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6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31\Desktop\"/>
    </mc:Choice>
  </mc:AlternateContent>
  <xr:revisionPtr revIDLastSave="0" documentId="13_ncr:1_{3A590018-C3BB-4E8A-A1C2-D71B996EB273}" xr6:coauthVersionLast="47" xr6:coauthVersionMax="47" xr10:uidLastSave="{00000000-0000-0000-0000-000000000000}"/>
  <bookViews>
    <workbookView xWindow="345" yWindow="2670" windowWidth="21600" windowHeight="11385" xr2:uid="{BB790521-05EC-45A3-BFCB-197D8E35E6D3}"/>
  </bookViews>
  <sheets>
    <sheet name="PokemonData" sheetId="2" r:id="rId1"/>
    <sheet name="Ataque y defensa" sheetId="3" r:id="rId2"/>
    <sheet name="HP" sheetId="10" r:id="rId3"/>
    <sheet name="Speed" sheetId="20" r:id="rId4"/>
    <sheet name="Legendarios" sheetId="1" r:id="rId5"/>
    <sheet name="CONTEOS" sheetId="17" r:id="rId6"/>
    <sheet name="1 y 2 tipos" sheetId="19" r:id="rId7"/>
    <sheet name="Mewtwo" sheetId="21" r:id="rId8"/>
  </sheets>
  <definedNames>
    <definedName name="_xlchart.v1.0" hidden="1">CONTEOS!$D$16:$D$33</definedName>
    <definedName name="_xlchart.v1.1" hidden="1">CONTEOS!$E$15</definedName>
    <definedName name="_xlchart.v1.2" hidden="1">CONTEOS!$E$16:$E$33</definedName>
    <definedName name="DatosExternos_1" localSheetId="0" hidden="1">PokemonData!$A$1:$L$801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1" l="1"/>
  <c r="O641" i="2"/>
  <c r="O508" i="2"/>
  <c r="O282" i="2"/>
  <c r="O138" i="2"/>
  <c r="O627" i="2"/>
  <c r="O492" i="2"/>
  <c r="O245" i="2"/>
  <c r="O40" i="2"/>
  <c r="O88" i="2"/>
  <c r="O684" i="2"/>
  <c r="O535" i="2"/>
  <c r="O309" i="2"/>
  <c r="O114" i="2"/>
  <c r="O783" i="2"/>
  <c r="O793" i="2"/>
  <c r="O622" i="2"/>
  <c r="O771" i="2"/>
  <c r="O785" i="2"/>
  <c r="O329" i="2"/>
  <c r="O55" i="2"/>
  <c r="O721" i="2"/>
  <c r="O592" i="2"/>
  <c r="O365" i="2"/>
  <c r="O227" i="2"/>
  <c r="O676" i="2"/>
  <c r="O405" i="2"/>
  <c r="O620" i="2"/>
  <c r="O298" i="2"/>
  <c r="O602" i="2"/>
  <c r="O330" i="2"/>
  <c r="O623" i="2"/>
  <c r="O234" i="2"/>
  <c r="O522" i="2"/>
  <c r="O246" i="2"/>
  <c r="O705" i="2"/>
  <c r="O567" i="2"/>
  <c r="O255" i="2"/>
  <c r="O628" i="2"/>
  <c r="O479" i="2"/>
  <c r="O182" i="2"/>
  <c r="O686" i="2"/>
  <c r="O393" i="2"/>
  <c r="O726" i="2"/>
  <c r="O378" i="2"/>
  <c r="O706" i="2"/>
  <c r="O424" i="2"/>
  <c r="O729" i="2"/>
  <c r="O379" i="2"/>
  <c r="O611" i="2"/>
  <c r="O467" i="2"/>
  <c r="O274" i="2"/>
  <c r="O513" i="2"/>
  <c r="O259" i="2"/>
  <c r="O643" i="2"/>
  <c r="O455" i="2"/>
  <c r="O652" i="2"/>
  <c r="O409" i="2"/>
  <c r="O717" i="2"/>
  <c r="O468" i="2"/>
  <c r="O618" i="2"/>
  <c r="O297" i="2"/>
  <c r="O445" i="2"/>
  <c r="O200" i="2"/>
  <c r="O456" i="2"/>
  <c r="O118" i="2"/>
  <c r="O687" i="2"/>
  <c r="O549" i="2"/>
  <c r="O235" i="2"/>
  <c r="O751" i="2"/>
  <c r="O644" i="2"/>
  <c r="O494" i="2"/>
  <c r="O394" i="2"/>
  <c r="O446" i="2"/>
  <c r="O236" i="2"/>
  <c r="O83" i="2"/>
  <c r="O410" i="2"/>
  <c r="O247" i="2"/>
  <c r="O140" i="2"/>
  <c r="O730" i="2"/>
  <c r="O436" i="2"/>
  <c r="O457" i="2"/>
  <c r="O284" i="2"/>
  <c r="O125" i="2"/>
  <c r="O331" i="2"/>
  <c r="O201" i="2"/>
  <c r="O572" i="2"/>
  <c r="O344" i="2"/>
  <c r="O275" i="2"/>
  <c r="O697" i="2"/>
  <c r="O437" i="2"/>
  <c r="O534" i="2"/>
  <c r="O395" i="2"/>
  <c r="O165" i="2"/>
  <c r="O707" i="2"/>
  <c r="O458" i="2"/>
  <c r="O438" i="2"/>
  <c r="O192" i="2"/>
  <c r="O560" i="2"/>
  <c r="O216" i="2"/>
  <c r="O688" i="2"/>
  <c r="O538" i="2"/>
  <c r="O366" i="2"/>
  <c r="O276" i="2"/>
  <c r="O731" i="2"/>
  <c r="O698" i="2"/>
  <c r="O425" i="2"/>
  <c r="O248" i="2"/>
  <c r="O93" i="2"/>
  <c r="O755" i="2"/>
  <c r="O603" i="2"/>
  <c r="O718" i="2"/>
  <c r="O157" i="2"/>
  <c r="O689" i="2"/>
  <c r="O411" i="2"/>
  <c r="O145" i="2"/>
  <c r="O228" i="2"/>
  <c r="O604" i="2"/>
  <c r="O523" i="2"/>
  <c r="O249" i="2"/>
  <c r="O412" i="2"/>
  <c r="O97" i="2"/>
  <c r="O798" i="2"/>
  <c r="O524" i="2"/>
  <c r="O299" i="2"/>
  <c r="O102" i="2"/>
  <c r="O701" i="2"/>
  <c r="O447" i="2"/>
  <c r="O568" i="2"/>
  <c r="O273" i="2"/>
  <c r="O665" i="2"/>
  <c r="O345" i="2"/>
  <c r="O605" i="2"/>
  <c r="O180" i="2"/>
  <c r="O539" i="2"/>
  <c r="O283" i="2"/>
  <c r="O202" i="2"/>
  <c r="O105" i="2"/>
  <c r="O30" i="2"/>
  <c r="O260" i="2"/>
  <c r="O799" i="2"/>
  <c r="O103" i="2"/>
  <c r="O29" i="2"/>
  <c r="O285" i="2"/>
  <c r="O690" i="2"/>
  <c r="O630" i="2"/>
  <c r="O413" i="2"/>
  <c r="O414" i="2"/>
  <c r="O56" i="2"/>
  <c r="O514" i="2"/>
  <c r="O666" i="2"/>
  <c r="O448" i="2"/>
  <c r="O396" i="2"/>
  <c r="O131" i="2"/>
  <c r="O203" i="2"/>
  <c r="O60" i="2"/>
  <c r="O158" i="2"/>
  <c r="O267" i="2"/>
  <c r="O193" i="2"/>
  <c r="O132" i="2"/>
  <c r="O559" i="2"/>
  <c r="O328" i="2"/>
  <c r="O45" i="2"/>
  <c r="O73" i="2"/>
  <c r="O2" i="2"/>
  <c r="O10" i="2"/>
  <c r="O166" i="2"/>
  <c r="O679" i="2"/>
  <c r="O548" i="2"/>
  <c r="O318" i="2"/>
  <c r="O629" i="2"/>
  <c r="O493" i="2"/>
  <c r="O250" i="2"/>
  <c r="O566" i="2"/>
  <c r="O390" i="2"/>
  <c r="O178" i="2"/>
  <c r="O720" i="2"/>
  <c r="O465" i="2"/>
  <c r="O775" i="2"/>
  <c r="O610" i="2"/>
  <c r="O787" i="2"/>
  <c r="O747" i="2"/>
  <c r="O606" i="2"/>
  <c r="O300" i="2"/>
  <c r="O277" i="2"/>
  <c r="O736" i="2"/>
  <c r="O552" i="2"/>
  <c r="O748" i="2"/>
  <c r="O779" i="2"/>
  <c r="O772" i="2"/>
  <c r="O788" i="2"/>
  <c r="O691" i="2"/>
  <c r="O624" i="2"/>
  <c r="O358" i="2"/>
  <c r="O708" i="2"/>
  <c r="O573" i="2"/>
  <c r="O312" i="2"/>
  <c r="O115" i="2"/>
  <c r="O320" i="2"/>
  <c r="O794" i="2"/>
  <c r="O645" i="2"/>
  <c r="O278" i="2"/>
  <c r="O367" i="2"/>
  <c r="O756" i="2"/>
  <c r="O709" i="2"/>
  <c r="O612" i="2"/>
  <c r="O525" i="2"/>
  <c r="O776" i="2"/>
  <c r="O332" i="2"/>
  <c r="O495" i="2"/>
  <c r="O737" i="2"/>
  <c r="O333" i="2"/>
  <c r="O368" i="2"/>
  <c r="O526" i="2"/>
  <c r="O286" i="2"/>
  <c r="O346" i="2"/>
  <c r="O515" i="2"/>
  <c r="O439" i="2"/>
  <c r="O767" i="2"/>
  <c r="O321" i="2"/>
  <c r="O583" i="2"/>
  <c r="O301" i="2"/>
  <c r="O469" i="2"/>
  <c r="O496" i="2"/>
  <c r="O359" i="2"/>
  <c r="O106" i="2"/>
  <c r="O440" i="2"/>
  <c r="O119" i="2"/>
  <c r="O268" i="2"/>
  <c r="O89" i="2"/>
  <c r="O36" i="2"/>
  <c r="O800" i="2"/>
  <c r="O120" i="2"/>
  <c r="O11" i="2"/>
  <c r="O313" i="2"/>
  <c r="O415" i="2"/>
  <c r="O70" i="2"/>
  <c r="O702" i="2"/>
  <c r="O607" i="2"/>
  <c r="O703" i="2"/>
  <c r="O220" i="2"/>
  <c r="O596" i="2"/>
  <c r="O516" i="2"/>
  <c r="O133" i="2"/>
  <c r="O597" i="2"/>
  <c r="O692" i="2"/>
  <c r="O441" i="2"/>
  <c r="O527" i="2"/>
  <c r="O212" i="2"/>
  <c r="O167" i="2"/>
  <c r="O208" i="2"/>
  <c r="O608" i="2"/>
  <c r="O121" i="2"/>
  <c r="O287" i="2"/>
  <c r="O217" i="2"/>
  <c r="O795" i="2"/>
  <c r="O757" i="2"/>
  <c r="O314" i="2"/>
  <c r="O738" i="2"/>
  <c r="O536" i="2"/>
  <c r="O416" i="2"/>
  <c r="O442" i="2"/>
  <c r="O790" i="2"/>
  <c r="O229" i="2"/>
  <c r="O110" i="2"/>
  <c r="O369" i="2"/>
  <c r="O571" i="2"/>
  <c r="O342" i="2"/>
  <c r="O47" i="2"/>
  <c r="O15" i="2"/>
  <c r="O237" i="2"/>
  <c r="O48" i="2"/>
  <c r="O168" i="2"/>
  <c r="O680" i="2"/>
  <c r="O470" i="2"/>
  <c r="O251" i="2"/>
  <c r="O84" i="2"/>
  <c r="O550" i="2"/>
  <c r="O288" i="2"/>
  <c r="O75" i="2"/>
  <c r="O13" i="2"/>
  <c r="O501" i="2"/>
  <c r="O347" i="2"/>
  <c r="O134" i="2"/>
  <c r="O28" i="2"/>
  <c r="O667" i="2"/>
  <c r="O302" i="2"/>
  <c r="O777" i="2"/>
  <c r="O502" i="2"/>
  <c r="O741" i="2"/>
  <c r="O768" i="2"/>
  <c r="O386" i="2"/>
  <c r="O769" i="2"/>
  <c r="O668" i="2"/>
  <c r="O773" i="2"/>
  <c r="O646" i="2"/>
  <c r="O417" i="2"/>
  <c r="O749" i="2"/>
  <c r="O480" i="2"/>
  <c r="O184" i="2"/>
  <c r="O669" i="2"/>
  <c r="O370" i="2"/>
  <c r="O758" i="2"/>
  <c r="O598" i="2"/>
  <c r="O780" i="2"/>
  <c r="O739" i="2"/>
  <c r="O380" i="2"/>
  <c r="O159" i="2"/>
  <c r="O761" i="2"/>
  <c r="O528" i="2"/>
  <c r="O742" i="2"/>
  <c r="O87" i="2"/>
  <c r="O613" i="2"/>
  <c r="O397" i="2"/>
  <c r="O19" i="2"/>
  <c r="O732" i="2"/>
  <c r="O322" i="2"/>
  <c r="O371" i="2"/>
  <c r="O653" i="2"/>
  <c r="O449" i="2"/>
  <c r="O230" i="2"/>
  <c r="O647" i="2"/>
  <c r="O141" i="2"/>
  <c r="O796" i="2"/>
  <c r="O710" i="2"/>
  <c r="O722" i="2"/>
  <c r="O540" i="2"/>
  <c r="O426" i="2"/>
  <c r="O289" i="2"/>
  <c r="O360" i="2"/>
  <c r="O209" i="2"/>
  <c r="O529" i="2"/>
  <c r="O323" i="2"/>
  <c r="O169" i="2"/>
  <c r="O54" i="2"/>
  <c r="O743" i="2"/>
  <c r="O574" i="2"/>
  <c r="O204" i="2"/>
  <c r="O681" i="2"/>
  <c r="O334" i="2"/>
  <c r="O269" i="2"/>
  <c r="O599" i="2"/>
  <c r="O699" i="2"/>
  <c r="O491" i="2"/>
  <c r="O642" i="2"/>
  <c r="O481" i="2"/>
  <c r="O723" i="2"/>
  <c r="O427" i="2"/>
  <c r="O290" i="2"/>
  <c r="O90" i="2"/>
  <c r="O35" i="2"/>
  <c r="O459" i="2"/>
  <c r="O238" i="2"/>
  <c r="O561" i="2"/>
  <c r="O160" i="2"/>
  <c r="O52" i="2"/>
  <c r="O291" i="2"/>
  <c r="O762" i="2"/>
  <c r="O625" i="2"/>
  <c r="O575" i="2"/>
  <c r="O252" i="2"/>
  <c r="O503" i="2"/>
  <c r="O205" i="2"/>
  <c r="O292" i="2"/>
  <c r="O91" i="2"/>
  <c r="O744" i="2"/>
  <c r="O460" i="2"/>
  <c r="O111" i="2"/>
  <c r="O142" i="2"/>
  <c r="O170" i="2"/>
  <c r="O541" i="2"/>
  <c r="O270" i="2"/>
  <c r="O696" i="2"/>
  <c r="O376" i="2"/>
  <c r="O418" i="2"/>
  <c r="O94" i="2"/>
  <c r="O745" i="2"/>
  <c r="O461" i="2"/>
  <c r="O711" i="2"/>
  <c r="O335" i="2"/>
  <c r="O303" i="2"/>
  <c r="O95" i="2"/>
  <c r="O797" i="2"/>
  <c r="O482" i="2"/>
  <c r="O462" i="2"/>
  <c r="O304" i="2"/>
  <c r="O435" i="2"/>
  <c r="O117" i="2"/>
  <c r="O14" i="2"/>
  <c r="O750" i="2"/>
  <c r="O483" i="2"/>
  <c r="O478" i="2"/>
  <c r="O584" i="2"/>
  <c r="O71" i="2"/>
  <c r="O25" i="2"/>
  <c r="O791" i="2"/>
  <c r="O670" i="2"/>
  <c r="O348" i="2"/>
  <c r="O62" i="2"/>
  <c r="O724" i="2"/>
  <c r="O542" i="2"/>
  <c r="O315" i="2"/>
  <c r="O504" i="2"/>
  <c r="O149" i="2"/>
  <c r="O239" i="2"/>
  <c r="O336" i="2"/>
  <c r="O774" i="2"/>
  <c r="O484" i="2"/>
  <c r="O261" i="2"/>
  <c r="O41" i="2"/>
  <c r="O26" i="2"/>
  <c r="O654" i="2"/>
  <c r="O450" i="2"/>
  <c r="O46" i="2"/>
  <c r="O31" i="2"/>
  <c r="O240" i="2"/>
  <c r="O576" i="2"/>
  <c r="O398" i="2"/>
  <c r="O279" i="2"/>
  <c r="O122" i="2"/>
  <c r="O185" i="2"/>
  <c r="O33" i="2"/>
  <c r="O112" i="2"/>
  <c r="O12" i="2"/>
  <c r="O27" i="2"/>
  <c r="O5" i="2"/>
  <c r="O16" i="2"/>
  <c r="O3" i="2"/>
  <c r="O171" i="2"/>
  <c r="O17" i="2"/>
  <c r="O4" i="2"/>
  <c r="O463" i="2"/>
  <c r="O210" i="2"/>
  <c r="O537" i="2"/>
  <c r="O319" i="2"/>
  <c r="O148" i="2"/>
  <c r="O593" i="2"/>
  <c r="O372" i="2"/>
  <c r="O143" i="2"/>
  <c r="O631" i="2"/>
  <c r="O471" i="2"/>
  <c r="O231" i="2"/>
  <c r="O671" i="2"/>
  <c r="O485" i="2"/>
  <c r="O128" i="2"/>
  <c r="O725" i="2"/>
  <c r="O361" i="2"/>
  <c r="O786" i="2"/>
  <c r="O362" i="2"/>
  <c r="O577" i="2"/>
  <c r="O349" i="2"/>
  <c r="O92" i="2"/>
  <c r="O763" i="2"/>
  <c r="O337" i="2"/>
  <c r="O129" i="2"/>
  <c r="O20" i="2"/>
  <c r="O733" i="2"/>
  <c r="O655" i="2"/>
  <c r="O781" i="2"/>
  <c r="O543" i="2"/>
  <c r="O399" i="2"/>
  <c r="O472" i="2"/>
  <c r="O213" i="2"/>
  <c r="O778" i="2"/>
  <c r="O350" i="2"/>
  <c r="O712" i="2"/>
  <c r="O530" i="2"/>
  <c r="O161" i="2"/>
  <c r="O740" i="2"/>
  <c r="O509" i="2"/>
  <c r="O677" i="2"/>
  <c r="O296" i="2"/>
  <c r="O221" i="2"/>
  <c r="O648" i="2"/>
  <c r="O324" i="2"/>
  <c r="O553" i="2"/>
  <c r="O443" i="2"/>
  <c r="O69" i="2"/>
  <c r="O473" i="2"/>
  <c r="O61" i="2"/>
  <c r="O640" i="2"/>
  <c r="O364" i="2"/>
  <c r="O752" i="2"/>
  <c r="O590" i="2"/>
  <c r="O256" i="2"/>
  <c r="O789" i="2"/>
  <c r="O271" i="2"/>
  <c r="O505" i="2"/>
  <c r="O764" i="2"/>
  <c r="O801" i="2"/>
  <c r="O454" i="2"/>
  <c r="O222" i="2"/>
  <c r="O531" i="2"/>
  <c r="O325" i="2"/>
  <c r="O63" i="2"/>
  <c r="O7" i="2"/>
  <c r="O387" i="2"/>
  <c r="O544" i="2"/>
  <c r="O107" i="2"/>
  <c r="O22" i="2"/>
  <c r="O511" i="2"/>
  <c r="O144" i="2"/>
  <c r="O704" i="2"/>
  <c r="O305" i="2"/>
  <c r="O562" i="2"/>
  <c r="O150" i="2"/>
  <c r="O186" i="2"/>
  <c r="O682" i="2"/>
  <c r="O474" i="2"/>
  <c r="O784" i="2"/>
  <c r="O551" i="2"/>
  <c r="O223" i="2"/>
  <c r="O37" i="2"/>
  <c r="O135" i="2"/>
  <c r="O326" i="2"/>
  <c r="O306" i="2"/>
  <c r="O57" i="2"/>
  <c r="O151" i="2"/>
  <c r="O82" i="2"/>
  <c r="O162" i="2"/>
  <c r="O532" i="2"/>
  <c r="O307" i="2"/>
  <c r="O172" i="2"/>
  <c r="O419" i="2"/>
  <c r="O293" i="2"/>
  <c r="O76" i="2"/>
  <c r="O232" i="2"/>
  <c r="O98" i="2"/>
  <c r="O21" i="2"/>
  <c r="O585" i="2"/>
  <c r="O218" i="2"/>
  <c r="O351" i="2"/>
  <c r="O586" i="2"/>
  <c r="O428" i="2"/>
  <c r="O429" i="2"/>
  <c r="O430" i="2"/>
  <c r="O431" i="2"/>
  <c r="O432" i="2"/>
  <c r="O400" i="2"/>
  <c r="O136" i="2"/>
  <c r="O53" i="2"/>
  <c r="O49" i="2"/>
  <c r="O50" i="2"/>
  <c r="O187" i="2"/>
  <c r="O23" i="2"/>
  <c r="O173" i="2"/>
  <c r="O64" i="2"/>
  <c r="O451" i="2"/>
  <c r="O352" i="2"/>
  <c r="O174" i="2"/>
  <c r="O181" i="2"/>
  <c r="O175" i="2"/>
  <c r="O127" i="2"/>
  <c r="O65" i="2"/>
  <c r="O176" i="2"/>
  <c r="O713" i="2"/>
  <c r="O578" i="2"/>
  <c r="O401" i="2"/>
  <c r="O582" i="2"/>
  <c r="O257" i="2"/>
  <c r="O74" i="2"/>
  <c r="O601" i="2"/>
  <c r="O383" i="2"/>
  <c r="O155" i="2"/>
  <c r="O656" i="2"/>
  <c r="O353" i="2"/>
  <c r="O632" i="2"/>
  <c r="O452" i="2"/>
  <c r="O194" i="2"/>
  <c r="O672" i="2"/>
  <c r="O262" i="2"/>
  <c r="O633" i="2"/>
  <c r="O188" i="2"/>
  <c r="O634" i="2"/>
  <c r="O189" i="2"/>
  <c r="O635" i="2"/>
  <c r="O190" i="2"/>
  <c r="O765" i="2"/>
  <c r="O510" i="2"/>
  <c r="O651" i="2"/>
  <c r="O444" i="2"/>
  <c r="O137" i="2"/>
  <c r="O594" i="2"/>
  <c r="O206" i="2"/>
  <c r="O517" i="2"/>
  <c r="O214" i="2"/>
  <c r="O66" i="2"/>
  <c r="O700" i="2"/>
  <c r="O563" i="2"/>
  <c r="O420" i="2"/>
  <c r="O77" i="2"/>
  <c r="O579" i="2"/>
  <c r="O533" i="2"/>
  <c r="O475" i="2"/>
  <c r="O224" i="2"/>
  <c r="O58" i="2"/>
  <c r="O673" i="2"/>
  <c r="O518" i="2"/>
  <c r="O219" i="2"/>
  <c r="O280" i="2"/>
  <c r="O130" i="2"/>
  <c r="O663" i="2"/>
  <c r="O570" i="2"/>
  <c r="O198" i="2"/>
  <c r="O734" i="2"/>
  <c r="O649" i="2"/>
  <c r="O233" i="2"/>
  <c r="O782" i="2"/>
  <c r="O476" i="2"/>
  <c r="O735" i="2"/>
  <c r="O464" i="2"/>
  <c r="O244" i="2"/>
  <c r="O520" i="2"/>
  <c r="O407" i="2"/>
  <c r="O126" i="2"/>
  <c r="O402" i="2"/>
  <c r="O78" i="2"/>
  <c r="O650" i="2"/>
  <c r="O241" i="2"/>
  <c r="O587" i="2"/>
  <c r="O253" i="2"/>
  <c r="O497" i="2"/>
  <c r="O338" i="2"/>
  <c r="O498" i="2"/>
  <c r="O759" i="2"/>
  <c r="O588" i="2"/>
  <c r="O433" i="2"/>
  <c r="O146" i="2"/>
  <c r="O139" i="2"/>
  <c r="O34" i="2"/>
  <c r="O693" i="2"/>
  <c r="O263" i="2"/>
  <c r="O486" i="2"/>
  <c r="O123" i="2"/>
  <c r="O694" i="2"/>
  <c r="O254" i="2"/>
  <c r="O760" i="2"/>
  <c r="O657" i="2"/>
  <c r="O545" i="2"/>
  <c r="O714" i="2"/>
  <c r="O600" i="2"/>
  <c r="O381" i="2"/>
  <c r="O719" i="2"/>
  <c r="O272" i="2"/>
  <c r="O636" i="2"/>
  <c r="O487" i="2"/>
  <c r="O191" i="2"/>
  <c r="O609" i="2"/>
  <c r="O225" i="2"/>
  <c r="O403" i="2"/>
  <c r="O488" i="2"/>
  <c r="O67" i="2"/>
  <c r="O614" i="2"/>
  <c r="O294" i="2"/>
  <c r="O715" i="2"/>
  <c r="O519" i="2"/>
  <c r="O489" i="2"/>
  <c r="O683" i="2"/>
  <c r="O339" i="2"/>
  <c r="O716" i="2"/>
  <c r="O281" i="2"/>
  <c r="O637" i="2"/>
  <c r="O373" i="2"/>
  <c r="O215" i="2"/>
  <c r="O638" i="2"/>
  <c r="O316" i="2"/>
  <c r="O99" i="2"/>
  <c r="O564" i="2"/>
  <c r="O295" i="2"/>
  <c r="O753" i="2"/>
  <c r="O658" i="2"/>
  <c r="O434" i="2"/>
  <c r="O391" i="2"/>
  <c r="O156" i="2"/>
  <c r="O44" i="2"/>
  <c r="O490" i="2"/>
  <c r="O152" i="2"/>
  <c r="O589" i="2"/>
  <c r="O746" i="2"/>
  <c r="O388" i="2"/>
  <c r="O477" i="2"/>
  <c r="O363" i="2"/>
  <c r="O72" i="2"/>
  <c r="O124" i="2"/>
  <c r="O500" i="2"/>
  <c r="O109" i="2"/>
  <c r="O389" i="2"/>
  <c r="O104" i="2"/>
  <c r="O207" i="2"/>
  <c r="O422" i="2"/>
  <c r="O113" i="2"/>
  <c r="O639" i="2"/>
  <c r="O546" i="2"/>
  <c r="O183" i="2"/>
  <c r="O196" i="2"/>
  <c r="O565" i="2"/>
  <c r="O340" i="2"/>
  <c r="O116" i="2"/>
  <c r="O374" i="2"/>
  <c r="O404" i="2"/>
  <c r="O242" i="2"/>
  <c r="O81" i="2"/>
  <c r="O243" i="2"/>
  <c r="O85" i="2"/>
  <c r="O153" i="2"/>
  <c r="O86" i="2"/>
  <c r="O100" i="2"/>
  <c r="O51" i="2"/>
  <c r="O24" i="2"/>
  <c r="O59" i="2"/>
  <c r="O32" i="2"/>
  <c r="O42" i="2"/>
  <c r="O8" i="2"/>
  <c r="O43" i="2"/>
  <c r="O310" i="2"/>
  <c r="O311" i="2"/>
  <c r="O265" i="2"/>
  <c r="O80" i="2"/>
  <c r="O68" i="2"/>
  <c r="O591" i="2"/>
  <c r="O423" i="2"/>
  <c r="O164" i="2"/>
  <c r="O685" i="2"/>
  <c r="O512" i="2"/>
  <c r="O375" i="2"/>
  <c r="O595" i="2"/>
  <c r="O499" i="2"/>
  <c r="O197" i="2"/>
  <c r="O754" i="2"/>
  <c r="O617" i="2"/>
  <c r="O695" i="2"/>
  <c r="O466" i="2"/>
  <c r="O355" i="2"/>
  <c r="O766" i="2"/>
  <c r="O792" i="2"/>
  <c r="O581" i="2"/>
  <c r="O619" i="2"/>
  <c r="O385" i="2"/>
  <c r="O727" i="2"/>
  <c r="O659" i="2"/>
  <c r="O408" i="2"/>
  <c r="O521" i="2"/>
  <c r="O179" i="2"/>
  <c r="O406" i="2"/>
  <c r="O101" i="2"/>
  <c r="O382" i="2"/>
  <c r="O660" i="2"/>
  <c r="O615" i="2"/>
  <c r="O616" i="2"/>
  <c r="O453" i="2"/>
  <c r="O195" i="2"/>
  <c r="O18" i="2"/>
  <c r="O674" i="2"/>
  <c r="O621" i="2"/>
  <c r="O377" i="2"/>
  <c r="O664" i="2"/>
  <c r="O341" i="2"/>
  <c r="O662" i="2"/>
  <c r="O266" i="2"/>
  <c r="O678" i="2"/>
  <c r="O211" i="2"/>
  <c r="O580" i="2"/>
  <c r="O357" i="2"/>
  <c r="O626" i="2"/>
  <c r="O317" i="2"/>
  <c r="O728" i="2"/>
  <c r="O507" i="2"/>
  <c r="O343" i="2"/>
  <c r="O108" i="2"/>
  <c r="O569" i="2"/>
  <c r="O327" i="2"/>
  <c r="O421" i="2"/>
  <c r="O258" i="2"/>
  <c r="O547" i="2"/>
  <c r="O675" i="2"/>
  <c r="O661" i="2"/>
  <c r="O384" i="2"/>
  <c r="O154" i="2"/>
  <c r="O354" i="2"/>
  <c r="O506" i="2"/>
  <c r="O163" i="2"/>
  <c r="O554" i="2"/>
  <c r="O555" i="2"/>
  <c r="O556" i="2"/>
  <c r="O557" i="2"/>
  <c r="O308" i="2"/>
  <c r="O356" i="2"/>
  <c r="O264" i="2"/>
  <c r="O226" i="2"/>
  <c r="O558" i="2"/>
  <c r="O147" i="2"/>
  <c r="O770" i="2"/>
  <c r="O392" i="2"/>
  <c r="O38" i="2"/>
  <c r="O39" i="2"/>
  <c r="O199" i="2"/>
  <c r="O177" i="2"/>
  <c r="O9" i="2"/>
  <c r="O79" i="2"/>
  <c r="O6" i="2"/>
  <c r="O96" i="2"/>
  <c r="M641" i="2"/>
  <c r="N641" i="2" s="1"/>
  <c r="M508" i="2"/>
  <c r="N508" i="2" s="1"/>
  <c r="M282" i="2"/>
  <c r="N282" i="2" s="1"/>
  <c r="M138" i="2"/>
  <c r="N138" i="2" s="1"/>
  <c r="M627" i="2"/>
  <c r="N627" i="2" s="1"/>
  <c r="M492" i="2"/>
  <c r="N492" i="2" s="1"/>
  <c r="M245" i="2"/>
  <c r="N245" i="2" s="1"/>
  <c r="M40" i="2"/>
  <c r="N40" i="2" s="1"/>
  <c r="M88" i="2"/>
  <c r="N88" i="2" s="1"/>
  <c r="M684" i="2"/>
  <c r="N684" i="2" s="1"/>
  <c r="M535" i="2"/>
  <c r="N535" i="2" s="1"/>
  <c r="M309" i="2"/>
  <c r="N309" i="2" s="1"/>
  <c r="M114" i="2"/>
  <c r="N114" i="2" s="1"/>
  <c r="M783" i="2"/>
  <c r="N783" i="2" s="1"/>
  <c r="M793" i="2"/>
  <c r="N793" i="2" s="1"/>
  <c r="M622" i="2"/>
  <c r="N622" i="2" s="1"/>
  <c r="M771" i="2"/>
  <c r="N771" i="2" s="1"/>
  <c r="M785" i="2"/>
  <c r="N785" i="2" s="1"/>
  <c r="M329" i="2"/>
  <c r="N329" i="2" s="1"/>
  <c r="M55" i="2"/>
  <c r="N55" i="2" s="1"/>
  <c r="M721" i="2"/>
  <c r="N721" i="2" s="1"/>
  <c r="M592" i="2"/>
  <c r="N592" i="2" s="1"/>
  <c r="M365" i="2"/>
  <c r="N365" i="2" s="1"/>
  <c r="M227" i="2"/>
  <c r="N227" i="2" s="1"/>
  <c r="M676" i="2"/>
  <c r="N676" i="2" s="1"/>
  <c r="M405" i="2"/>
  <c r="N405" i="2" s="1"/>
  <c r="M620" i="2"/>
  <c r="N620" i="2" s="1"/>
  <c r="M298" i="2"/>
  <c r="N298" i="2" s="1"/>
  <c r="M602" i="2"/>
  <c r="N602" i="2" s="1"/>
  <c r="M330" i="2"/>
  <c r="N330" i="2" s="1"/>
  <c r="M623" i="2"/>
  <c r="N623" i="2" s="1"/>
  <c r="M234" i="2"/>
  <c r="N234" i="2" s="1"/>
  <c r="M522" i="2"/>
  <c r="N522" i="2" s="1"/>
  <c r="M246" i="2"/>
  <c r="N246" i="2" s="1"/>
  <c r="M705" i="2"/>
  <c r="N705" i="2" s="1"/>
  <c r="M567" i="2"/>
  <c r="N567" i="2" s="1"/>
  <c r="M255" i="2"/>
  <c r="N255" i="2" s="1"/>
  <c r="M628" i="2"/>
  <c r="N628" i="2" s="1"/>
  <c r="M479" i="2"/>
  <c r="N479" i="2" s="1"/>
  <c r="M182" i="2"/>
  <c r="N182" i="2" s="1"/>
  <c r="M686" i="2"/>
  <c r="N686" i="2" s="1"/>
  <c r="M393" i="2"/>
  <c r="N393" i="2" s="1"/>
  <c r="M726" i="2"/>
  <c r="N726" i="2" s="1"/>
  <c r="M378" i="2"/>
  <c r="N378" i="2" s="1"/>
  <c r="M706" i="2"/>
  <c r="N706" i="2" s="1"/>
  <c r="M424" i="2"/>
  <c r="N424" i="2" s="1"/>
  <c r="M729" i="2"/>
  <c r="N729" i="2" s="1"/>
  <c r="M379" i="2"/>
  <c r="N379" i="2" s="1"/>
  <c r="M611" i="2"/>
  <c r="N611" i="2" s="1"/>
  <c r="M467" i="2"/>
  <c r="N467" i="2" s="1"/>
  <c r="M274" i="2"/>
  <c r="N274" i="2" s="1"/>
  <c r="M513" i="2"/>
  <c r="N513" i="2" s="1"/>
  <c r="M259" i="2"/>
  <c r="N259" i="2" s="1"/>
  <c r="M643" i="2"/>
  <c r="N643" i="2" s="1"/>
  <c r="M455" i="2"/>
  <c r="N455" i="2" s="1"/>
  <c r="M652" i="2"/>
  <c r="N652" i="2" s="1"/>
  <c r="M409" i="2"/>
  <c r="N409" i="2" s="1"/>
  <c r="M717" i="2"/>
  <c r="N717" i="2" s="1"/>
  <c r="M468" i="2"/>
  <c r="N468" i="2" s="1"/>
  <c r="M618" i="2"/>
  <c r="N618" i="2" s="1"/>
  <c r="M297" i="2"/>
  <c r="N297" i="2" s="1"/>
  <c r="M445" i="2"/>
  <c r="N445" i="2" s="1"/>
  <c r="M200" i="2"/>
  <c r="N200" i="2" s="1"/>
  <c r="M456" i="2"/>
  <c r="N456" i="2" s="1"/>
  <c r="M118" i="2"/>
  <c r="N118" i="2" s="1"/>
  <c r="M687" i="2"/>
  <c r="N687" i="2" s="1"/>
  <c r="M549" i="2"/>
  <c r="N549" i="2" s="1"/>
  <c r="M235" i="2"/>
  <c r="N235" i="2" s="1"/>
  <c r="M751" i="2"/>
  <c r="N751" i="2" s="1"/>
  <c r="M644" i="2"/>
  <c r="N644" i="2" s="1"/>
  <c r="M494" i="2"/>
  <c r="N494" i="2" s="1"/>
  <c r="M394" i="2"/>
  <c r="N394" i="2" s="1"/>
  <c r="M446" i="2"/>
  <c r="N446" i="2" s="1"/>
  <c r="M236" i="2"/>
  <c r="N236" i="2" s="1"/>
  <c r="M83" i="2"/>
  <c r="N83" i="2" s="1"/>
  <c r="M410" i="2"/>
  <c r="N410" i="2" s="1"/>
  <c r="M247" i="2"/>
  <c r="N247" i="2" s="1"/>
  <c r="M140" i="2"/>
  <c r="N140" i="2" s="1"/>
  <c r="M730" i="2"/>
  <c r="N730" i="2" s="1"/>
  <c r="M436" i="2"/>
  <c r="N436" i="2" s="1"/>
  <c r="M457" i="2"/>
  <c r="N457" i="2" s="1"/>
  <c r="M284" i="2"/>
  <c r="N284" i="2" s="1"/>
  <c r="M125" i="2"/>
  <c r="N125" i="2" s="1"/>
  <c r="M331" i="2"/>
  <c r="N331" i="2" s="1"/>
  <c r="M201" i="2"/>
  <c r="N201" i="2" s="1"/>
  <c r="M572" i="2"/>
  <c r="N572" i="2" s="1"/>
  <c r="M344" i="2"/>
  <c r="N344" i="2" s="1"/>
  <c r="M275" i="2"/>
  <c r="N275" i="2" s="1"/>
  <c r="M697" i="2"/>
  <c r="N697" i="2" s="1"/>
  <c r="M437" i="2"/>
  <c r="N437" i="2" s="1"/>
  <c r="M534" i="2"/>
  <c r="N534" i="2" s="1"/>
  <c r="M395" i="2"/>
  <c r="N395" i="2" s="1"/>
  <c r="M165" i="2"/>
  <c r="N165" i="2" s="1"/>
  <c r="M707" i="2"/>
  <c r="N707" i="2" s="1"/>
  <c r="M458" i="2"/>
  <c r="N458" i="2" s="1"/>
  <c r="M438" i="2"/>
  <c r="N438" i="2" s="1"/>
  <c r="M192" i="2"/>
  <c r="N192" i="2" s="1"/>
  <c r="M560" i="2"/>
  <c r="N560" i="2" s="1"/>
  <c r="M216" i="2"/>
  <c r="N216" i="2" s="1"/>
  <c r="M688" i="2"/>
  <c r="N688" i="2" s="1"/>
  <c r="M538" i="2"/>
  <c r="N538" i="2" s="1"/>
  <c r="M366" i="2"/>
  <c r="N366" i="2" s="1"/>
  <c r="M276" i="2"/>
  <c r="N276" i="2" s="1"/>
  <c r="M731" i="2"/>
  <c r="N731" i="2" s="1"/>
  <c r="M698" i="2"/>
  <c r="N698" i="2" s="1"/>
  <c r="M425" i="2"/>
  <c r="N425" i="2" s="1"/>
  <c r="M248" i="2"/>
  <c r="N248" i="2" s="1"/>
  <c r="M93" i="2"/>
  <c r="N93" i="2" s="1"/>
  <c r="M755" i="2"/>
  <c r="N755" i="2" s="1"/>
  <c r="M603" i="2"/>
  <c r="N603" i="2" s="1"/>
  <c r="M718" i="2"/>
  <c r="N718" i="2" s="1"/>
  <c r="M157" i="2"/>
  <c r="N157" i="2" s="1"/>
  <c r="M689" i="2"/>
  <c r="N689" i="2" s="1"/>
  <c r="M411" i="2"/>
  <c r="N411" i="2" s="1"/>
  <c r="M145" i="2"/>
  <c r="N145" i="2" s="1"/>
  <c r="M228" i="2"/>
  <c r="N228" i="2" s="1"/>
  <c r="M604" i="2"/>
  <c r="N604" i="2" s="1"/>
  <c r="M523" i="2"/>
  <c r="N523" i="2" s="1"/>
  <c r="M249" i="2"/>
  <c r="N249" i="2" s="1"/>
  <c r="M412" i="2"/>
  <c r="N412" i="2" s="1"/>
  <c r="M97" i="2"/>
  <c r="N97" i="2" s="1"/>
  <c r="M798" i="2"/>
  <c r="N798" i="2" s="1"/>
  <c r="M524" i="2"/>
  <c r="N524" i="2" s="1"/>
  <c r="M299" i="2"/>
  <c r="N299" i="2" s="1"/>
  <c r="M102" i="2"/>
  <c r="N102" i="2" s="1"/>
  <c r="M701" i="2"/>
  <c r="N701" i="2" s="1"/>
  <c r="M447" i="2"/>
  <c r="N447" i="2" s="1"/>
  <c r="M568" i="2"/>
  <c r="N568" i="2" s="1"/>
  <c r="M273" i="2"/>
  <c r="N273" i="2" s="1"/>
  <c r="M665" i="2"/>
  <c r="N665" i="2" s="1"/>
  <c r="M345" i="2"/>
  <c r="N345" i="2" s="1"/>
  <c r="M605" i="2"/>
  <c r="N605" i="2" s="1"/>
  <c r="M180" i="2"/>
  <c r="N180" i="2" s="1"/>
  <c r="M539" i="2"/>
  <c r="N539" i="2" s="1"/>
  <c r="M283" i="2"/>
  <c r="N283" i="2" s="1"/>
  <c r="M202" i="2"/>
  <c r="N202" i="2" s="1"/>
  <c r="M105" i="2"/>
  <c r="N105" i="2" s="1"/>
  <c r="M30" i="2"/>
  <c r="N30" i="2" s="1"/>
  <c r="M260" i="2"/>
  <c r="N260" i="2" s="1"/>
  <c r="M799" i="2"/>
  <c r="N799" i="2" s="1"/>
  <c r="M103" i="2"/>
  <c r="N103" i="2" s="1"/>
  <c r="M29" i="2"/>
  <c r="N29" i="2" s="1"/>
  <c r="M285" i="2"/>
  <c r="N285" i="2" s="1"/>
  <c r="M690" i="2"/>
  <c r="N690" i="2" s="1"/>
  <c r="M630" i="2"/>
  <c r="N630" i="2" s="1"/>
  <c r="M413" i="2"/>
  <c r="N413" i="2" s="1"/>
  <c r="M414" i="2"/>
  <c r="N414" i="2" s="1"/>
  <c r="M56" i="2"/>
  <c r="N56" i="2" s="1"/>
  <c r="M514" i="2"/>
  <c r="N514" i="2" s="1"/>
  <c r="M666" i="2"/>
  <c r="N666" i="2" s="1"/>
  <c r="M448" i="2"/>
  <c r="N448" i="2" s="1"/>
  <c r="M396" i="2"/>
  <c r="N396" i="2" s="1"/>
  <c r="M131" i="2"/>
  <c r="N131" i="2" s="1"/>
  <c r="M203" i="2"/>
  <c r="N203" i="2" s="1"/>
  <c r="M60" i="2"/>
  <c r="N60" i="2" s="1"/>
  <c r="M158" i="2"/>
  <c r="N158" i="2" s="1"/>
  <c r="M267" i="2"/>
  <c r="N267" i="2" s="1"/>
  <c r="M193" i="2"/>
  <c r="N193" i="2" s="1"/>
  <c r="M132" i="2"/>
  <c r="N132" i="2" s="1"/>
  <c r="M559" i="2"/>
  <c r="N559" i="2" s="1"/>
  <c r="M328" i="2"/>
  <c r="N328" i="2" s="1"/>
  <c r="M45" i="2"/>
  <c r="N45" i="2" s="1"/>
  <c r="M73" i="2"/>
  <c r="N73" i="2" s="1"/>
  <c r="M2" i="2"/>
  <c r="N2" i="2" s="1"/>
  <c r="M10" i="2"/>
  <c r="N10" i="2" s="1"/>
  <c r="M166" i="2"/>
  <c r="N166" i="2" s="1"/>
  <c r="M679" i="2"/>
  <c r="N679" i="2" s="1"/>
  <c r="M548" i="2"/>
  <c r="N548" i="2" s="1"/>
  <c r="M318" i="2"/>
  <c r="N318" i="2" s="1"/>
  <c r="M629" i="2"/>
  <c r="N629" i="2" s="1"/>
  <c r="M493" i="2"/>
  <c r="N493" i="2" s="1"/>
  <c r="M250" i="2"/>
  <c r="N250" i="2" s="1"/>
  <c r="M566" i="2"/>
  <c r="N566" i="2" s="1"/>
  <c r="M390" i="2"/>
  <c r="N390" i="2" s="1"/>
  <c r="M178" i="2"/>
  <c r="N178" i="2" s="1"/>
  <c r="M720" i="2"/>
  <c r="N720" i="2" s="1"/>
  <c r="M465" i="2"/>
  <c r="N465" i="2" s="1"/>
  <c r="M775" i="2"/>
  <c r="N775" i="2" s="1"/>
  <c r="M610" i="2"/>
  <c r="N610" i="2" s="1"/>
  <c r="M787" i="2"/>
  <c r="N787" i="2" s="1"/>
  <c r="M747" i="2"/>
  <c r="N747" i="2" s="1"/>
  <c r="M606" i="2"/>
  <c r="N606" i="2" s="1"/>
  <c r="M300" i="2"/>
  <c r="N300" i="2" s="1"/>
  <c r="M277" i="2"/>
  <c r="N277" i="2" s="1"/>
  <c r="M736" i="2"/>
  <c r="N736" i="2" s="1"/>
  <c r="M552" i="2"/>
  <c r="N552" i="2" s="1"/>
  <c r="M748" i="2"/>
  <c r="N748" i="2" s="1"/>
  <c r="M779" i="2"/>
  <c r="N779" i="2" s="1"/>
  <c r="M772" i="2"/>
  <c r="N772" i="2" s="1"/>
  <c r="M788" i="2"/>
  <c r="N788" i="2" s="1"/>
  <c r="M691" i="2"/>
  <c r="N691" i="2" s="1"/>
  <c r="M624" i="2"/>
  <c r="N624" i="2" s="1"/>
  <c r="M358" i="2"/>
  <c r="N358" i="2" s="1"/>
  <c r="M708" i="2"/>
  <c r="N708" i="2" s="1"/>
  <c r="M573" i="2"/>
  <c r="N573" i="2" s="1"/>
  <c r="M312" i="2"/>
  <c r="N312" i="2" s="1"/>
  <c r="M115" i="2"/>
  <c r="N115" i="2" s="1"/>
  <c r="M320" i="2"/>
  <c r="N320" i="2" s="1"/>
  <c r="M794" i="2"/>
  <c r="N794" i="2" s="1"/>
  <c r="M645" i="2"/>
  <c r="N645" i="2" s="1"/>
  <c r="M278" i="2"/>
  <c r="N278" i="2" s="1"/>
  <c r="M367" i="2"/>
  <c r="N367" i="2" s="1"/>
  <c r="M756" i="2"/>
  <c r="N756" i="2" s="1"/>
  <c r="M709" i="2"/>
  <c r="N709" i="2" s="1"/>
  <c r="M612" i="2"/>
  <c r="N612" i="2" s="1"/>
  <c r="M525" i="2"/>
  <c r="N525" i="2" s="1"/>
  <c r="M776" i="2"/>
  <c r="N776" i="2" s="1"/>
  <c r="M332" i="2"/>
  <c r="N332" i="2" s="1"/>
  <c r="M495" i="2"/>
  <c r="N495" i="2" s="1"/>
  <c r="M737" i="2"/>
  <c r="N737" i="2" s="1"/>
  <c r="M333" i="2"/>
  <c r="N333" i="2" s="1"/>
  <c r="M368" i="2"/>
  <c r="N368" i="2" s="1"/>
  <c r="M526" i="2"/>
  <c r="N526" i="2" s="1"/>
  <c r="M286" i="2"/>
  <c r="N286" i="2" s="1"/>
  <c r="M346" i="2"/>
  <c r="N346" i="2" s="1"/>
  <c r="M515" i="2"/>
  <c r="N515" i="2" s="1"/>
  <c r="M439" i="2"/>
  <c r="N439" i="2" s="1"/>
  <c r="M767" i="2"/>
  <c r="N767" i="2" s="1"/>
  <c r="M321" i="2"/>
  <c r="N321" i="2" s="1"/>
  <c r="M583" i="2"/>
  <c r="N583" i="2" s="1"/>
  <c r="M301" i="2"/>
  <c r="N301" i="2" s="1"/>
  <c r="M469" i="2"/>
  <c r="N469" i="2" s="1"/>
  <c r="M496" i="2"/>
  <c r="N496" i="2" s="1"/>
  <c r="M359" i="2"/>
  <c r="N359" i="2" s="1"/>
  <c r="M106" i="2"/>
  <c r="N106" i="2" s="1"/>
  <c r="M440" i="2"/>
  <c r="N440" i="2" s="1"/>
  <c r="M119" i="2"/>
  <c r="N119" i="2" s="1"/>
  <c r="M268" i="2"/>
  <c r="N268" i="2" s="1"/>
  <c r="M89" i="2"/>
  <c r="N89" i="2" s="1"/>
  <c r="M36" i="2"/>
  <c r="N36" i="2" s="1"/>
  <c r="M800" i="2"/>
  <c r="N800" i="2" s="1"/>
  <c r="M120" i="2"/>
  <c r="N120" i="2" s="1"/>
  <c r="M11" i="2"/>
  <c r="N11" i="2" s="1"/>
  <c r="M313" i="2"/>
  <c r="N313" i="2" s="1"/>
  <c r="M415" i="2"/>
  <c r="N415" i="2" s="1"/>
  <c r="M70" i="2"/>
  <c r="N70" i="2" s="1"/>
  <c r="M702" i="2"/>
  <c r="N702" i="2" s="1"/>
  <c r="M607" i="2"/>
  <c r="N607" i="2" s="1"/>
  <c r="M703" i="2"/>
  <c r="N703" i="2" s="1"/>
  <c r="M220" i="2"/>
  <c r="N220" i="2" s="1"/>
  <c r="M596" i="2"/>
  <c r="N596" i="2" s="1"/>
  <c r="M516" i="2"/>
  <c r="N516" i="2" s="1"/>
  <c r="M133" i="2"/>
  <c r="N133" i="2" s="1"/>
  <c r="M597" i="2"/>
  <c r="N597" i="2" s="1"/>
  <c r="M692" i="2"/>
  <c r="N692" i="2" s="1"/>
  <c r="M441" i="2"/>
  <c r="N441" i="2" s="1"/>
  <c r="M527" i="2"/>
  <c r="N527" i="2" s="1"/>
  <c r="M212" i="2"/>
  <c r="N212" i="2" s="1"/>
  <c r="M167" i="2"/>
  <c r="N167" i="2" s="1"/>
  <c r="M208" i="2"/>
  <c r="N208" i="2" s="1"/>
  <c r="M608" i="2"/>
  <c r="N608" i="2" s="1"/>
  <c r="M121" i="2"/>
  <c r="N121" i="2" s="1"/>
  <c r="M287" i="2"/>
  <c r="N287" i="2" s="1"/>
  <c r="M217" i="2"/>
  <c r="N217" i="2" s="1"/>
  <c r="M795" i="2"/>
  <c r="N795" i="2" s="1"/>
  <c r="M757" i="2"/>
  <c r="N757" i="2" s="1"/>
  <c r="M314" i="2"/>
  <c r="N314" i="2" s="1"/>
  <c r="M738" i="2"/>
  <c r="N738" i="2" s="1"/>
  <c r="M536" i="2"/>
  <c r="N536" i="2" s="1"/>
  <c r="M416" i="2"/>
  <c r="N416" i="2" s="1"/>
  <c r="M442" i="2"/>
  <c r="N442" i="2" s="1"/>
  <c r="M790" i="2"/>
  <c r="N790" i="2" s="1"/>
  <c r="M229" i="2"/>
  <c r="N229" i="2" s="1"/>
  <c r="M110" i="2"/>
  <c r="N110" i="2" s="1"/>
  <c r="M369" i="2"/>
  <c r="N369" i="2" s="1"/>
  <c r="M571" i="2"/>
  <c r="N571" i="2" s="1"/>
  <c r="M342" i="2"/>
  <c r="N342" i="2" s="1"/>
  <c r="M47" i="2"/>
  <c r="N47" i="2" s="1"/>
  <c r="M15" i="2"/>
  <c r="N15" i="2" s="1"/>
  <c r="M237" i="2"/>
  <c r="N237" i="2" s="1"/>
  <c r="M48" i="2"/>
  <c r="N48" i="2" s="1"/>
  <c r="M168" i="2"/>
  <c r="N168" i="2" s="1"/>
  <c r="M680" i="2"/>
  <c r="N680" i="2" s="1"/>
  <c r="M470" i="2"/>
  <c r="N470" i="2" s="1"/>
  <c r="M251" i="2"/>
  <c r="N251" i="2" s="1"/>
  <c r="M84" i="2"/>
  <c r="N84" i="2" s="1"/>
  <c r="M550" i="2"/>
  <c r="N550" i="2" s="1"/>
  <c r="M288" i="2"/>
  <c r="N288" i="2" s="1"/>
  <c r="M75" i="2"/>
  <c r="N75" i="2" s="1"/>
  <c r="M13" i="2"/>
  <c r="N13" i="2" s="1"/>
  <c r="M501" i="2"/>
  <c r="N501" i="2" s="1"/>
  <c r="M347" i="2"/>
  <c r="N347" i="2" s="1"/>
  <c r="M134" i="2"/>
  <c r="N134" i="2" s="1"/>
  <c r="M28" i="2"/>
  <c r="N28" i="2" s="1"/>
  <c r="M667" i="2"/>
  <c r="N667" i="2" s="1"/>
  <c r="M302" i="2"/>
  <c r="N302" i="2" s="1"/>
  <c r="M777" i="2"/>
  <c r="N777" i="2" s="1"/>
  <c r="M502" i="2"/>
  <c r="N502" i="2" s="1"/>
  <c r="M741" i="2"/>
  <c r="N741" i="2" s="1"/>
  <c r="M768" i="2"/>
  <c r="N768" i="2" s="1"/>
  <c r="M386" i="2"/>
  <c r="N386" i="2" s="1"/>
  <c r="M769" i="2"/>
  <c r="N769" i="2" s="1"/>
  <c r="M668" i="2"/>
  <c r="N668" i="2" s="1"/>
  <c r="M773" i="2"/>
  <c r="N773" i="2" s="1"/>
  <c r="M646" i="2"/>
  <c r="N646" i="2" s="1"/>
  <c r="M417" i="2"/>
  <c r="N417" i="2" s="1"/>
  <c r="M749" i="2"/>
  <c r="N749" i="2" s="1"/>
  <c r="M480" i="2"/>
  <c r="N480" i="2" s="1"/>
  <c r="M184" i="2"/>
  <c r="N184" i="2" s="1"/>
  <c r="M669" i="2"/>
  <c r="N669" i="2" s="1"/>
  <c r="M370" i="2"/>
  <c r="N370" i="2" s="1"/>
  <c r="M758" i="2"/>
  <c r="N758" i="2" s="1"/>
  <c r="M598" i="2"/>
  <c r="N598" i="2" s="1"/>
  <c r="M780" i="2"/>
  <c r="N780" i="2" s="1"/>
  <c r="M739" i="2"/>
  <c r="N739" i="2" s="1"/>
  <c r="M380" i="2"/>
  <c r="N380" i="2" s="1"/>
  <c r="M159" i="2"/>
  <c r="N159" i="2" s="1"/>
  <c r="M761" i="2"/>
  <c r="N761" i="2" s="1"/>
  <c r="M528" i="2"/>
  <c r="N528" i="2" s="1"/>
  <c r="M742" i="2"/>
  <c r="N742" i="2" s="1"/>
  <c r="M87" i="2"/>
  <c r="N87" i="2" s="1"/>
  <c r="M613" i="2"/>
  <c r="N613" i="2" s="1"/>
  <c r="M397" i="2"/>
  <c r="N397" i="2" s="1"/>
  <c r="M19" i="2"/>
  <c r="N19" i="2" s="1"/>
  <c r="M732" i="2"/>
  <c r="N732" i="2" s="1"/>
  <c r="M322" i="2"/>
  <c r="N322" i="2" s="1"/>
  <c r="M371" i="2"/>
  <c r="N371" i="2" s="1"/>
  <c r="M653" i="2"/>
  <c r="N653" i="2" s="1"/>
  <c r="M449" i="2"/>
  <c r="N449" i="2" s="1"/>
  <c r="M230" i="2"/>
  <c r="N230" i="2" s="1"/>
  <c r="M647" i="2"/>
  <c r="N647" i="2" s="1"/>
  <c r="M141" i="2"/>
  <c r="N141" i="2" s="1"/>
  <c r="M796" i="2"/>
  <c r="N796" i="2" s="1"/>
  <c r="M710" i="2"/>
  <c r="N710" i="2" s="1"/>
  <c r="M722" i="2"/>
  <c r="N722" i="2" s="1"/>
  <c r="M540" i="2"/>
  <c r="N540" i="2" s="1"/>
  <c r="M426" i="2"/>
  <c r="N426" i="2" s="1"/>
  <c r="M289" i="2"/>
  <c r="N289" i="2" s="1"/>
  <c r="M360" i="2"/>
  <c r="N360" i="2" s="1"/>
  <c r="M209" i="2"/>
  <c r="N209" i="2" s="1"/>
  <c r="M529" i="2"/>
  <c r="N529" i="2" s="1"/>
  <c r="M323" i="2"/>
  <c r="N323" i="2" s="1"/>
  <c r="M169" i="2"/>
  <c r="N169" i="2" s="1"/>
  <c r="M54" i="2"/>
  <c r="N54" i="2" s="1"/>
  <c r="M743" i="2"/>
  <c r="N743" i="2" s="1"/>
  <c r="M574" i="2"/>
  <c r="N574" i="2" s="1"/>
  <c r="M204" i="2"/>
  <c r="N204" i="2" s="1"/>
  <c r="M681" i="2"/>
  <c r="N681" i="2" s="1"/>
  <c r="M334" i="2"/>
  <c r="N334" i="2" s="1"/>
  <c r="M269" i="2"/>
  <c r="N269" i="2" s="1"/>
  <c r="M599" i="2"/>
  <c r="N599" i="2" s="1"/>
  <c r="M699" i="2"/>
  <c r="N699" i="2" s="1"/>
  <c r="M491" i="2"/>
  <c r="N491" i="2" s="1"/>
  <c r="M642" i="2"/>
  <c r="N642" i="2" s="1"/>
  <c r="M481" i="2"/>
  <c r="N481" i="2" s="1"/>
  <c r="M723" i="2"/>
  <c r="N723" i="2" s="1"/>
  <c r="M427" i="2"/>
  <c r="N427" i="2" s="1"/>
  <c r="M290" i="2"/>
  <c r="N290" i="2" s="1"/>
  <c r="M90" i="2"/>
  <c r="N90" i="2" s="1"/>
  <c r="M35" i="2"/>
  <c r="N35" i="2" s="1"/>
  <c r="M459" i="2"/>
  <c r="N459" i="2" s="1"/>
  <c r="M238" i="2"/>
  <c r="N238" i="2" s="1"/>
  <c r="M561" i="2"/>
  <c r="N561" i="2" s="1"/>
  <c r="M160" i="2"/>
  <c r="N160" i="2" s="1"/>
  <c r="M52" i="2"/>
  <c r="N52" i="2" s="1"/>
  <c r="M291" i="2"/>
  <c r="N291" i="2" s="1"/>
  <c r="M762" i="2"/>
  <c r="N762" i="2" s="1"/>
  <c r="M625" i="2"/>
  <c r="N625" i="2" s="1"/>
  <c r="M575" i="2"/>
  <c r="N575" i="2" s="1"/>
  <c r="M252" i="2"/>
  <c r="N252" i="2" s="1"/>
  <c r="M503" i="2"/>
  <c r="N503" i="2" s="1"/>
  <c r="M205" i="2"/>
  <c r="N205" i="2" s="1"/>
  <c r="M292" i="2"/>
  <c r="N292" i="2" s="1"/>
  <c r="M91" i="2"/>
  <c r="N91" i="2" s="1"/>
  <c r="M744" i="2"/>
  <c r="N744" i="2" s="1"/>
  <c r="M460" i="2"/>
  <c r="N460" i="2" s="1"/>
  <c r="M111" i="2"/>
  <c r="N111" i="2" s="1"/>
  <c r="M142" i="2"/>
  <c r="N142" i="2" s="1"/>
  <c r="M170" i="2"/>
  <c r="N170" i="2" s="1"/>
  <c r="M541" i="2"/>
  <c r="N541" i="2" s="1"/>
  <c r="M270" i="2"/>
  <c r="N270" i="2" s="1"/>
  <c r="M696" i="2"/>
  <c r="N696" i="2" s="1"/>
  <c r="M376" i="2"/>
  <c r="N376" i="2" s="1"/>
  <c r="M418" i="2"/>
  <c r="N418" i="2" s="1"/>
  <c r="M94" i="2"/>
  <c r="N94" i="2" s="1"/>
  <c r="M745" i="2"/>
  <c r="N745" i="2" s="1"/>
  <c r="M461" i="2"/>
  <c r="N461" i="2" s="1"/>
  <c r="M711" i="2"/>
  <c r="N711" i="2" s="1"/>
  <c r="M335" i="2"/>
  <c r="N335" i="2" s="1"/>
  <c r="M303" i="2"/>
  <c r="N303" i="2" s="1"/>
  <c r="M95" i="2"/>
  <c r="N95" i="2" s="1"/>
  <c r="M797" i="2"/>
  <c r="N797" i="2" s="1"/>
  <c r="M482" i="2"/>
  <c r="N482" i="2" s="1"/>
  <c r="M462" i="2"/>
  <c r="N462" i="2" s="1"/>
  <c r="M304" i="2"/>
  <c r="N304" i="2" s="1"/>
  <c r="M435" i="2"/>
  <c r="N435" i="2" s="1"/>
  <c r="M117" i="2"/>
  <c r="N117" i="2" s="1"/>
  <c r="M14" i="2"/>
  <c r="N14" i="2" s="1"/>
  <c r="M750" i="2"/>
  <c r="N750" i="2" s="1"/>
  <c r="M483" i="2"/>
  <c r="N483" i="2" s="1"/>
  <c r="M478" i="2"/>
  <c r="N478" i="2" s="1"/>
  <c r="M584" i="2"/>
  <c r="N584" i="2" s="1"/>
  <c r="M71" i="2"/>
  <c r="N71" i="2" s="1"/>
  <c r="M25" i="2"/>
  <c r="N25" i="2" s="1"/>
  <c r="M791" i="2"/>
  <c r="N791" i="2" s="1"/>
  <c r="M670" i="2"/>
  <c r="N670" i="2" s="1"/>
  <c r="M348" i="2"/>
  <c r="N348" i="2" s="1"/>
  <c r="M62" i="2"/>
  <c r="N62" i="2" s="1"/>
  <c r="M724" i="2"/>
  <c r="N724" i="2" s="1"/>
  <c r="M542" i="2"/>
  <c r="N542" i="2" s="1"/>
  <c r="M315" i="2"/>
  <c r="N315" i="2" s="1"/>
  <c r="M504" i="2"/>
  <c r="N504" i="2" s="1"/>
  <c r="M149" i="2"/>
  <c r="N149" i="2" s="1"/>
  <c r="M239" i="2"/>
  <c r="N239" i="2" s="1"/>
  <c r="M336" i="2"/>
  <c r="N336" i="2" s="1"/>
  <c r="M774" i="2"/>
  <c r="N774" i="2" s="1"/>
  <c r="M484" i="2"/>
  <c r="N484" i="2" s="1"/>
  <c r="M261" i="2"/>
  <c r="N261" i="2" s="1"/>
  <c r="M41" i="2"/>
  <c r="N41" i="2" s="1"/>
  <c r="M26" i="2"/>
  <c r="N26" i="2" s="1"/>
  <c r="M654" i="2"/>
  <c r="N654" i="2" s="1"/>
  <c r="M450" i="2"/>
  <c r="N450" i="2" s="1"/>
  <c r="M46" i="2"/>
  <c r="N46" i="2" s="1"/>
  <c r="M31" i="2"/>
  <c r="N31" i="2" s="1"/>
  <c r="M240" i="2"/>
  <c r="N240" i="2" s="1"/>
  <c r="M576" i="2"/>
  <c r="N576" i="2" s="1"/>
  <c r="M398" i="2"/>
  <c r="N398" i="2" s="1"/>
  <c r="M279" i="2"/>
  <c r="N279" i="2" s="1"/>
  <c r="M122" i="2"/>
  <c r="N122" i="2" s="1"/>
  <c r="M185" i="2"/>
  <c r="N185" i="2" s="1"/>
  <c r="M33" i="2"/>
  <c r="N33" i="2" s="1"/>
  <c r="M112" i="2"/>
  <c r="N112" i="2" s="1"/>
  <c r="M12" i="2"/>
  <c r="N12" i="2" s="1"/>
  <c r="M27" i="2"/>
  <c r="N27" i="2" s="1"/>
  <c r="M5" i="2"/>
  <c r="N5" i="2" s="1"/>
  <c r="M16" i="2"/>
  <c r="N16" i="2" s="1"/>
  <c r="M3" i="2"/>
  <c r="N3" i="2" s="1"/>
  <c r="M171" i="2"/>
  <c r="N171" i="2" s="1"/>
  <c r="M17" i="2"/>
  <c r="N17" i="2" s="1"/>
  <c r="M4" i="2"/>
  <c r="N4" i="2" s="1"/>
  <c r="M463" i="2"/>
  <c r="N463" i="2" s="1"/>
  <c r="M210" i="2"/>
  <c r="N210" i="2" s="1"/>
  <c r="M537" i="2"/>
  <c r="N537" i="2" s="1"/>
  <c r="M319" i="2"/>
  <c r="N319" i="2" s="1"/>
  <c r="M148" i="2"/>
  <c r="N148" i="2" s="1"/>
  <c r="M593" i="2"/>
  <c r="N593" i="2" s="1"/>
  <c r="M372" i="2"/>
  <c r="N372" i="2" s="1"/>
  <c r="M143" i="2"/>
  <c r="N143" i="2" s="1"/>
  <c r="M631" i="2"/>
  <c r="N631" i="2" s="1"/>
  <c r="M471" i="2"/>
  <c r="N471" i="2" s="1"/>
  <c r="M231" i="2"/>
  <c r="N231" i="2" s="1"/>
  <c r="M671" i="2"/>
  <c r="N671" i="2" s="1"/>
  <c r="M485" i="2"/>
  <c r="N485" i="2" s="1"/>
  <c r="M128" i="2"/>
  <c r="N128" i="2" s="1"/>
  <c r="M725" i="2"/>
  <c r="N725" i="2" s="1"/>
  <c r="M361" i="2"/>
  <c r="N361" i="2" s="1"/>
  <c r="M786" i="2"/>
  <c r="N786" i="2" s="1"/>
  <c r="M362" i="2"/>
  <c r="N362" i="2" s="1"/>
  <c r="M577" i="2"/>
  <c r="N577" i="2" s="1"/>
  <c r="M349" i="2"/>
  <c r="N349" i="2" s="1"/>
  <c r="M92" i="2"/>
  <c r="N92" i="2" s="1"/>
  <c r="M763" i="2"/>
  <c r="N763" i="2" s="1"/>
  <c r="M337" i="2"/>
  <c r="N337" i="2" s="1"/>
  <c r="M129" i="2"/>
  <c r="N129" i="2" s="1"/>
  <c r="M20" i="2"/>
  <c r="N20" i="2" s="1"/>
  <c r="M733" i="2"/>
  <c r="N733" i="2" s="1"/>
  <c r="M655" i="2"/>
  <c r="N655" i="2" s="1"/>
  <c r="M781" i="2"/>
  <c r="N781" i="2" s="1"/>
  <c r="M543" i="2"/>
  <c r="N543" i="2" s="1"/>
  <c r="M399" i="2"/>
  <c r="N399" i="2" s="1"/>
  <c r="M472" i="2"/>
  <c r="N472" i="2" s="1"/>
  <c r="M213" i="2"/>
  <c r="N213" i="2" s="1"/>
  <c r="M778" i="2"/>
  <c r="N778" i="2" s="1"/>
  <c r="M350" i="2"/>
  <c r="N350" i="2" s="1"/>
  <c r="M712" i="2"/>
  <c r="N712" i="2" s="1"/>
  <c r="M530" i="2"/>
  <c r="N530" i="2" s="1"/>
  <c r="M161" i="2"/>
  <c r="N161" i="2" s="1"/>
  <c r="M740" i="2"/>
  <c r="N740" i="2" s="1"/>
  <c r="M509" i="2"/>
  <c r="N509" i="2" s="1"/>
  <c r="M677" i="2"/>
  <c r="N677" i="2" s="1"/>
  <c r="M296" i="2"/>
  <c r="N296" i="2" s="1"/>
  <c r="M221" i="2"/>
  <c r="N221" i="2" s="1"/>
  <c r="M648" i="2"/>
  <c r="N648" i="2" s="1"/>
  <c r="M324" i="2"/>
  <c r="N324" i="2" s="1"/>
  <c r="M553" i="2"/>
  <c r="N553" i="2" s="1"/>
  <c r="M443" i="2"/>
  <c r="N443" i="2" s="1"/>
  <c r="M69" i="2"/>
  <c r="N69" i="2" s="1"/>
  <c r="M473" i="2"/>
  <c r="N473" i="2" s="1"/>
  <c r="M61" i="2"/>
  <c r="N61" i="2" s="1"/>
  <c r="M640" i="2"/>
  <c r="N640" i="2" s="1"/>
  <c r="M364" i="2"/>
  <c r="N364" i="2" s="1"/>
  <c r="M752" i="2"/>
  <c r="N752" i="2" s="1"/>
  <c r="M590" i="2"/>
  <c r="N590" i="2" s="1"/>
  <c r="M256" i="2"/>
  <c r="N256" i="2" s="1"/>
  <c r="M789" i="2"/>
  <c r="N789" i="2" s="1"/>
  <c r="M271" i="2"/>
  <c r="N271" i="2" s="1"/>
  <c r="M505" i="2"/>
  <c r="N505" i="2" s="1"/>
  <c r="M764" i="2"/>
  <c r="N764" i="2" s="1"/>
  <c r="M801" i="2"/>
  <c r="N801" i="2" s="1"/>
  <c r="M454" i="2"/>
  <c r="N454" i="2" s="1"/>
  <c r="M222" i="2"/>
  <c r="N222" i="2" s="1"/>
  <c r="M531" i="2"/>
  <c r="N531" i="2" s="1"/>
  <c r="M325" i="2"/>
  <c r="N325" i="2" s="1"/>
  <c r="M63" i="2"/>
  <c r="N63" i="2" s="1"/>
  <c r="M7" i="2"/>
  <c r="N7" i="2" s="1"/>
  <c r="M387" i="2"/>
  <c r="N387" i="2" s="1"/>
  <c r="M544" i="2"/>
  <c r="N544" i="2" s="1"/>
  <c r="M107" i="2"/>
  <c r="N107" i="2" s="1"/>
  <c r="M22" i="2"/>
  <c r="N22" i="2" s="1"/>
  <c r="M511" i="2"/>
  <c r="N511" i="2" s="1"/>
  <c r="M144" i="2"/>
  <c r="N144" i="2" s="1"/>
  <c r="M704" i="2"/>
  <c r="N704" i="2" s="1"/>
  <c r="M305" i="2"/>
  <c r="N305" i="2" s="1"/>
  <c r="M562" i="2"/>
  <c r="N562" i="2" s="1"/>
  <c r="M150" i="2"/>
  <c r="N150" i="2" s="1"/>
  <c r="M186" i="2"/>
  <c r="N186" i="2" s="1"/>
  <c r="M682" i="2"/>
  <c r="N682" i="2" s="1"/>
  <c r="M474" i="2"/>
  <c r="N474" i="2" s="1"/>
  <c r="M784" i="2"/>
  <c r="N784" i="2" s="1"/>
  <c r="M551" i="2"/>
  <c r="N551" i="2" s="1"/>
  <c r="M223" i="2"/>
  <c r="N223" i="2" s="1"/>
  <c r="M37" i="2"/>
  <c r="N37" i="2" s="1"/>
  <c r="M135" i="2"/>
  <c r="N135" i="2" s="1"/>
  <c r="M326" i="2"/>
  <c r="N326" i="2" s="1"/>
  <c r="M306" i="2"/>
  <c r="N306" i="2" s="1"/>
  <c r="M57" i="2"/>
  <c r="N57" i="2" s="1"/>
  <c r="M151" i="2"/>
  <c r="N151" i="2" s="1"/>
  <c r="M82" i="2"/>
  <c r="N82" i="2" s="1"/>
  <c r="M162" i="2"/>
  <c r="N162" i="2" s="1"/>
  <c r="M532" i="2"/>
  <c r="N532" i="2" s="1"/>
  <c r="M307" i="2"/>
  <c r="N307" i="2" s="1"/>
  <c r="M172" i="2"/>
  <c r="N172" i="2" s="1"/>
  <c r="M419" i="2"/>
  <c r="N419" i="2" s="1"/>
  <c r="M293" i="2"/>
  <c r="N293" i="2" s="1"/>
  <c r="M76" i="2"/>
  <c r="N76" i="2" s="1"/>
  <c r="M232" i="2"/>
  <c r="N232" i="2" s="1"/>
  <c r="M98" i="2"/>
  <c r="N98" i="2" s="1"/>
  <c r="M21" i="2"/>
  <c r="N21" i="2" s="1"/>
  <c r="M585" i="2"/>
  <c r="N585" i="2" s="1"/>
  <c r="M218" i="2"/>
  <c r="N218" i="2" s="1"/>
  <c r="M351" i="2"/>
  <c r="N351" i="2" s="1"/>
  <c r="M586" i="2"/>
  <c r="N586" i="2" s="1"/>
  <c r="M428" i="2"/>
  <c r="N428" i="2" s="1"/>
  <c r="M429" i="2"/>
  <c r="N429" i="2" s="1"/>
  <c r="M430" i="2"/>
  <c r="N430" i="2" s="1"/>
  <c r="M431" i="2"/>
  <c r="N431" i="2" s="1"/>
  <c r="M432" i="2"/>
  <c r="N432" i="2" s="1"/>
  <c r="M400" i="2"/>
  <c r="N400" i="2" s="1"/>
  <c r="M136" i="2"/>
  <c r="N136" i="2" s="1"/>
  <c r="M53" i="2"/>
  <c r="N53" i="2" s="1"/>
  <c r="M49" i="2"/>
  <c r="N49" i="2" s="1"/>
  <c r="M50" i="2"/>
  <c r="N50" i="2" s="1"/>
  <c r="M187" i="2"/>
  <c r="N187" i="2" s="1"/>
  <c r="M23" i="2"/>
  <c r="N23" i="2" s="1"/>
  <c r="M173" i="2"/>
  <c r="N173" i="2" s="1"/>
  <c r="M64" i="2"/>
  <c r="N64" i="2" s="1"/>
  <c r="M451" i="2"/>
  <c r="N451" i="2" s="1"/>
  <c r="M352" i="2"/>
  <c r="N352" i="2" s="1"/>
  <c r="M174" i="2"/>
  <c r="N174" i="2" s="1"/>
  <c r="M181" i="2"/>
  <c r="N181" i="2" s="1"/>
  <c r="M175" i="2"/>
  <c r="N175" i="2" s="1"/>
  <c r="M127" i="2"/>
  <c r="N127" i="2" s="1"/>
  <c r="M65" i="2"/>
  <c r="N65" i="2" s="1"/>
  <c r="M176" i="2"/>
  <c r="N176" i="2" s="1"/>
  <c r="M713" i="2"/>
  <c r="N713" i="2" s="1"/>
  <c r="M578" i="2"/>
  <c r="N578" i="2" s="1"/>
  <c r="M401" i="2"/>
  <c r="N401" i="2" s="1"/>
  <c r="M582" i="2"/>
  <c r="N582" i="2" s="1"/>
  <c r="M257" i="2"/>
  <c r="N257" i="2" s="1"/>
  <c r="M74" i="2"/>
  <c r="N74" i="2" s="1"/>
  <c r="M601" i="2"/>
  <c r="N601" i="2" s="1"/>
  <c r="M383" i="2"/>
  <c r="N383" i="2" s="1"/>
  <c r="M155" i="2"/>
  <c r="N155" i="2" s="1"/>
  <c r="M656" i="2"/>
  <c r="N656" i="2" s="1"/>
  <c r="M353" i="2"/>
  <c r="N353" i="2" s="1"/>
  <c r="M632" i="2"/>
  <c r="N632" i="2" s="1"/>
  <c r="M452" i="2"/>
  <c r="N452" i="2" s="1"/>
  <c r="M194" i="2"/>
  <c r="N194" i="2" s="1"/>
  <c r="M672" i="2"/>
  <c r="N672" i="2" s="1"/>
  <c r="M262" i="2"/>
  <c r="N262" i="2" s="1"/>
  <c r="M633" i="2"/>
  <c r="N633" i="2" s="1"/>
  <c r="M188" i="2"/>
  <c r="N188" i="2" s="1"/>
  <c r="M634" i="2"/>
  <c r="N634" i="2" s="1"/>
  <c r="M189" i="2"/>
  <c r="N189" i="2" s="1"/>
  <c r="M635" i="2"/>
  <c r="N635" i="2" s="1"/>
  <c r="M190" i="2"/>
  <c r="N190" i="2" s="1"/>
  <c r="M765" i="2"/>
  <c r="N765" i="2" s="1"/>
  <c r="M510" i="2"/>
  <c r="N510" i="2" s="1"/>
  <c r="M651" i="2"/>
  <c r="N651" i="2" s="1"/>
  <c r="M444" i="2"/>
  <c r="N444" i="2" s="1"/>
  <c r="M137" i="2"/>
  <c r="N137" i="2" s="1"/>
  <c r="M594" i="2"/>
  <c r="N594" i="2" s="1"/>
  <c r="M206" i="2"/>
  <c r="N206" i="2" s="1"/>
  <c r="M517" i="2"/>
  <c r="N517" i="2" s="1"/>
  <c r="M214" i="2"/>
  <c r="N214" i="2" s="1"/>
  <c r="M66" i="2"/>
  <c r="N66" i="2" s="1"/>
  <c r="M700" i="2"/>
  <c r="N700" i="2" s="1"/>
  <c r="M563" i="2"/>
  <c r="N563" i="2" s="1"/>
  <c r="M420" i="2"/>
  <c r="N420" i="2" s="1"/>
  <c r="M77" i="2"/>
  <c r="N77" i="2" s="1"/>
  <c r="M579" i="2"/>
  <c r="N579" i="2" s="1"/>
  <c r="M533" i="2"/>
  <c r="N533" i="2" s="1"/>
  <c r="M475" i="2"/>
  <c r="N475" i="2" s="1"/>
  <c r="M224" i="2"/>
  <c r="N224" i="2" s="1"/>
  <c r="M58" i="2"/>
  <c r="N58" i="2" s="1"/>
  <c r="M673" i="2"/>
  <c r="N673" i="2" s="1"/>
  <c r="M518" i="2"/>
  <c r="N518" i="2" s="1"/>
  <c r="M219" i="2"/>
  <c r="N219" i="2" s="1"/>
  <c r="M280" i="2"/>
  <c r="N280" i="2" s="1"/>
  <c r="M130" i="2"/>
  <c r="N130" i="2" s="1"/>
  <c r="M663" i="2"/>
  <c r="N663" i="2" s="1"/>
  <c r="M570" i="2"/>
  <c r="N570" i="2" s="1"/>
  <c r="M198" i="2"/>
  <c r="N198" i="2" s="1"/>
  <c r="M734" i="2"/>
  <c r="N734" i="2" s="1"/>
  <c r="M649" i="2"/>
  <c r="N649" i="2" s="1"/>
  <c r="M233" i="2"/>
  <c r="N233" i="2" s="1"/>
  <c r="M782" i="2"/>
  <c r="N782" i="2" s="1"/>
  <c r="M476" i="2"/>
  <c r="N476" i="2" s="1"/>
  <c r="M735" i="2"/>
  <c r="N735" i="2" s="1"/>
  <c r="M464" i="2"/>
  <c r="N464" i="2" s="1"/>
  <c r="M244" i="2"/>
  <c r="N244" i="2" s="1"/>
  <c r="M520" i="2"/>
  <c r="N520" i="2" s="1"/>
  <c r="M407" i="2"/>
  <c r="N407" i="2" s="1"/>
  <c r="M126" i="2"/>
  <c r="N126" i="2" s="1"/>
  <c r="M402" i="2"/>
  <c r="N402" i="2" s="1"/>
  <c r="M78" i="2"/>
  <c r="N78" i="2" s="1"/>
  <c r="M650" i="2"/>
  <c r="N650" i="2" s="1"/>
  <c r="M241" i="2"/>
  <c r="N241" i="2" s="1"/>
  <c r="M587" i="2"/>
  <c r="N587" i="2" s="1"/>
  <c r="M253" i="2"/>
  <c r="N253" i="2" s="1"/>
  <c r="M497" i="2"/>
  <c r="N497" i="2" s="1"/>
  <c r="M338" i="2"/>
  <c r="N338" i="2" s="1"/>
  <c r="M498" i="2"/>
  <c r="N498" i="2" s="1"/>
  <c r="M759" i="2"/>
  <c r="N759" i="2" s="1"/>
  <c r="M588" i="2"/>
  <c r="N588" i="2" s="1"/>
  <c r="M433" i="2"/>
  <c r="N433" i="2" s="1"/>
  <c r="M146" i="2"/>
  <c r="N146" i="2" s="1"/>
  <c r="M139" i="2"/>
  <c r="N139" i="2" s="1"/>
  <c r="M34" i="2"/>
  <c r="N34" i="2" s="1"/>
  <c r="M693" i="2"/>
  <c r="N693" i="2" s="1"/>
  <c r="M263" i="2"/>
  <c r="N263" i="2" s="1"/>
  <c r="M486" i="2"/>
  <c r="N486" i="2" s="1"/>
  <c r="M123" i="2"/>
  <c r="N123" i="2" s="1"/>
  <c r="M694" i="2"/>
  <c r="N694" i="2" s="1"/>
  <c r="M254" i="2"/>
  <c r="N254" i="2" s="1"/>
  <c r="M760" i="2"/>
  <c r="N760" i="2" s="1"/>
  <c r="M657" i="2"/>
  <c r="N657" i="2" s="1"/>
  <c r="M545" i="2"/>
  <c r="N545" i="2" s="1"/>
  <c r="M714" i="2"/>
  <c r="N714" i="2" s="1"/>
  <c r="M600" i="2"/>
  <c r="N600" i="2" s="1"/>
  <c r="M381" i="2"/>
  <c r="N381" i="2" s="1"/>
  <c r="M719" i="2"/>
  <c r="N719" i="2" s="1"/>
  <c r="M272" i="2"/>
  <c r="N272" i="2" s="1"/>
  <c r="M636" i="2"/>
  <c r="N636" i="2" s="1"/>
  <c r="M487" i="2"/>
  <c r="N487" i="2" s="1"/>
  <c r="M191" i="2"/>
  <c r="N191" i="2" s="1"/>
  <c r="M609" i="2"/>
  <c r="N609" i="2" s="1"/>
  <c r="M225" i="2"/>
  <c r="N225" i="2" s="1"/>
  <c r="M403" i="2"/>
  <c r="N403" i="2" s="1"/>
  <c r="M488" i="2"/>
  <c r="N488" i="2" s="1"/>
  <c r="M67" i="2"/>
  <c r="N67" i="2" s="1"/>
  <c r="M614" i="2"/>
  <c r="N614" i="2" s="1"/>
  <c r="M294" i="2"/>
  <c r="N294" i="2" s="1"/>
  <c r="M715" i="2"/>
  <c r="N715" i="2" s="1"/>
  <c r="M519" i="2"/>
  <c r="N519" i="2" s="1"/>
  <c r="M489" i="2"/>
  <c r="N489" i="2" s="1"/>
  <c r="M683" i="2"/>
  <c r="N683" i="2" s="1"/>
  <c r="M339" i="2"/>
  <c r="N339" i="2" s="1"/>
  <c r="M716" i="2"/>
  <c r="N716" i="2" s="1"/>
  <c r="M281" i="2"/>
  <c r="N281" i="2" s="1"/>
  <c r="M637" i="2"/>
  <c r="N637" i="2" s="1"/>
  <c r="M373" i="2"/>
  <c r="N373" i="2" s="1"/>
  <c r="M215" i="2"/>
  <c r="N215" i="2" s="1"/>
  <c r="M638" i="2"/>
  <c r="N638" i="2" s="1"/>
  <c r="M316" i="2"/>
  <c r="N316" i="2" s="1"/>
  <c r="M99" i="2"/>
  <c r="N99" i="2" s="1"/>
  <c r="M564" i="2"/>
  <c r="N564" i="2" s="1"/>
  <c r="M295" i="2"/>
  <c r="N295" i="2" s="1"/>
  <c r="M753" i="2"/>
  <c r="N753" i="2" s="1"/>
  <c r="M658" i="2"/>
  <c r="N658" i="2" s="1"/>
  <c r="M434" i="2"/>
  <c r="N434" i="2" s="1"/>
  <c r="M391" i="2"/>
  <c r="N391" i="2" s="1"/>
  <c r="M156" i="2"/>
  <c r="N156" i="2" s="1"/>
  <c r="M44" i="2"/>
  <c r="N44" i="2" s="1"/>
  <c r="M490" i="2"/>
  <c r="N490" i="2" s="1"/>
  <c r="M152" i="2"/>
  <c r="N152" i="2" s="1"/>
  <c r="M589" i="2"/>
  <c r="N589" i="2" s="1"/>
  <c r="M746" i="2"/>
  <c r="N746" i="2" s="1"/>
  <c r="M388" i="2"/>
  <c r="N388" i="2" s="1"/>
  <c r="M477" i="2"/>
  <c r="N477" i="2" s="1"/>
  <c r="M363" i="2"/>
  <c r="N363" i="2" s="1"/>
  <c r="M72" i="2"/>
  <c r="N72" i="2" s="1"/>
  <c r="M124" i="2"/>
  <c r="N124" i="2" s="1"/>
  <c r="M500" i="2"/>
  <c r="N500" i="2" s="1"/>
  <c r="M109" i="2"/>
  <c r="N109" i="2" s="1"/>
  <c r="M389" i="2"/>
  <c r="N389" i="2" s="1"/>
  <c r="M104" i="2"/>
  <c r="N104" i="2" s="1"/>
  <c r="M207" i="2"/>
  <c r="N207" i="2" s="1"/>
  <c r="M422" i="2"/>
  <c r="N422" i="2" s="1"/>
  <c r="M113" i="2"/>
  <c r="N113" i="2" s="1"/>
  <c r="M639" i="2"/>
  <c r="N639" i="2" s="1"/>
  <c r="M546" i="2"/>
  <c r="N546" i="2" s="1"/>
  <c r="M183" i="2"/>
  <c r="N183" i="2" s="1"/>
  <c r="M196" i="2"/>
  <c r="N196" i="2" s="1"/>
  <c r="M565" i="2"/>
  <c r="N565" i="2" s="1"/>
  <c r="M340" i="2"/>
  <c r="N340" i="2" s="1"/>
  <c r="M116" i="2"/>
  <c r="N116" i="2" s="1"/>
  <c r="M374" i="2"/>
  <c r="N374" i="2" s="1"/>
  <c r="M404" i="2"/>
  <c r="N404" i="2" s="1"/>
  <c r="M242" i="2"/>
  <c r="N242" i="2" s="1"/>
  <c r="M81" i="2"/>
  <c r="N81" i="2" s="1"/>
  <c r="M243" i="2"/>
  <c r="N243" i="2" s="1"/>
  <c r="M85" i="2"/>
  <c r="N85" i="2" s="1"/>
  <c r="M153" i="2"/>
  <c r="N153" i="2" s="1"/>
  <c r="M86" i="2"/>
  <c r="N86" i="2" s="1"/>
  <c r="M100" i="2"/>
  <c r="N100" i="2" s="1"/>
  <c r="M51" i="2"/>
  <c r="N51" i="2" s="1"/>
  <c r="M24" i="2"/>
  <c r="N24" i="2" s="1"/>
  <c r="M59" i="2"/>
  <c r="N59" i="2" s="1"/>
  <c r="M32" i="2"/>
  <c r="N32" i="2" s="1"/>
  <c r="M42" i="2"/>
  <c r="N42" i="2" s="1"/>
  <c r="M8" i="2"/>
  <c r="N8" i="2" s="1"/>
  <c r="M43" i="2"/>
  <c r="N43" i="2" s="1"/>
  <c r="M310" i="2"/>
  <c r="N310" i="2" s="1"/>
  <c r="M311" i="2"/>
  <c r="N311" i="2" s="1"/>
  <c r="M265" i="2"/>
  <c r="N265" i="2" s="1"/>
  <c r="M80" i="2"/>
  <c r="N80" i="2" s="1"/>
  <c r="M68" i="2"/>
  <c r="N68" i="2" s="1"/>
  <c r="M591" i="2"/>
  <c r="N591" i="2" s="1"/>
  <c r="M423" i="2"/>
  <c r="N423" i="2" s="1"/>
  <c r="M164" i="2"/>
  <c r="N164" i="2" s="1"/>
  <c r="M685" i="2"/>
  <c r="N685" i="2" s="1"/>
  <c r="M512" i="2"/>
  <c r="N512" i="2" s="1"/>
  <c r="M375" i="2"/>
  <c r="N375" i="2" s="1"/>
  <c r="M595" i="2"/>
  <c r="N595" i="2" s="1"/>
  <c r="M499" i="2"/>
  <c r="N499" i="2" s="1"/>
  <c r="M197" i="2"/>
  <c r="N197" i="2" s="1"/>
  <c r="M754" i="2"/>
  <c r="N754" i="2" s="1"/>
  <c r="M617" i="2"/>
  <c r="N617" i="2" s="1"/>
  <c r="M695" i="2"/>
  <c r="N695" i="2" s="1"/>
  <c r="M466" i="2"/>
  <c r="N466" i="2" s="1"/>
  <c r="M355" i="2"/>
  <c r="N355" i="2" s="1"/>
  <c r="M766" i="2"/>
  <c r="N766" i="2" s="1"/>
  <c r="M792" i="2"/>
  <c r="N792" i="2" s="1"/>
  <c r="M581" i="2"/>
  <c r="N581" i="2" s="1"/>
  <c r="M619" i="2"/>
  <c r="N619" i="2" s="1"/>
  <c r="M385" i="2"/>
  <c r="N385" i="2" s="1"/>
  <c r="M727" i="2"/>
  <c r="N727" i="2" s="1"/>
  <c r="M659" i="2"/>
  <c r="N659" i="2" s="1"/>
  <c r="M408" i="2"/>
  <c r="N408" i="2" s="1"/>
  <c r="M521" i="2"/>
  <c r="N521" i="2" s="1"/>
  <c r="M179" i="2"/>
  <c r="N179" i="2" s="1"/>
  <c r="M406" i="2"/>
  <c r="N406" i="2" s="1"/>
  <c r="M101" i="2"/>
  <c r="N101" i="2" s="1"/>
  <c r="M382" i="2"/>
  <c r="N382" i="2" s="1"/>
  <c r="M660" i="2"/>
  <c r="N660" i="2" s="1"/>
  <c r="M615" i="2"/>
  <c r="N615" i="2" s="1"/>
  <c r="M616" i="2"/>
  <c r="N616" i="2" s="1"/>
  <c r="M453" i="2"/>
  <c r="N453" i="2" s="1"/>
  <c r="M195" i="2"/>
  <c r="N195" i="2" s="1"/>
  <c r="M18" i="2"/>
  <c r="N18" i="2" s="1"/>
  <c r="M674" i="2"/>
  <c r="N674" i="2" s="1"/>
  <c r="M621" i="2"/>
  <c r="N621" i="2" s="1"/>
  <c r="M377" i="2"/>
  <c r="N377" i="2" s="1"/>
  <c r="M664" i="2"/>
  <c r="N664" i="2" s="1"/>
  <c r="M341" i="2"/>
  <c r="N341" i="2" s="1"/>
  <c r="M662" i="2"/>
  <c r="N662" i="2" s="1"/>
  <c r="M266" i="2"/>
  <c r="N266" i="2" s="1"/>
  <c r="M678" i="2"/>
  <c r="N678" i="2" s="1"/>
  <c r="M211" i="2"/>
  <c r="N211" i="2" s="1"/>
  <c r="M580" i="2"/>
  <c r="N580" i="2" s="1"/>
  <c r="M357" i="2"/>
  <c r="N357" i="2" s="1"/>
  <c r="M626" i="2"/>
  <c r="N626" i="2" s="1"/>
  <c r="M317" i="2"/>
  <c r="N317" i="2" s="1"/>
  <c r="M728" i="2"/>
  <c r="N728" i="2" s="1"/>
  <c r="M507" i="2"/>
  <c r="N507" i="2" s="1"/>
  <c r="M343" i="2"/>
  <c r="N343" i="2" s="1"/>
  <c r="M108" i="2"/>
  <c r="N108" i="2" s="1"/>
  <c r="M569" i="2"/>
  <c r="N569" i="2" s="1"/>
  <c r="M327" i="2"/>
  <c r="N327" i="2" s="1"/>
  <c r="M421" i="2"/>
  <c r="N421" i="2" s="1"/>
  <c r="M258" i="2"/>
  <c r="N258" i="2" s="1"/>
  <c r="M547" i="2"/>
  <c r="N547" i="2" s="1"/>
  <c r="M675" i="2"/>
  <c r="N675" i="2" s="1"/>
  <c r="M661" i="2"/>
  <c r="N661" i="2" s="1"/>
  <c r="M384" i="2"/>
  <c r="N384" i="2" s="1"/>
  <c r="M154" i="2"/>
  <c r="N154" i="2" s="1"/>
  <c r="M354" i="2"/>
  <c r="N354" i="2" s="1"/>
  <c r="M506" i="2"/>
  <c r="N506" i="2" s="1"/>
  <c r="M163" i="2"/>
  <c r="N163" i="2" s="1"/>
  <c r="M554" i="2"/>
  <c r="N554" i="2" s="1"/>
  <c r="M555" i="2"/>
  <c r="N555" i="2" s="1"/>
  <c r="M556" i="2"/>
  <c r="N556" i="2" s="1"/>
  <c r="M557" i="2"/>
  <c r="N557" i="2" s="1"/>
  <c r="M308" i="2"/>
  <c r="N308" i="2" s="1"/>
  <c r="M356" i="2"/>
  <c r="N356" i="2" s="1"/>
  <c r="M264" i="2"/>
  <c r="N264" i="2" s="1"/>
  <c r="M226" i="2"/>
  <c r="N226" i="2" s="1"/>
  <c r="M558" i="2"/>
  <c r="N558" i="2" s="1"/>
  <c r="M147" i="2"/>
  <c r="N147" i="2" s="1"/>
  <c r="M770" i="2"/>
  <c r="N770" i="2" s="1"/>
  <c r="M392" i="2"/>
  <c r="N392" i="2" s="1"/>
  <c r="M38" i="2"/>
  <c r="N38" i="2" s="1"/>
  <c r="M39" i="2"/>
  <c r="N39" i="2" s="1"/>
  <c r="M199" i="2"/>
  <c r="N199" i="2" s="1"/>
  <c r="M177" i="2"/>
  <c r="N177" i="2" s="1"/>
  <c r="M9" i="2"/>
  <c r="N9" i="2" s="1"/>
  <c r="M79" i="2"/>
  <c r="N79" i="2" s="1"/>
  <c r="M6" i="2"/>
  <c r="N6" i="2" s="1"/>
  <c r="M96" i="2"/>
  <c r="N9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F65224-891A-44D3-9E6A-EF91D5CE135D}" keepAlive="1" name="Consulta - PokemonData" description="Conexión a la consulta 'PokemonData' en el libro." type="5" refreshedVersion="8" background="1" saveData="1">
    <dbPr connection="Provider=Microsoft.Mashup.OleDb.1;Data Source=$Workbook$;Location=PokemonData;Extended Properties=&quot;&quot;" command="SELECT * FROM [PokemonData]"/>
  </connection>
</connections>
</file>

<file path=xl/sharedStrings.xml><?xml version="1.0" encoding="utf-8"?>
<sst xmlns="http://schemas.openxmlformats.org/spreadsheetml/2006/main" count="3485" uniqueCount="858">
  <si>
    <t>Num</t>
  </si>
  <si>
    <t>Name</t>
  </si>
  <si>
    <t>Type1</t>
  </si>
  <si>
    <t>Type2</t>
  </si>
  <si>
    <t>HP</t>
  </si>
  <si>
    <t>Attack</t>
  </si>
  <si>
    <t>Defense</t>
  </si>
  <si>
    <t>SpAtk</t>
  </si>
  <si>
    <t>SpDef</t>
  </si>
  <si>
    <t>Speed</t>
  </si>
  <si>
    <t>Generation</t>
  </si>
  <si>
    <t>Legendary</t>
  </si>
  <si>
    <t>Bulbasaur</t>
  </si>
  <si>
    <t>Grass</t>
  </si>
  <si>
    <t>Poison</t>
  </si>
  <si>
    <t>FALSE</t>
  </si>
  <si>
    <t>Ivysaur</t>
  </si>
  <si>
    <t>Venusaur</t>
  </si>
  <si>
    <t>VenusaurMega Venusaur</t>
  </si>
  <si>
    <t>Charmander</t>
  </si>
  <si>
    <t>Fire</t>
  </si>
  <si>
    <t/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</si>
  <si>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</si>
  <si>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</si>
  <si>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</si>
  <si>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</si>
  <si>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</si>
  <si>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</si>
  <si>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</si>
  <si>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</si>
  <si>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</si>
  <si>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</si>
  <si>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</si>
  <si>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</si>
  <si>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</si>
  <si>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</si>
  <si>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</si>
  <si>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</si>
  <si>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</si>
  <si>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</si>
  <si>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</si>
  <si>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</si>
  <si>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</si>
  <si>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</si>
  <si>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</si>
  <si>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</si>
  <si>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</si>
  <si>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</si>
  <si>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</si>
  <si>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</si>
  <si>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</si>
  <si>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</si>
  <si>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</si>
  <si>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</si>
  <si>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</si>
  <si>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</si>
  <si>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</si>
  <si>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</si>
  <si>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</si>
  <si>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</si>
  <si>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</si>
  <si>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</si>
  <si>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</si>
  <si>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</si>
  <si>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</si>
  <si>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</si>
  <si>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</si>
  <si>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</si>
  <si>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</si>
  <si>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</si>
  <si>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</si>
  <si>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</si>
  <si>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</si>
  <si>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</si>
  <si>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</si>
  <si>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</si>
  <si>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</si>
  <si>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</si>
  <si>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</si>
  <si>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</si>
  <si>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</si>
  <si>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</si>
  <si>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</si>
  <si>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</si>
  <si>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</si>
  <si>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</si>
  <si>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</si>
  <si>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</si>
  <si>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</si>
  <si>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</si>
  <si>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</si>
  <si>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</si>
  <si>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</si>
  <si>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</si>
  <si>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</si>
  <si>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</si>
  <si>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</si>
  <si>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</si>
  <si>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</si>
  <si>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</si>
  <si>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</si>
  <si>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</si>
  <si>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</si>
  <si>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</si>
  <si>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</si>
  <si>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</si>
  <si>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</si>
  <si>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</si>
  <si>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</si>
  <si>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</si>
  <si>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</si>
  <si>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</si>
  <si>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</si>
  <si>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</si>
  <si>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</si>
  <si>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</si>
  <si>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</si>
  <si>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</si>
  <si>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</si>
  <si>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</si>
  <si>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</si>
  <si>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</si>
  <si>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</si>
  <si>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</si>
  <si>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</si>
  <si>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</si>
  <si>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</si>
  <si>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</si>
  <si>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</si>
  <si>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</si>
  <si>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</si>
  <si>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</si>
  <si>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</si>
  <si>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</si>
  <si>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</si>
  <si>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</si>
  <si>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</si>
  <si>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</si>
  <si>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</si>
  <si>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</si>
  <si>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</si>
  <si>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</si>
  <si>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</si>
  <si>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</si>
  <si>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</si>
  <si>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</si>
  <si>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</si>
  <si>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</si>
  <si>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</si>
  <si>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</si>
  <si>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</si>
  <si>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</si>
  <si>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</si>
  <si>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</si>
  <si>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</si>
  <si>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</si>
  <si>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</si>
  <si>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</si>
  <si>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</si>
  <si>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</si>
  <si>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</si>
  <si>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</si>
  <si>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</si>
  <si>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</si>
  <si>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</si>
  <si>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</si>
  <si>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</si>
  <si>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</si>
  <si>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</si>
  <si>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</si>
  <si>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</si>
  <si>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</si>
  <si>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</si>
  <si>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</si>
  <si>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</si>
  <si>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</si>
  <si>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</si>
  <si>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</si>
  <si>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</si>
  <si>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</si>
  <si>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</si>
  <si>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</si>
  <si>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</si>
  <si>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</si>
  <si>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</si>
  <si>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</si>
  <si>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</si>
  <si>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</si>
  <si>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</si>
  <si>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TRUE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</si>
  <si>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</si>
  <si>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</si>
  <si>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</si>
  <si>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</si>
  <si>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</si>
  <si>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</si>
  <si>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</si>
  <si>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</si>
  <si>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</si>
  <si>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</si>
  <si>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</si>
  <si>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</si>
  <si>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</si>
  <si>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</si>
  <si>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</si>
  <si>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</si>
  <si>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</si>
  <si>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</si>
  <si>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</si>
  <si>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</si>
  <si>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</si>
  <si>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</si>
  <si>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</si>
  <si>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</si>
  <si>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</si>
  <si>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</si>
  <si>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</si>
  <si>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</si>
  <si>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</si>
  <si>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</si>
  <si>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</si>
  <si>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</si>
  <si>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</si>
  <si>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</si>
  <si>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</si>
  <si>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</si>
  <si>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</si>
  <si>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</si>
  <si>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</si>
  <si>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</si>
  <si>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</si>
  <si>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</si>
  <si>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</si>
  <si>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</si>
  <si>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</si>
  <si>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</si>
  <si>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</si>
  <si>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</si>
  <si>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</si>
  <si>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</si>
  <si>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</si>
  <si>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</si>
  <si>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</si>
  <si>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</si>
  <si>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</si>
  <si>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</si>
  <si>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</si>
  <si>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</si>
  <si>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</si>
  <si>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</si>
  <si>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</si>
  <si>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</si>
  <si>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</si>
  <si>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</si>
  <si>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</si>
  <si>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</si>
  <si>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</si>
  <si>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</si>
  <si>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</si>
  <si>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</si>
  <si>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</si>
  <si>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</si>
  <si>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</si>
  <si>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</si>
  <si>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</si>
  <si>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</si>
  <si>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</si>
  <si>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</si>
  <si>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</si>
  <si>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</si>
  <si>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</si>
  <si>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</si>
  <si>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</si>
  <si>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</si>
  <si>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</si>
  <si>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</si>
  <si>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</si>
  <si>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</si>
  <si>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</si>
  <si>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</si>
  <si>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</si>
  <si>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</si>
  <si>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</si>
  <si>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</si>
  <si>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</si>
  <si>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</si>
  <si>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</si>
  <si>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</si>
  <si>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</si>
  <si>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</si>
  <si>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</si>
  <si>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</si>
  <si>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</si>
  <si>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</si>
  <si>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</si>
  <si>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</si>
  <si>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</si>
  <si>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</si>
  <si>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</si>
  <si>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</si>
  <si>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</si>
  <si>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</si>
  <si>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</si>
  <si>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</si>
  <si>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</si>
  <si>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</si>
  <si>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</si>
  <si>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</si>
  <si>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</si>
  <si>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</si>
  <si>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</si>
  <si>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</si>
  <si>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</si>
  <si>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</si>
  <si>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</si>
  <si>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</si>
  <si>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</si>
  <si>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</si>
  <si>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</si>
  <si>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</si>
  <si>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</si>
  <si>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</si>
  <si>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</si>
  <si>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</si>
  <si>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</si>
  <si>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</si>
  <si>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</si>
  <si>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</si>
  <si>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</si>
  <si>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</si>
  <si>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</si>
  <si>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</si>
  <si>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</si>
  <si>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</si>
  <si>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</si>
  <si>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</si>
  <si>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</si>
  <si>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</si>
  <si>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</si>
  <si>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</si>
  <si>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</si>
  <si>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</si>
  <si>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</si>
  <si>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</si>
  <si>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</si>
  <si>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</si>
  <si>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</si>
  <si>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</si>
  <si>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</si>
  <si>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</si>
  <si>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</si>
  <si>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</si>
  <si>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</si>
  <si>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</si>
  <si>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</si>
  <si>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</si>
  <si>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</si>
  <si>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</si>
  <si>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</si>
  <si>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</si>
  <si>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</si>
  <si>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</si>
  <si>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</si>
  <si>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</si>
  <si>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</si>
  <si>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</si>
  <si>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</si>
  <si>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</si>
  <si>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</si>
  <si>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</si>
  <si>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</si>
  <si>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</si>
  <si>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</si>
  <si>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</si>
  <si>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</si>
  <si>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</si>
  <si>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</si>
  <si>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</si>
  <si>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</si>
  <si>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</si>
  <si>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</si>
  <si>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</si>
  <si>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</si>
  <si>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</si>
  <si>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</si>
  <si>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</si>
  <si>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</si>
  <si>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</si>
  <si>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</si>
  <si>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</si>
  <si>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</si>
  <si>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</si>
  <si>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</si>
  <si>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</si>
  <si>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</si>
  <si>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</si>
  <si>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</si>
  <si>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</si>
  <si>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</si>
  <si>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</si>
  <si>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</si>
  <si>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</si>
  <si>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</si>
  <si>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</si>
  <si>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</si>
  <si>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</si>
  <si>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</si>
  <si>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</si>
  <si>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</si>
  <si>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</si>
  <si>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</si>
  <si>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</si>
  <si>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</si>
  <si>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</si>
  <si>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</si>
  <si>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</si>
  <si>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</si>
  <si>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</si>
  <si>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</si>
  <si>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</si>
  <si>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</si>
  <si>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</si>
  <si>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</si>
  <si>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</si>
  <si>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</si>
  <si>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</si>
  <si>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</si>
  <si>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</si>
  <si>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</si>
  <si>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</si>
  <si>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</si>
  <si>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</si>
  <si>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</si>
  <si>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</si>
  <si>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</si>
  <si>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</si>
  <si>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</si>
  <si>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</si>
  <si>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</si>
  <si>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</si>
  <si>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</si>
  <si>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</si>
  <si>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</si>
  <si>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</si>
  <si>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</si>
  <si>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</si>
  <si>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</si>
  <si>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</si>
  <si>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</si>
  <si>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</si>
  <si>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</si>
  <si>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</si>
  <si>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</si>
  <si>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</si>
  <si>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</si>
  <si>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</si>
  <si>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</si>
  <si>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</si>
  <si>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</si>
  <si>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</si>
  <si>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</si>
  <si>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</si>
  <si>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</si>
  <si>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</si>
  <si>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</si>
  <si>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</si>
  <si>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</si>
  <si>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</si>
  <si>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</si>
  <si>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</si>
  <si>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</si>
  <si>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</si>
  <si>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</si>
  <si>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</si>
  <si>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</si>
  <si>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</si>
  <si>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</si>
  <si>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</si>
  <si>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</si>
  <si>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</si>
  <si>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</si>
  <si>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</si>
  <si>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</si>
  <si>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</si>
  <si>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</si>
  <si>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</si>
  <si>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</si>
  <si>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</si>
  <si>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</si>
  <si>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</si>
  <si>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</si>
  <si>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</si>
  <si>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</si>
  <si>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</si>
  <si>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</si>
  <si>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</si>
  <si>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</si>
  <si>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</si>
  <si>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</si>
  <si>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</si>
  <si>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</si>
  <si>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</si>
  <si>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</si>
  <si>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</si>
  <si>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</si>
  <si>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</si>
  <si>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</si>
  <si>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</si>
  <si>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</si>
  <si>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</si>
  <si>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</si>
  <si>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</si>
  <si>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</si>
  <si>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</si>
  <si>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</si>
  <si>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</si>
  <si>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</si>
  <si>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</si>
  <si>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</si>
  <si>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</si>
  <si>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</si>
  <si>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</si>
  <si>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</si>
  <si>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</si>
  <si>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</si>
  <si>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</si>
  <si>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</si>
  <si>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</si>
  <si>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</si>
  <si>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</si>
  <si>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</si>
  <si>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</si>
  <si>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</si>
  <si>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</si>
  <si>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</si>
  <si>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</si>
  <si>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</si>
  <si>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</si>
  <si>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</si>
  <si>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</si>
  <si>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</si>
  <si>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</si>
  <si>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</si>
  <si>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</si>
  <si>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</si>
  <si>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</si>
  <si>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</si>
  <si>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</si>
  <si>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</si>
  <si>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</si>
  <si>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</si>
  <si>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</si>
  <si>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</si>
  <si>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</si>
  <si>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</si>
  <si>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</si>
  <si>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</si>
  <si>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</si>
  <si>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</si>
  <si>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</si>
  <si>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</si>
  <si>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</si>
  <si>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</si>
  <si>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</si>
  <si>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</si>
  <si>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</si>
  <si>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</si>
  <si>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</si>
  <si>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</si>
  <si>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</si>
  <si>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</si>
  <si>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</si>
  <si>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</si>
  <si>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</si>
  <si>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</si>
  <si>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</si>
  <si>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</si>
  <si>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</si>
  <si>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</si>
  <si>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</si>
  <si>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</si>
  <si>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</si>
  <si>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</si>
  <si>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</si>
  <si>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</si>
  <si>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</si>
  <si>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</si>
  <si>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</si>
  <si>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</si>
  <si>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</si>
  <si>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</si>
  <si>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</si>
  <si>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</si>
  <si>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</si>
  <si>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</si>
  <si>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</si>
  <si>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</si>
  <si>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</si>
  <si>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</si>
  <si>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</si>
  <si>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</si>
  <si>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</si>
  <si>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</si>
  <si>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</si>
  <si>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</si>
  <si>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</si>
  <si>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</si>
  <si>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</si>
  <si>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</si>
  <si>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</si>
  <si>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</si>
  <si>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</si>
  <si>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</si>
  <si>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</si>
  <si>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</si>
  <si>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</si>
  <si>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</si>
  <si>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</si>
  <si>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</si>
  <si>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</si>
  <si>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</si>
  <si>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</si>
  <si>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</si>
  <si>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</si>
  <si>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</si>
  <si>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</si>
  <si>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</si>
  <si>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</si>
  <si>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</si>
  <si>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</si>
  <si>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</si>
  <si>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</si>
  <si>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</si>
  <si>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</si>
  <si>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</si>
  <si>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</si>
  <si>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</si>
  <si>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</si>
  <si>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</si>
  <si>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</si>
  <si>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</si>
  <si>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</si>
  <si>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</si>
  <si>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</si>
  <si>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</si>
  <si>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</si>
  <si>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</si>
  <si>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</si>
  <si>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</si>
  <si>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</si>
  <si>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</si>
  <si>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</si>
  <si>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</si>
  <si>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</si>
  <si>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</si>
  <si>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</si>
  <si>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</si>
  <si>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</si>
  <si>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</si>
  <si>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</si>
  <si>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</si>
  <si>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</si>
  <si>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</si>
  <si>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</si>
  <si>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</si>
  <si>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</si>
  <si>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</si>
  <si>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</si>
  <si>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</si>
  <si>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</si>
  <si>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</si>
  <si>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</si>
  <si>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</si>
  <si>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</si>
  <si>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</si>
  <si>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</si>
  <si>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</si>
  <si>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</si>
  <si>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</si>
  <si>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</si>
  <si>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</si>
  <si>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</si>
  <si>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</si>
  <si>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</si>
  <si>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</si>
  <si>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</si>
  <si>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</si>
  <si>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</si>
  <si>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</si>
  <si>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</si>
  <si>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</si>
  <si>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</si>
  <si>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</si>
  <si>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</si>
  <si>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</si>
  <si>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</si>
  <si>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</si>
  <si>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</si>
  <si>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</si>
  <si>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</si>
  <si>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</si>
  <si>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</si>
  <si>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</si>
  <si>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</si>
  <si>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</si>
  <si>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</si>
  <si>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</si>
  <si>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</si>
  <si>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</si>
  <si>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</si>
  <si>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</si>
  <si>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</si>
  <si>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</si>
  <si>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</si>
  <si>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</si>
  <si>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</si>
  <si>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</si>
  <si>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</si>
  <si>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</si>
  <si>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</si>
  <si>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</si>
  <si>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</si>
  <si>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</si>
  <si>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</si>
  <si>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</si>
  <si>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</si>
  <si>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</si>
  <si>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</si>
  <si>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</si>
  <si>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</si>
  <si>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</si>
  <si>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</si>
  <si>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</si>
  <si>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</si>
  <si>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</si>
  <si>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</si>
  <si>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</si>
  <si>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</si>
  <si>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</si>
  <si>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</si>
  <si>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</si>
  <si>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</si>
  <si>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</si>
  <si>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</si>
  <si>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</si>
  <si>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</si>
  <si>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</si>
  <si>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</si>
  <si>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</si>
  <si>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</si>
  <si>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</si>
  <si>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</si>
  <si>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</si>
  <si>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</si>
  <si>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</si>
  <si>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</si>
  <si>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</si>
  <si>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</si>
  <si>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</si>
  <si>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</si>
  <si>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</si>
  <si>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</si>
  <si>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</si>
  <si>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</si>
  <si>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</si>
  <si>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</si>
  <si>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</si>
  <si>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</si>
  <si>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</si>
  <si>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</si>
  <si>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</si>
  <si>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</si>
  <si>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</si>
  <si>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</si>
  <si>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</si>
  <si>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</si>
  <si>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</si>
  <si>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</si>
  <si>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</si>
  <si>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</si>
  <si>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</si>
  <si>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</si>
  <si>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</si>
  <si>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</si>
  <si>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</si>
  <si>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</si>
  <si>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</si>
  <si>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</si>
  <si>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</si>
  <si>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</si>
  <si>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</si>
  <si>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</si>
  <si>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</si>
  <si>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</si>
  <si>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</si>
  <si>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</si>
  <si>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</si>
  <si>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</si>
  <si>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</si>
  <si>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</si>
  <si>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</si>
  <si>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</si>
  <si>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</si>
  <si>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</si>
  <si>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</si>
  <si>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</si>
  <si>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</si>
  <si>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</si>
  <si>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</si>
  <si>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</si>
  <si>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</si>
  <si>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</si>
  <si>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</si>
  <si>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</si>
  <si>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</si>
  <si>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</si>
  <si>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</si>
  <si>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</si>
  <si>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</si>
  <si>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</si>
  <si>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</si>
  <si>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</si>
  <si>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</si>
  <si>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</si>
  <si>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</si>
  <si>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</si>
  <si>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</si>
  <si>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</si>
  <si>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</si>
  <si>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</si>
  <si>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</si>
  <si>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</si>
  <si>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</si>
  <si>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Total general</t>
  </si>
  <si>
    <t>Promedio de Attack</t>
  </si>
  <si>
    <t>Promedio de Defense</t>
  </si>
  <si>
    <t>Promedio de SpAtk</t>
  </si>
  <si>
    <t>Promedio de SpDef</t>
  </si>
  <si>
    <t>Type</t>
  </si>
  <si>
    <t>LEGENDARIO</t>
  </si>
  <si>
    <t>NO LEGENDARIO</t>
  </si>
  <si>
    <t>Etiquetas de columna</t>
  </si>
  <si>
    <t>Promedio de HP</t>
  </si>
  <si>
    <t>NO LEGENDARIOS</t>
  </si>
  <si>
    <t>LEGENDARIOS</t>
  </si>
  <si>
    <t>Conteo</t>
  </si>
  <si>
    <t>BLANCO</t>
  </si>
  <si>
    <t>Cantidad de Tipos</t>
  </si>
  <si>
    <t>1 tipo</t>
  </si>
  <si>
    <t>2 tipos</t>
  </si>
  <si>
    <t>Promedio de Speed</t>
  </si>
  <si>
    <t>Cuenta de HP</t>
  </si>
  <si>
    <t>Daño</t>
  </si>
  <si>
    <t>Ataque</t>
  </si>
  <si>
    <t>Defensa</t>
  </si>
  <si>
    <t>Espec. Ataque</t>
  </si>
  <si>
    <t>Espec. Defensa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</si>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</sst>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último(1).xlsx]Ataque y defensa!TablaDinámica1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'Ataque y defensa'!$B$3</c:f>
              <c:strCache>
                <c:ptCount val="1"/>
                <c:pt idx="0">
                  <c:v>Promedio de 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'Ataque y defensa'!$A$4:$A$22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defensa'!$B$4:$B$22</c:f>
              <c:numCache>
                <c:formatCode>General</c:formatCode>
                <c:ptCount val="18"/>
                <c:pt idx="0">
                  <c:v>70.971014492753625</c:v>
                </c:pt>
                <c:pt idx="1">
                  <c:v>88.387096774193552</c:v>
                </c:pt>
                <c:pt idx="2">
                  <c:v>112.125</c:v>
                </c:pt>
                <c:pt idx="3">
                  <c:v>69.090909090909093</c:v>
                </c:pt>
                <c:pt idx="4">
                  <c:v>61.529411764705884</c:v>
                </c:pt>
                <c:pt idx="5">
                  <c:v>96.777777777777771</c:v>
                </c:pt>
                <c:pt idx="6">
                  <c:v>84.769230769230774</c:v>
                </c:pt>
                <c:pt idx="7">
                  <c:v>78.75</c:v>
                </c:pt>
                <c:pt idx="8">
                  <c:v>73.78125</c:v>
                </c:pt>
                <c:pt idx="9">
                  <c:v>73.214285714285708</c:v>
                </c:pt>
                <c:pt idx="10">
                  <c:v>95.75</c:v>
                </c:pt>
                <c:pt idx="11">
                  <c:v>72.75</c:v>
                </c:pt>
                <c:pt idx="12">
                  <c:v>73.469387755102048</c:v>
                </c:pt>
                <c:pt idx="13">
                  <c:v>74.678571428571431</c:v>
                </c:pt>
                <c:pt idx="14">
                  <c:v>71.456140350877192</c:v>
                </c:pt>
                <c:pt idx="15">
                  <c:v>92.86363636363636</c:v>
                </c:pt>
                <c:pt idx="16">
                  <c:v>92.703703703703709</c:v>
                </c:pt>
                <c:pt idx="17">
                  <c:v>74.151785714285708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889-AC0D-F050247E76FA}"/>
            </c:ext>
          </c:extLst>
        </c:ser>
        <c:ser>
          <c:idx val="1"/>
          <c:order val="1"/>
          <c:tx>
            <c:strRef>
              <c:f>'Ataque y defensa'!$C$3</c:f>
              <c:strCache>
                <c:ptCount val="1"/>
                <c:pt idx="0">
                  <c:v>Promedio de SpAtk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'Ataque y defensa'!$A$4:$A$22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defensa'!$C$4:$C$22</c:f>
              <c:numCache>
                <c:formatCode>General</c:formatCode>
                <c:ptCount val="18"/>
                <c:pt idx="0">
                  <c:v>53.869565217391305</c:v>
                </c:pt>
                <c:pt idx="1">
                  <c:v>74.645161290322577</c:v>
                </c:pt>
                <c:pt idx="2">
                  <c:v>96.84375</c:v>
                </c:pt>
                <c:pt idx="3">
                  <c:v>90.022727272727266</c:v>
                </c:pt>
                <c:pt idx="4">
                  <c:v>78.529411764705884</c:v>
                </c:pt>
                <c:pt idx="5">
                  <c:v>53.111111111111114</c:v>
                </c:pt>
                <c:pt idx="6">
                  <c:v>88.980769230769226</c:v>
                </c:pt>
                <c:pt idx="7">
                  <c:v>94.25</c:v>
                </c:pt>
                <c:pt idx="8">
                  <c:v>79.34375</c:v>
                </c:pt>
                <c:pt idx="9">
                  <c:v>77.5</c:v>
                </c:pt>
                <c:pt idx="10">
                  <c:v>56.46875</c:v>
                </c:pt>
                <c:pt idx="11">
                  <c:v>77.541666666666671</c:v>
                </c:pt>
                <c:pt idx="12">
                  <c:v>55.816326530612244</c:v>
                </c:pt>
                <c:pt idx="13">
                  <c:v>60.428571428571431</c:v>
                </c:pt>
                <c:pt idx="14">
                  <c:v>98.403508771929822</c:v>
                </c:pt>
                <c:pt idx="15">
                  <c:v>63.340909090909093</c:v>
                </c:pt>
                <c:pt idx="16">
                  <c:v>67.518518518518519</c:v>
                </c:pt>
                <c:pt idx="17">
                  <c:v>74.8125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5-4889-AC0D-F050247E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8576"/>
        <c:axId val="184478128"/>
      </c:barChart>
      <c:catAx>
        <c:axId val="1844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478128"/>
        <c:crosses val="autoZero"/>
        <c:auto val="1"/>
        <c:lblAlgn val="ctr"/>
        <c:lblOffset val="100"/>
        <c:noMultiLvlLbl val="0"/>
      </c:catAx>
      <c:valAx>
        <c:axId val="184478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4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último(1).xlsx]Speed!TablaDinámica2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Speed!$B$25:$B$26</c:f>
              <c:strCache>
                <c:ptCount val="1"/>
                <c:pt idx="0">
                  <c:v>NO LEGENDARIOS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Speed!$A$27:$A$41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Speed!$B$27:$B$41</c:f>
              <c:numCache>
                <c:formatCode>General</c:formatCode>
                <c:ptCount val="15"/>
                <c:pt idx="0">
                  <c:v>73.689655172413794</c:v>
                </c:pt>
                <c:pt idx="1">
                  <c:v>72.349999999999994</c:v>
                </c:pt>
                <c:pt idx="2">
                  <c:v>82.275000000000006</c:v>
                </c:pt>
                <c:pt idx="3">
                  <c:v>45.4375</c:v>
                </c:pt>
                <c:pt idx="4">
                  <c:v>73.276595744680847</c:v>
                </c:pt>
                <c:pt idx="5">
                  <c:v>89</c:v>
                </c:pt>
                <c:pt idx="6">
                  <c:v>62.633333333333333</c:v>
                </c:pt>
                <c:pt idx="7">
                  <c:v>59.701492537313435</c:v>
                </c:pt>
                <c:pt idx="8">
                  <c:v>59.75</c:v>
                </c:pt>
                <c:pt idx="9">
                  <c:v>63.090909090909093</c:v>
                </c:pt>
                <c:pt idx="10">
                  <c:v>70.75</c:v>
                </c:pt>
                <c:pt idx="11">
                  <c:v>70.348837209302332</c:v>
                </c:pt>
                <c:pt idx="12">
                  <c:v>53.55</c:v>
                </c:pt>
                <c:pt idx="13">
                  <c:v>49.739130434782609</c:v>
                </c:pt>
                <c:pt idx="14">
                  <c:v>65.027777777777771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4157-9B05-ADD796A29D00}"/>
            </c:ext>
          </c:extLst>
        </c:ser>
        <c:ser>
          <c:idx val="1"/>
          <c:order val="1"/>
          <c:tx>
            <c:strRef>
              <c:f>Speed!$C$25:$C$26</c:f>
              <c:strCache>
                <c:ptCount val="1"/>
                <c:pt idx="0">
                  <c:v>LEGENDARIOS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Speed!$A$27:$A$41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Speed!$C$27:$C$41</c:f>
              <c:numCache>
                <c:formatCode>General</c:formatCode>
                <c:ptCount val="15"/>
                <c:pt idx="0">
                  <c:v>112</c:v>
                </c:pt>
                <c:pt idx="1">
                  <c:v>100.83333333333333</c:v>
                </c:pt>
                <c:pt idx="2">
                  <c:v>106.75</c:v>
                </c:pt>
                <c:pt idx="3">
                  <c:v>99</c:v>
                </c:pt>
                <c:pt idx="4">
                  <c:v>85.4</c:v>
                </c:pt>
                <c:pt idx="5">
                  <c:v>116</c:v>
                </c:pt>
                <c:pt idx="6">
                  <c:v>90</c:v>
                </c:pt>
                <c:pt idx="7">
                  <c:v>111.66666666666667</c:v>
                </c:pt>
                <c:pt idx="8">
                  <c:v>93</c:v>
                </c:pt>
                <c:pt idx="9">
                  <c:v>67.5</c:v>
                </c:pt>
                <c:pt idx="10">
                  <c:v>110</c:v>
                </c:pt>
                <c:pt idx="11">
                  <c:v>115.71428571428571</c:v>
                </c:pt>
                <c:pt idx="12">
                  <c:v>79.5</c:v>
                </c:pt>
                <c:pt idx="13">
                  <c:v>87</c:v>
                </c:pt>
                <c:pt idx="14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4-4157-9B05-ADD796A2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390527"/>
        <c:axId val="1407391359"/>
      </c:barChart>
      <c:catAx>
        <c:axId val="14073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7391359"/>
        <c:crosses val="autoZero"/>
        <c:auto val="1"/>
        <c:lblAlgn val="ctr"/>
        <c:lblOffset val="100"/>
        <c:noMultiLvlLbl val="0"/>
      </c:catAx>
      <c:valAx>
        <c:axId val="14073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73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último(1).xlsx]Speed!TablaDinámica3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Speed!$B$46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Speed!$A$47:$A$48</c:f>
              <c:strCache>
                <c:ptCount val="2"/>
                <c:pt idx="0">
                  <c:v>NO LEGENDARIOS</c:v>
                </c:pt>
                <c:pt idx="1">
                  <c:v>LEGENDARIOS</c:v>
                </c:pt>
              </c:strCache>
            </c:strRef>
          </c:cat>
          <c:val>
            <c:numRef>
              <c:f>Speed!$B$47:$B$48</c:f>
              <c:numCache>
                <c:formatCode>General</c:formatCode>
                <c:ptCount val="2"/>
                <c:pt idx="0">
                  <c:v>65.455782312925166</c:v>
                </c:pt>
                <c:pt idx="1">
                  <c:v>100.18461538461538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7A2-A705-56C21B94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20607"/>
        <c:axId val="456321439"/>
      </c:barChart>
      <c:catAx>
        <c:axId val="4563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321439"/>
        <c:crosses val="autoZero"/>
        <c:auto val="1"/>
        <c:lblAlgn val="ctr"/>
        <c:lblOffset val="100"/>
        <c:noMultiLvlLbl val="0"/>
      </c:catAx>
      <c:valAx>
        <c:axId val="456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3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último(1).xlsx]Legendarios!TablaDinámica7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Legendarios!$B$3</c:f>
              <c:strCache>
                <c:ptCount val="1"/>
                <c:pt idx="0">
                  <c:v>Promedio de 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Legendarios!$A$4:$A$6</c:f>
              <c:strCache>
                <c:ptCount val="2"/>
                <c:pt idx="0">
                  <c:v>NO LEGENDARIO</c:v>
                </c:pt>
                <c:pt idx="1">
                  <c:v>LEGENDARIO</c:v>
                </c:pt>
              </c:strCache>
            </c:strRef>
          </c:cat>
          <c:val>
            <c:numRef>
              <c:f>Legendarios!$B$4:$B$6</c:f>
              <c:numCache>
                <c:formatCode>General</c:formatCode>
                <c:ptCount val="2"/>
                <c:pt idx="0">
                  <c:v>75.669387755102036</c:v>
                </c:pt>
                <c:pt idx="1">
                  <c:v>116.67692307692307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4BD-943E-78982F5CDB59}"/>
            </c:ext>
          </c:extLst>
        </c:ser>
        <c:ser>
          <c:idx val="1"/>
          <c:order val="1"/>
          <c:tx>
            <c:strRef>
              <c:f>Legendarios!$C$3</c:f>
              <c:strCache>
                <c:ptCount val="1"/>
                <c:pt idx="0">
                  <c:v>Promedio de Defense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Legendarios!$A$4:$A$6</c:f>
              <c:strCache>
                <c:ptCount val="2"/>
                <c:pt idx="0">
                  <c:v>NO LEGENDARIO</c:v>
                </c:pt>
                <c:pt idx="1">
                  <c:v>LEGENDARIO</c:v>
                </c:pt>
              </c:strCache>
            </c:strRef>
          </c:cat>
          <c:val>
            <c:numRef>
              <c:f>Legendarios!$C$4:$C$6</c:f>
              <c:numCache>
                <c:formatCode>General</c:formatCode>
                <c:ptCount val="2"/>
                <c:pt idx="0">
                  <c:v>71.559183673469391</c:v>
                </c:pt>
                <c:pt idx="1">
                  <c:v>99.661538461538456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B-44BD-943E-78982F5C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774816"/>
        <c:axId val="74772736"/>
      </c:barChart>
      <c:catAx>
        <c:axId val="747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772736"/>
        <c:crosses val="autoZero"/>
        <c:auto val="1"/>
        <c:lblAlgn val="ctr"/>
        <c:lblOffset val="100"/>
        <c:noMultiLvlLbl val="0"/>
      </c:catAx>
      <c:valAx>
        <c:axId val="74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7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último(1).xlsx]Legendarios!TablaDinámica9</c:name>
    <c:fmtId val="2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Legendarios!$B$17:$B$18</c:f>
              <c:strCache>
                <c:ptCount val="1"/>
                <c:pt idx="0">
                  <c:v>NO LEGENDARIOS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Legendarios!$A$19:$A$33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Legendarios!$B$19:$B$33</c:f>
              <c:numCache>
                <c:formatCode>General</c:formatCode>
                <c:ptCount val="15"/>
                <c:pt idx="0">
                  <c:v>86.862068965517238</c:v>
                </c:pt>
                <c:pt idx="1">
                  <c:v>103.4</c:v>
                </c:pt>
                <c:pt idx="2">
                  <c:v>66.125</c:v>
                </c:pt>
                <c:pt idx="3">
                  <c:v>57.1875</c:v>
                </c:pt>
                <c:pt idx="4">
                  <c:v>82.191489361702125</c:v>
                </c:pt>
                <c:pt idx="5">
                  <c:v>50</c:v>
                </c:pt>
                <c:pt idx="6">
                  <c:v>71.36666666666666</c:v>
                </c:pt>
                <c:pt idx="7">
                  <c:v>72.119402985074629</c:v>
                </c:pt>
                <c:pt idx="8">
                  <c:v>88</c:v>
                </c:pt>
                <c:pt idx="9">
                  <c:v>73.227272727272734</c:v>
                </c:pt>
                <c:pt idx="10">
                  <c:v>72.083333333333329</c:v>
                </c:pt>
                <c:pt idx="11">
                  <c:v>54.953488372093027</c:v>
                </c:pt>
                <c:pt idx="12">
                  <c:v>89.924999999999997</c:v>
                </c:pt>
                <c:pt idx="13">
                  <c:v>92.086956521739125</c:v>
                </c:pt>
                <c:pt idx="14">
                  <c:v>72.777777777777771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8-46A5-9916-5ABCE31231B5}"/>
            </c:ext>
          </c:extLst>
        </c:ser>
        <c:ser>
          <c:idx val="1"/>
          <c:order val="1"/>
          <c:tx>
            <c:strRef>
              <c:f>Legendarios!$C$17:$C$18</c:f>
              <c:strCache>
                <c:ptCount val="1"/>
                <c:pt idx="0">
                  <c:v>LEGENDARIOS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Legendarios!$A$19:$A$33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Legendarios!$C$19:$C$33</c:f>
              <c:numCache>
                <c:formatCode>General</c:formatCode>
                <c:ptCount val="15"/>
                <c:pt idx="0">
                  <c:v>110.5</c:v>
                </c:pt>
                <c:pt idx="1">
                  <c:v>126.66666666666667</c:v>
                </c:pt>
                <c:pt idx="2">
                  <c:v>98.75</c:v>
                </c:pt>
                <c:pt idx="3">
                  <c:v>131</c:v>
                </c:pt>
                <c:pt idx="4">
                  <c:v>109</c:v>
                </c:pt>
                <c:pt idx="5">
                  <c:v>107.5</c:v>
                </c:pt>
                <c:pt idx="6">
                  <c:v>110</c:v>
                </c:pt>
                <c:pt idx="7">
                  <c:v>97.666666666666671</c:v>
                </c:pt>
                <c:pt idx="8">
                  <c:v>150</c:v>
                </c:pt>
                <c:pt idx="9">
                  <c:v>67.5</c:v>
                </c:pt>
                <c:pt idx="10">
                  <c:v>140</c:v>
                </c:pt>
                <c:pt idx="11">
                  <c:v>122.14285714285714</c:v>
                </c:pt>
                <c:pt idx="12">
                  <c:v>122.25</c:v>
                </c:pt>
                <c:pt idx="13">
                  <c:v>96.25</c:v>
                </c:pt>
                <c:pt idx="14">
                  <c:v>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8-46A5-9916-5ABCE312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41248"/>
        <c:axId val="426519200"/>
      </c:barChart>
      <c:catAx>
        <c:axId val="4265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19200"/>
        <c:crosses val="autoZero"/>
        <c:auto val="1"/>
        <c:lblAlgn val="ctr"/>
        <c:lblOffset val="100"/>
        <c:noMultiLvlLbl val="0"/>
      </c:catAx>
      <c:valAx>
        <c:axId val="426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último(1).xlsx]CONTEOS!TablaDinámica11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008503291596747E-2"/>
              <c:y val="0.105031096656396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CONTEOS!$B$1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F-450D-8959-6FF582C335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F-450D-8959-6FF582C3359A}"/>
              </c:ext>
            </c:extLst>
          </c:dPt>
          <c:dLbls>
            <c:dLbl>
              <c:idx val="1"/>
              <c:layout>
                <c:manualLayout>
                  <c:x val="3.008503291596747E-2"/>
                  <c:y val="0.1050310966563962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EF-450D-8959-6FF582C33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CONTEOS!$A$2:$A$4</c:f>
              <c:strCache>
                <c:ptCount val="2"/>
                <c:pt idx="0">
                  <c:v>NO LEGENDARIOS</c:v>
                </c:pt>
                <c:pt idx="1">
                  <c:v>LEGENDARIOS</c:v>
                </c:pt>
              </c:strCache>
            </c:strRef>
          </c:cat>
          <c:val>
            <c:numRef>
              <c:f>CONTEOS!$B$2:$B$4</c:f>
              <c:numCache>
                <c:formatCode>General</c:formatCode>
                <c:ptCount val="2"/>
                <c:pt idx="0">
                  <c:v>735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F-450D-8959-6FF582C3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último(1).xlsx]CONTEOS!TablaDinámica12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CONTEOS!$B$15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CONTEOS!$A$16:$A$34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CONTEOS!$B$16:$B$34</c:f>
              <c:numCache>
                <c:formatCode>General</c:formatCode>
                <c:ptCount val="18"/>
                <c:pt idx="0">
                  <c:v>69</c:v>
                </c:pt>
                <c:pt idx="1">
                  <c:v>31</c:v>
                </c:pt>
                <c:pt idx="2">
                  <c:v>32</c:v>
                </c:pt>
                <c:pt idx="3">
                  <c:v>44</c:v>
                </c:pt>
                <c:pt idx="4">
                  <c:v>17</c:v>
                </c:pt>
                <c:pt idx="5">
                  <c:v>27</c:v>
                </c:pt>
                <c:pt idx="6">
                  <c:v>52</c:v>
                </c:pt>
                <c:pt idx="7">
                  <c:v>4</c:v>
                </c:pt>
                <c:pt idx="8">
                  <c:v>32</c:v>
                </c:pt>
                <c:pt idx="9">
                  <c:v>70</c:v>
                </c:pt>
                <c:pt idx="10">
                  <c:v>32</c:v>
                </c:pt>
                <c:pt idx="11">
                  <c:v>24</c:v>
                </c:pt>
                <c:pt idx="12">
                  <c:v>98</c:v>
                </c:pt>
                <c:pt idx="13">
                  <c:v>28</c:v>
                </c:pt>
                <c:pt idx="14">
                  <c:v>57</c:v>
                </c:pt>
                <c:pt idx="15">
                  <c:v>44</c:v>
                </c:pt>
                <c:pt idx="16">
                  <c:v>27</c:v>
                </c:pt>
                <c:pt idx="17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D-4882-9082-8B78324D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79184"/>
        <c:axId val="220101232"/>
      </c:barChart>
      <c:catAx>
        <c:axId val="2200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0101232"/>
        <c:crosses val="autoZero"/>
        <c:auto val="1"/>
        <c:lblAlgn val="ctr"/>
        <c:lblOffset val="100"/>
        <c:noMultiLvlLbl val="0"/>
      </c:catAx>
      <c:valAx>
        <c:axId val="2201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00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último(1).xlsx]1 y 2 tipos!TablaDinámica13</c:name>
    <c:fmtId val="3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y 2 tipos'!$C$3</c:f>
              <c:strCache>
                <c:ptCount val="1"/>
                <c:pt idx="0">
                  <c:v>Promedio de 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y 2 tipos'!$B$4:$B$6</c:f>
              <c:strCache>
                <c:ptCount val="2"/>
                <c:pt idx="0">
                  <c:v>1 tipo</c:v>
                </c:pt>
                <c:pt idx="1">
                  <c:v>2 tipos</c:v>
                </c:pt>
              </c:strCache>
            </c:strRef>
          </c:cat>
          <c:val>
            <c:numRef>
              <c:f>'1 y 2 tipos'!$C$4:$C$6</c:f>
              <c:numCache>
                <c:formatCode>General</c:formatCode>
                <c:ptCount val="2"/>
                <c:pt idx="0">
                  <c:v>74.525906735751292</c:v>
                </c:pt>
                <c:pt idx="1">
                  <c:v>83.173913043478265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884-91A7-58C39B497302}"/>
            </c:ext>
          </c:extLst>
        </c:ser>
        <c:ser>
          <c:idx val="1"/>
          <c:order val="1"/>
          <c:tx>
            <c:strRef>
              <c:f>'1 y 2 tipos'!$D$3</c:f>
              <c:strCache>
                <c:ptCount val="1"/>
                <c:pt idx="0">
                  <c:v>Promedio de Defense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y 2 tipos'!$B$4:$B$6</c:f>
              <c:strCache>
                <c:ptCount val="2"/>
                <c:pt idx="0">
                  <c:v>1 tipo</c:v>
                </c:pt>
                <c:pt idx="1">
                  <c:v>2 tipos</c:v>
                </c:pt>
              </c:strCache>
            </c:strRef>
          </c:cat>
          <c:val>
            <c:numRef>
              <c:f>'1 y 2 tipos'!$D$4:$D$6</c:f>
              <c:numCache>
                <c:formatCode>General</c:formatCode>
                <c:ptCount val="2"/>
                <c:pt idx="0">
                  <c:v>67.585492227979273</c:v>
                </c:pt>
                <c:pt idx="1">
                  <c:v>79.676328502415458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884-91A7-58C39B497302}"/>
            </c:ext>
          </c:extLst>
        </c:ser>
        <c:ser>
          <c:idx val="2"/>
          <c:order val="2"/>
          <c:tx>
            <c:strRef>
              <c:f>'1 y 2 tipos'!$E$3</c:f>
              <c:strCache>
                <c:ptCount val="1"/>
                <c:pt idx="0">
                  <c:v>Promedio de HP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y 2 tipos'!$B$4:$B$6</c:f>
              <c:strCache>
                <c:ptCount val="2"/>
                <c:pt idx="0">
                  <c:v>1 tipo</c:v>
                </c:pt>
                <c:pt idx="1">
                  <c:v>2 tipos</c:v>
                </c:pt>
              </c:strCache>
            </c:strRef>
          </c:cat>
          <c:val>
            <c:numRef>
              <c:f>'1 y 2 tipos'!$E$4:$E$6</c:f>
              <c:numCache>
                <c:formatCode>General</c:formatCode>
                <c:ptCount val="2"/>
                <c:pt idx="0">
                  <c:v>67.766839378238345</c:v>
                </c:pt>
                <c:pt idx="1">
                  <c:v>70.649758454106276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3-4884-91A7-58C39B497302}"/>
            </c:ext>
          </c:extLst>
        </c:ser>
        <c:ser>
          <c:idx val="3"/>
          <c:order val="3"/>
          <c:tx>
            <c:strRef>
              <c:f>'1 y 2 tipos'!$F$3</c:f>
              <c:strCache>
                <c:ptCount val="1"/>
                <c:pt idx="0">
                  <c:v>Promedio de Speed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y 2 tipos'!$B$4:$B$6</c:f>
              <c:strCache>
                <c:ptCount val="2"/>
                <c:pt idx="0">
                  <c:v>1 tipo</c:v>
                </c:pt>
                <c:pt idx="1">
                  <c:v>2 tipos</c:v>
                </c:pt>
              </c:strCache>
            </c:strRef>
          </c:cat>
          <c:val>
            <c:numRef>
              <c:f>'1 y 2 tipos'!$F$4:$F$6</c:f>
              <c:numCache>
                <c:formatCode>General</c:formatCode>
                <c:ptCount val="2"/>
                <c:pt idx="0">
                  <c:v>65.87823834196891</c:v>
                </c:pt>
                <c:pt idx="1">
                  <c:v>70.514492753623188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2-49EE-BB71-33CEE535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74528"/>
        <c:axId val="426574944"/>
      </c:barChart>
      <c:catAx>
        <c:axId val="4265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74944"/>
        <c:crosses val="autoZero"/>
        <c:auto val="1"/>
        <c:lblAlgn val="ctr"/>
        <c:lblOffset val="100"/>
        <c:noMultiLvlLbl val="0"/>
      </c:catAx>
      <c:valAx>
        <c:axId val="42657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Mewtwo!$B$1:$B$1</c:f>
              <c:strCache>
                <c:ptCount val="1"/>
                <c:pt idx="0">
                  <c:v>MewtwoMega Mewtwo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Mewtwo!$A$2:$A$8</c:f>
              <c:strCache>
                <c:ptCount val="7"/>
                <c:pt idx="0">
                  <c:v>Ataque</c:v>
                </c:pt>
                <c:pt idx="1">
                  <c:v>HP</c:v>
                </c:pt>
                <c:pt idx="2">
                  <c:v>Defensa</c:v>
                </c:pt>
                <c:pt idx="3">
                  <c:v>Espec. Ataque</c:v>
                </c:pt>
                <c:pt idx="4">
                  <c:v>Espec. Defensa</c:v>
                </c:pt>
                <c:pt idx="5">
                  <c:v>Velocidad</c:v>
                </c:pt>
                <c:pt idx="6">
                  <c:v>Daño</c:v>
                </c:pt>
              </c:strCache>
            </c:strRef>
          </c:cat>
          <c:val>
            <c:numRef>
              <c:f>Mewtwo!$B$2:$B$8</c:f>
              <c:numCache>
                <c:formatCode>General</c:formatCode>
                <c:ptCount val="7"/>
                <c:pt idx="0">
                  <c:v>190</c:v>
                </c:pt>
                <c:pt idx="1">
                  <c:v>106</c:v>
                </c:pt>
                <c:pt idx="2">
                  <c:v>100</c:v>
                </c:pt>
                <c:pt idx="3">
                  <c:v>154</c:v>
                </c:pt>
                <c:pt idx="4">
                  <c:v>100</c:v>
                </c:pt>
                <c:pt idx="5">
                  <c:v>130</c:v>
                </c:pt>
                <c:pt idx="6">
                  <c:v>298.3125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A-4F55-85CA-6EE70AEE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2880"/>
        <c:axId val="233319952"/>
      </c:radarChart>
      <c:catAx>
        <c:axId val="2333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3319952"/>
        <c:crosses val="autoZero"/>
        <c:auto val="1"/>
        <c:lblAlgn val="ctr"/>
        <c:lblOffset val="100"/>
        <c:noMultiLvlLbl val="0"/>
      </c:catAx>
      <c:valAx>
        <c:axId val="233319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33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último(1).xlsx]Ataque y defensa!TablaDinámica5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'Ataque y defensa'!$B$26</c:f>
              <c:strCache>
                <c:ptCount val="1"/>
                <c:pt idx="0">
                  <c:v>Promedio de Defense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'Ataque y defensa'!$A$27:$A$45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defensa'!$B$27:$B$45</c:f>
              <c:numCache>
                <c:formatCode>General</c:formatCode>
                <c:ptCount val="18"/>
                <c:pt idx="0">
                  <c:v>70.724637681159422</c:v>
                </c:pt>
                <c:pt idx="1">
                  <c:v>70.225806451612897</c:v>
                </c:pt>
                <c:pt idx="2">
                  <c:v>86.375</c:v>
                </c:pt>
                <c:pt idx="3">
                  <c:v>66.295454545454547</c:v>
                </c:pt>
                <c:pt idx="4">
                  <c:v>65.705882352941174</c:v>
                </c:pt>
                <c:pt idx="5">
                  <c:v>65.925925925925924</c:v>
                </c:pt>
                <c:pt idx="6">
                  <c:v>67.769230769230774</c:v>
                </c:pt>
                <c:pt idx="7">
                  <c:v>66.25</c:v>
                </c:pt>
                <c:pt idx="8">
                  <c:v>81.1875</c:v>
                </c:pt>
                <c:pt idx="9">
                  <c:v>70.8</c:v>
                </c:pt>
                <c:pt idx="10">
                  <c:v>84.84375</c:v>
                </c:pt>
                <c:pt idx="11">
                  <c:v>71.416666666666671</c:v>
                </c:pt>
                <c:pt idx="12">
                  <c:v>59.846938775510203</c:v>
                </c:pt>
                <c:pt idx="13">
                  <c:v>68.821428571428569</c:v>
                </c:pt>
                <c:pt idx="14">
                  <c:v>67.684210526315795</c:v>
                </c:pt>
                <c:pt idx="15">
                  <c:v>100.79545454545455</c:v>
                </c:pt>
                <c:pt idx="16">
                  <c:v>126.37037037037037</c:v>
                </c:pt>
                <c:pt idx="17">
                  <c:v>72.946428571428569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F8D-81DC-E2EE473D51E9}"/>
            </c:ext>
          </c:extLst>
        </c:ser>
        <c:ser>
          <c:idx val="1"/>
          <c:order val="1"/>
          <c:tx>
            <c:strRef>
              <c:f>'Ataque y defensa'!$C$26</c:f>
              <c:strCache>
                <c:ptCount val="1"/>
                <c:pt idx="0">
                  <c:v>Promedio de SpDef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'Ataque y defensa'!$A$27:$A$45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defensa'!$C$27:$C$45</c:f>
              <c:numCache>
                <c:formatCode>General</c:formatCode>
                <c:ptCount val="18"/>
                <c:pt idx="0">
                  <c:v>64.79710144927536</c:v>
                </c:pt>
                <c:pt idx="1">
                  <c:v>69.516129032258064</c:v>
                </c:pt>
                <c:pt idx="2">
                  <c:v>88.84375</c:v>
                </c:pt>
                <c:pt idx="3">
                  <c:v>73.704545454545453</c:v>
                </c:pt>
                <c:pt idx="4">
                  <c:v>84.705882352941174</c:v>
                </c:pt>
                <c:pt idx="5">
                  <c:v>64.703703703703709</c:v>
                </c:pt>
                <c:pt idx="6">
                  <c:v>72.211538461538467</c:v>
                </c:pt>
                <c:pt idx="7">
                  <c:v>72.5</c:v>
                </c:pt>
                <c:pt idx="8">
                  <c:v>76.46875</c:v>
                </c:pt>
                <c:pt idx="9">
                  <c:v>70.428571428571431</c:v>
                </c:pt>
                <c:pt idx="10">
                  <c:v>62.75</c:v>
                </c:pt>
                <c:pt idx="11">
                  <c:v>76.291666666666671</c:v>
                </c:pt>
                <c:pt idx="12">
                  <c:v>63.724489795918366</c:v>
                </c:pt>
                <c:pt idx="13">
                  <c:v>64.392857142857139</c:v>
                </c:pt>
                <c:pt idx="14">
                  <c:v>86.280701754385959</c:v>
                </c:pt>
                <c:pt idx="15">
                  <c:v>75.477272727272734</c:v>
                </c:pt>
                <c:pt idx="16">
                  <c:v>80.629629629629633</c:v>
                </c:pt>
                <c:pt idx="17">
                  <c:v>70.517857142857139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F8D-81DC-E2EE473D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45696"/>
        <c:axId val="74746944"/>
      </c:barChart>
      <c:catAx>
        <c:axId val="74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746944"/>
        <c:crosses val="autoZero"/>
        <c:auto val="1"/>
        <c:lblAlgn val="ctr"/>
        <c:lblOffset val="100"/>
        <c:noMultiLvlLbl val="0"/>
      </c:catAx>
      <c:valAx>
        <c:axId val="7474694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7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último(1).xlsx]Ataque y defensa!TablaDinámica6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'Ataque y defensa'!$B$48</c:f>
              <c:strCache>
                <c:ptCount val="1"/>
                <c:pt idx="0">
                  <c:v>Promedio de 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'Ataque y defensa'!$A$49:$A$67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defensa'!$B$49:$B$67</c:f>
              <c:numCache>
                <c:formatCode>General</c:formatCode>
                <c:ptCount val="18"/>
                <c:pt idx="0">
                  <c:v>70.971014492753625</c:v>
                </c:pt>
                <c:pt idx="1">
                  <c:v>88.387096774193552</c:v>
                </c:pt>
                <c:pt idx="2">
                  <c:v>112.125</c:v>
                </c:pt>
                <c:pt idx="3">
                  <c:v>69.090909090909093</c:v>
                </c:pt>
                <c:pt idx="4">
                  <c:v>61.529411764705884</c:v>
                </c:pt>
                <c:pt idx="5">
                  <c:v>96.777777777777771</c:v>
                </c:pt>
                <c:pt idx="6">
                  <c:v>84.769230769230774</c:v>
                </c:pt>
                <c:pt idx="7">
                  <c:v>78.75</c:v>
                </c:pt>
                <c:pt idx="8">
                  <c:v>73.78125</c:v>
                </c:pt>
                <c:pt idx="9">
                  <c:v>73.214285714285708</c:v>
                </c:pt>
                <c:pt idx="10">
                  <c:v>95.75</c:v>
                </c:pt>
                <c:pt idx="11">
                  <c:v>72.75</c:v>
                </c:pt>
                <c:pt idx="12">
                  <c:v>73.469387755102048</c:v>
                </c:pt>
                <c:pt idx="13">
                  <c:v>74.678571428571431</c:v>
                </c:pt>
                <c:pt idx="14">
                  <c:v>71.456140350877192</c:v>
                </c:pt>
                <c:pt idx="15">
                  <c:v>92.86363636363636</c:v>
                </c:pt>
                <c:pt idx="16">
                  <c:v>92.703703703703709</c:v>
                </c:pt>
                <c:pt idx="17">
                  <c:v>74.151785714285708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E-4BE5-81F9-A4C47E685D8A}"/>
            </c:ext>
          </c:extLst>
        </c:ser>
        <c:ser>
          <c:idx val="1"/>
          <c:order val="1"/>
          <c:tx>
            <c:strRef>
              <c:f>'Ataque y defensa'!$C$48</c:f>
              <c:strCache>
                <c:ptCount val="1"/>
                <c:pt idx="0">
                  <c:v>Promedio de Defense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'Ataque y defensa'!$A$49:$A$67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defensa'!$C$49:$C$67</c:f>
              <c:numCache>
                <c:formatCode>General</c:formatCode>
                <c:ptCount val="18"/>
                <c:pt idx="0">
                  <c:v>70.724637681159422</c:v>
                </c:pt>
                <c:pt idx="1">
                  <c:v>70.225806451612897</c:v>
                </c:pt>
                <c:pt idx="2">
                  <c:v>86.375</c:v>
                </c:pt>
                <c:pt idx="3">
                  <c:v>66.295454545454547</c:v>
                </c:pt>
                <c:pt idx="4">
                  <c:v>65.705882352941174</c:v>
                </c:pt>
                <c:pt idx="5">
                  <c:v>65.925925925925924</c:v>
                </c:pt>
                <c:pt idx="6">
                  <c:v>67.769230769230774</c:v>
                </c:pt>
                <c:pt idx="7">
                  <c:v>66.25</c:v>
                </c:pt>
                <c:pt idx="8">
                  <c:v>81.1875</c:v>
                </c:pt>
                <c:pt idx="9">
                  <c:v>70.8</c:v>
                </c:pt>
                <c:pt idx="10">
                  <c:v>84.84375</c:v>
                </c:pt>
                <c:pt idx="11">
                  <c:v>71.416666666666671</c:v>
                </c:pt>
                <c:pt idx="12">
                  <c:v>59.846938775510203</c:v>
                </c:pt>
                <c:pt idx="13">
                  <c:v>68.821428571428569</c:v>
                </c:pt>
                <c:pt idx="14">
                  <c:v>67.684210526315795</c:v>
                </c:pt>
                <c:pt idx="15">
                  <c:v>100.79545454545455</c:v>
                </c:pt>
                <c:pt idx="16">
                  <c:v>126.37037037037037</c:v>
                </c:pt>
                <c:pt idx="17">
                  <c:v>72.946428571428569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E-4BE5-81F9-A4C47E68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463152"/>
        <c:axId val="184463984"/>
      </c:barChart>
      <c:catAx>
        <c:axId val="1844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463984"/>
        <c:crosses val="autoZero"/>
        <c:auto val="1"/>
        <c:lblAlgn val="ctr"/>
        <c:lblOffset val="100"/>
        <c:noMultiLvlLbl val="0"/>
      </c:catAx>
      <c:valAx>
        <c:axId val="18446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4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último(1).xlsx]Ataque y defensa!TablaDinámica2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'Ataque y defensa'!$B$71</c:f>
              <c:strCache>
                <c:ptCount val="1"/>
                <c:pt idx="0">
                  <c:v>Promedio de SpAtk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'Ataque y defensa'!$A$72:$A$90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defensa'!$B$72:$B$90</c:f>
              <c:numCache>
                <c:formatCode>General</c:formatCode>
                <c:ptCount val="18"/>
                <c:pt idx="0">
                  <c:v>53.869565217391305</c:v>
                </c:pt>
                <c:pt idx="1">
                  <c:v>74.645161290322577</c:v>
                </c:pt>
                <c:pt idx="2">
                  <c:v>96.84375</c:v>
                </c:pt>
                <c:pt idx="3">
                  <c:v>90.022727272727266</c:v>
                </c:pt>
                <c:pt idx="4">
                  <c:v>78.529411764705884</c:v>
                </c:pt>
                <c:pt idx="5">
                  <c:v>53.111111111111114</c:v>
                </c:pt>
                <c:pt idx="6">
                  <c:v>88.980769230769226</c:v>
                </c:pt>
                <c:pt idx="7">
                  <c:v>94.25</c:v>
                </c:pt>
                <c:pt idx="8">
                  <c:v>79.34375</c:v>
                </c:pt>
                <c:pt idx="9">
                  <c:v>77.5</c:v>
                </c:pt>
                <c:pt idx="10">
                  <c:v>56.46875</c:v>
                </c:pt>
                <c:pt idx="11">
                  <c:v>77.541666666666671</c:v>
                </c:pt>
                <c:pt idx="12">
                  <c:v>55.816326530612244</c:v>
                </c:pt>
                <c:pt idx="13">
                  <c:v>60.428571428571431</c:v>
                </c:pt>
                <c:pt idx="14">
                  <c:v>98.403508771929822</c:v>
                </c:pt>
                <c:pt idx="15">
                  <c:v>63.340909090909093</c:v>
                </c:pt>
                <c:pt idx="16">
                  <c:v>67.518518518518519</c:v>
                </c:pt>
                <c:pt idx="17">
                  <c:v>74.8125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D-4223-9A9B-6F24CA8D00E9}"/>
            </c:ext>
          </c:extLst>
        </c:ser>
        <c:ser>
          <c:idx val="1"/>
          <c:order val="1"/>
          <c:tx>
            <c:strRef>
              <c:f>'Ataque y defensa'!$C$71</c:f>
              <c:strCache>
                <c:ptCount val="1"/>
                <c:pt idx="0">
                  <c:v>Promedio de SpDef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'Ataque y defensa'!$A$72:$A$90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'Ataque y defensa'!$C$72:$C$90</c:f>
              <c:numCache>
                <c:formatCode>General</c:formatCode>
                <c:ptCount val="18"/>
                <c:pt idx="0">
                  <c:v>64.79710144927536</c:v>
                </c:pt>
                <c:pt idx="1">
                  <c:v>69.516129032258064</c:v>
                </c:pt>
                <c:pt idx="2">
                  <c:v>88.84375</c:v>
                </c:pt>
                <c:pt idx="3">
                  <c:v>73.704545454545453</c:v>
                </c:pt>
                <c:pt idx="4">
                  <c:v>84.705882352941174</c:v>
                </c:pt>
                <c:pt idx="5">
                  <c:v>64.703703703703709</c:v>
                </c:pt>
                <c:pt idx="6">
                  <c:v>72.211538461538467</c:v>
                </c:pt>
                <c:pt idx="7">
                  <c:v>72.5</c:v>
                </c:pt>
                <c:pt idx="8">
                  <c:v>76.46875</c:v>
                </c:pt>
                <c:pt idx="9">
                  <c:v>70.428571428571431</c:v>
                </c:pt>
                <c:pt idx="10">
                  <c:v>62.75</c:v>
                </c:pt>
                <c:pt idx="11">
                  <c:v>76.291666666666671</c:v>
                </c:pt>
                <c:pt idx="12">
                  <c:v>63.724489795918366</c:v>
                </c:pt>
                <c:pt idx="13">
                  <c:v>64.392857142857139</c:v>
                </c:pt>
                <c:pt idx="14">
                  <c:v>86.280701754385959</c:v>
                </c:pt>
                <c:pt idx="15">
                  <c:v>75.477272727272734</c:v>
                </c:pt>
                <c:pt idx="16">
                  <c:v>80.629629629629633</c:v>
                </c:pt>
                <c:pt idx="17">
                  <c:v>70.517857142857139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D-4223-9A9B-6F24CA8D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599759"/>
        <c:axId val="1973593519"/>
      </c:barChart>
      <c:catAx>
        <c:axId val="19735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3593519"/>
        <c:crosses val="autoZero"/>
        <c:auto val="1"/>
        <c:lblAlgn val="ctr"/>
        <c:lblOffset val="100"/>
        <c:noMultiLvlLbl val="0"/>
      </c:catAx>
      <c:valAx>
        <c:axId val="19735935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35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último(1).xlsx]HP!TablaDinámica6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HP!$A$2:$A$7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HP!$B$2:$B$7</c:f>
              <c:numCache>
                <c:formatCode>General</c:formatCode>
                <c:ptCount val="6"/>
                <c:pt idx="0">
                  <c:v>65.819277108433738</c:v>
                </c:pt>
                <c:pt idx="1">
                  <c:v>71.20754716981132</c:v>
                </c:pt>
                <c:pt idx="2">
                  <c:v>66.543750000000003</c:v>
                </c:pt>
                <c:pt idx="3">
                  <c:v>73.082644628099175</c:v>
                </c:pt>
                <c:pt idx="4">
                  <c:v>71.787878787878782</c:v>
                </c:pt>
                <c:pt idx="5">
                  <c:v>68.268292682926827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DBC-9DC7-06390D3C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79520"/>
        <c:axId val="426574528"/>
      </c:barChart>
      <c:catAx>
        <c:axId val="4265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74528"/>
        <c:crosses val="autoZero"/>
        <c:auto val="1"/>
        <c:lblAlgn val="ctr"/>
        <c:lblOffset val="100"/>
        <c:noMultiLvlLbl val="0"/>
      </c:catAx>
      <c:valAx>
        <c:axId val="426574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último(1).xlsx]HP!TablaDinámica7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HP!$A$30:$A$47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HP!$B$30:$B$47</c:f>
              <c:numCache>
                <c:formatCode>General</c:formatCode>
                <c:ptCount val="18"/>
                <c:pt idx="0">
                  <c:v>56.884057971014492</c:v>
                </c:pt>
                <c:pt idx="1">
                  <c:v>66.806451612903231</c:v>
                </c:pt>
                <c:pt idx="2">
                  <c:v>83.3125</c:v>
                </c:pt>
                <c:pt idx="3">
                  <c:v>59.795454545454547</c:v>
                </c:pt>
                <c:pt idx="4">
                  <c:v>74.117647058823536</c:v>
                </c:pt>
                <c:pt idx="5">
                  <c:v>69.851851851851848</c:v>
                </c:pt>
                <c:pt idx="6">
                  <c:v>69.90384615384616</c:v>
                </c:pt>
                <c:pt idx="7">
                  <c:v>70.75</c:v>
                </c:pt>
                <c:pt idx="8">
                  <c:v>64.4375</c:v>
                </c:pt>
                <c:pt idx="9">
                  <c:v>67.271428571428572</c:v>
                </c:pt>
                <c:pt idx="10">
                  <c:v>73.78125</c:v>
                </c:pt>
                <c:pt idx="11">
                  <c:v>72</c:v>
                </c:pt>
                <c:pt idx="12">
                  <c:v>77.275510204081627</c:v>
                </c:pt>
                <c:pt idx="13">
                  <c:v>67.25</c:v>
                </c:pt>
                <c:pt idx="14">
                  <c:v>70.631578947368425</c:v>
                </c:pt>
                <c:pt idx="15">
                  <c:v>65.36363636363636</c:v>
                </c:pt>
                <c:pt idx="16">
                  <c:v>65.222222222222229</c:v>
                </c:pt>
                <c:pt idx="17">
                  <c:v>72.0625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3-42B7-8BC3-6061732D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34176"/>
        <c:axId val="426538336"/>
      </c:barChart>
      <c:catAx>
        <c:axId val="4265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38336"/>
        <c:crosses val="autoZero"/>
        <c:auto val="1"/>
        <c:lblAlgn val="ctr"/>
        <c:lblOffset val="100"/>
        <c:noMultiLvlLbl val="0"/>
      </c:catAx>
      <c:valAx>
        <c:axId val="42653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último(1).xlsx]HP!TablaDinámica8</c:name>
    <c:fmtId val="2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HP!$B$50:$B$51</c:f>
              <c:strCache>
                <c:ptCount val="1"/>
                <c:pt idx="0">
                  <c:v>NO LEGENDARIOS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HP!$A$52:$A$66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HP!$B$52:$B$66</c:f>
              <c:numCache>
                <c:formatCode>General</c:formatCode>
                <c:ptCount val="15"/>
                <c:pt idx="0">
                  <c:v>64.65517241379311</c:v>
                </c:pt>
                <c:pt idx="1">
                  <c:v>72.650000000000006</c:v>
                </c:pt>
                <c:pt idx="2">
                  <c:v>57.325000000000003</c:v>
                </c:pt>
                <c:pt idx="3">
                  <c:v>70.875</c:v>
                </c:pt>
                <c:pt idx="4">
                  <c:v>67.085106382978722</c:v>
                </c:pt>
                <c:pt idx="5">
                  <c:v>62.5</c:v>
                </c:pt>
                <c:pt idx="6">
                  <c:v>58.733333333333334</c:v>
                </c:pt>
                <c:pt idx="7">
                  <c:v>65.940298507462686</c:v>
                </c:pt>
                <c:pt idx="8">
                  <c:v>70.821428571428569</c:v>
                </c:pt>
                <c:pt idx="9">
                  <c:v>70.818181818181813</c:v>
                </c:pt>
                <c:pt idx="10">
                  <c:v>76.489583333333329</c:v>
                </c:pt>
                <c:pt idx="11">
                  <c:v>67.720930232558146</c:v>
                </c:pt>
                <c:pt idx="12">
                  <c:v>65.125</c:v>
                </c:pt>
                <c:pt idx="13">
                  <c:v>60.434782608695649</c:v>
                </c:pt>
                <c:pt idx="14">
                  <c:v>71.120370370370367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0-4A65-A183-4674A337D84D}"/>
            </c:ext>
          </c:extLst>
        </c:ser>
        <c:ser>
          <c:idx val="1"/>
          <c:order val="1"/>
          <c:tx>
            <c:strRef>
              <c:f>HP!$C$50:$C$51</c:f>
              <c:strCache>
                <c:ptCount val="1"/>
                <c:pt idx="0">
                  <c:v>LEGENDARIOS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HP!$A$52:$A$66</c:f>
              <c:strCache>
                <c:ptCount val="15"/>
                <c:pt idx="0">
                  <c:v>Dark</c:v>
                </c:pt>
                <c:pt idx="1">
                  <c:v>Dragon</c:v>
                </c:pt>
                <c:pt idx="2">
                  <c:v>Electric</c:v>
                </c:pt>
                <c:pt idx="3">
                  <c:v>Fairy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Psychic</c:v>
                </c:pt>
                <c:pt idx="12">
                  <c:v>Rock</c:v>
                </c:pt>
                <c:pt idx="13">
                  <c:v>Steel</c:v>
                </c:pt>
                <c:pt idx="14">
                  <c:v>Water</c:v>
                </c:pt>
              </c:strCache>
            </c:strRef>
          </c:cat>
          <c:val>
            <c:numRef>
              <c:f>HP!$C$52:$C$66</c:f>
              <c:numCache>
                <c:formatCode>General</c:formatCode>
                <c:ptCount val="15"/>
                <c:pt idx="0">
                  <c:v>98</c:v>
                </c:pt>
                <c:pt idx="1">
                  <c:v>101.08333333333333</c:v>
                </c:pt>
                <c:pt idx="2">
                  <c:v>84.5</c:v>
                </c:pt>
                <c:pt idx="3">
                  <c:v>126</c:v>
                </c:pt>
                <c:pt idx="4">
                  <c:v>96.4</c:v>
                </c:pt>
                <c:pt idx="5">
                  <c:v>79</c:v>
                </c:pt>
                <c:pt idx="6">
                  <c:v>150</c:v>
                </c:pt>
                <c:pt idx="7">
                  <c:v>97</c:v>
                </c:pt>
                <c:pt idx="8">
                  <c:v>94.5</c:v>
                </c:pt>
                <c:pt idx="9">
                  <c:v>85</c:v>
                </c:pt>
                <c:pt idx="10">
                  <c:v>115</c:v>
                </c:pt>
                <c:pt idx="11">
                  <c:v>79.571428571428569</c:v>
                </c:pt>
                <c:pt idx="12">
                  <c:v>67.75</c:v>
                </c:pt>
                <c:pt idx="13">
                  <c:v>92.75</c:v>
                </c:pt>
                <c:pt idx="14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0-4A65-A183-4674A337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57472"/>
        <c:axId val="426546240"/>
      </c:barChart>
      <c:catAx>
        <c:axId val="4265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46240"/>
        <c:crosses val="autoZero"/>
        <c:auto val="1"/>
        <c:lblAlgn val="ctr"/>
        <c:lblOffset val="100"/>
        <c:noMultiLvlLbl val="0"/>
      </c:catAx>
      <c:valAx>
        <c:axId val="426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último(1).xlsx]HP!TablaDinámica10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HP!$B$17:$B$19</c:f>
              <c:strCache>
                <c:ptCount val="1"/>
                <c:pt idx="0">
                  <c:v>LEGENDARIO - Conteo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HP!$A$20:$A$25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HP!$B$20:$B$25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18</c:v>
                </c:pt>
                <c:pt idx="3">
                  <c:v>13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D69-8DD9-88169F4B7F7E}"/>
            </c:ext>
          </c:extLst>
        </c:ser>
        <c:ser>
          <c:idx val="1"/>
          <c:order val="1"/>
          <c:tx>
            <c:strRef>
              <c:f>HP!$C$17:$C$19</c:f>
              <c:strCache>
                <c:ptCount val="1"/>
                <c:pt idx="0">
                  <c:v>LEGENDARIO - Promedio de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HP!$A$20:$A$25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HP!$C$20:$C$25</c:f>
              <c:numCache>
                <c:formatCode>General</c:formatCode>
                <c:ptCount val="6"/>
                <c:pt idx="0">
                  <c:v>120.83333333333333</c:v>
                </c:pt>
                <c:pt idx="1">
                  <c:v>99</c:v>
                </c:pt>
                <c:pt idx="2">
                  <c:v>118.33333333333333</c:v>
                </c:pt>
                <c:pt idx="3">
                  <c:v>109.84615384615384</c:v>
                </c:pt>
                <c:pt idx="4">
                  <c:v>120.26666666666667</c:v>
                </c:pt>
                <c:pt idx="5">
                  <c:v>125.25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A-4D69-8DD9-88169F4B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19200"/>
        <c:axId val="220086672"/>
      </c:lineChart>
      <c:catAx>
        <c:axId val="4265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0086672"/>
        <c:crosses val="autoZero"/>
        <c:auto val="1"/>
        <c:lblAlgn val="ctr"/>
        <c:lblOffset val="100"/>
        <c:noMultiLvlLbl val="0"/>
      </c:catAx>
      <c:valAx>
        <c:axId val="220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5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tablas último(1).xlsx]Speed!TablaDinámica1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Promedio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</c:f>
              <c:strCache>
                <c:ptCount val="1"/>
                <c:pt idx="0">
                  <c:v>Promedio de Speed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Speed!$A$3:$A$21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Speed!$B$3:$B$21</c:f>
              <c:numCache>
                <c:formatCode>General</c:formatCode>
                <c:ptCount val="18"/>
                <c:pt idx="0">
                  <c:v>61.681159420289852</c:v>
                </c:pt>
                <c:pt idx="1">
                  <c:v>76.161290322580641</c:v>
                </c:pt>
                <c:pt idx="2">
                  <c:v>83.03125</c:v>
                </c:pt>
                <c:pt idx="3">
                  <c:v>84.5</c:v>
                </c:pt>
                <c:pt idx="4">
                  <c:v>48.588235294117645</c:v>
                </c:pt>
                <c:pt idx="5">
                  <c:v>66.074074074074076</c:v>
                </c:pt>
                <c:pt idx="6">
                  <c:v>74.442307692307693</c:v>
                </c:pt>
                <c:pt idx="7">
                  <c:v>102.5</c:v>
                </c:pt>
                <c:pt idx="8">
                  <c:v>64.34375</c:v>
                </c:pt>
                <c:pt idx="9">
                  <c:v>61.928571428571431</c:v>
                </c:pt>
                <c:pt idx="10">
                  <c:v>63.90625</c:v>
                </c:pt>
                <c:pt idx="11">
                  <c:v>63.458333333333336</c:v>
                </c:pt>
                <c:pt idx="12">
                  <c:v>71.551020408163268</c:v>
                </c:pt>
                <c:pt idx="13">
                  <c:v>63.571428571428569</c:v>
                </c:pt>
                <c:pt idx="14">
                  <c:v>81.491228070175438</c:v>
                </c:pt>
                <c:pt idx="15">
                  <c:v>55.909090909090907</c:v>
                </c:pt>
                <c:pt idx="16">
                  <c:v>55.25925925925926</c:v>
                </c:pt>
                <c:pt idx="17">
                  <c:v>65.964285714285708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4767-AE4C-7D2EE278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2715887"/>
        <c:axId val="1252720463"/>
      </c:barChart>
      <c:lineChart>
        <c:grouping val="standard"/>
        <c:varyColors val="0"/>
        <c:ser>
          <c:idx val="1"/>
          <c:order val="1"/>
          <c:tx>
            <c:strRef>
              <c:f>Speed!$C$2</c:f>
              <c:strCache>
                <c:ptCount val="1"/>
                <c:pt idx="0">
                  <c:v>Cuenta de HP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Speed!$A$3:$A$21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Speed!$C$3:$C$21</c:f>
              <c:numCache>
                <c:formatCode>General</c:formatCode>
                <c:ptCount val="18"/>
                <c:pt idx="0">
                  <c:v>69</c:v>
                </c:pt>
                <c:pt idx="1">
                  <c:v>31</c:v>
                </c:pt>
                <c:pt idx="2">
                  <c:v>32</c:v>
                </c:pt>
                <c:pt idx="3">
                  <c:v>44</c:v>
                </c:pt>
                <c:pt idx="4">
                  <c:v>17</c:v>
                </c:pt>
                <c:pt idx="5">
                  <c:v>27</c:v>
                </c:pt>
                <c:pt idx="6">
                  <c:v>52</c:v>
                </c:pt>
                <c:pt idx="7">
                  <c:v>4</c:v>
                </c:pt>
                <c:pt idx="8">
                  <c:v>32</c:v>
                </c:pt>
                <c:pt idx="9">
                  <c:v>70</c:v>
                </c:pt>
                <c:pt idx="10">
                  <c:v>32</c:v>
                </c:pt>
                <c:pt idx="11">
                  <c:v>24</c:v>
                </c:pt>
                <c:pt idx="12">
                  <c:v>98</c:v>
                </c:pt>
                <c:pt idx="13">
                  <c:v>28</c:v>
                </c:pt>
                <c:pt idx="14">
                  <c:v>57</c:v>
                </c:pt>
                <c:pt idx="15">
                  <c:v>44</c:v>
                </c:pt>
                <c:pt idx="16">
                  <c:v>27</c:v>
                </c:pt>
                <c:pt idx="1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2-4767-AE4C-7D2EE278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15887"/>
        <c:axId val="1252720463"/>
      </c:lineChart>
      <c:catAx>
        <c:axId val="12527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2720463"/>
        <c:crosses val="autoZero"/>
        <c:auto val="1"/>
        <c:lblAlgn val="ctr"/>
        <c:lblOffset val="100"/>
        <c:noMultiLvlLbl val="0"/>
      </c:catAx>
      <c:valAx>
        <c:axId val="12527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27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363F213F-E9BE-473B-89E1-0666027DB948}">
          <cx:tx>
            <cx:txData>
              <cx:f>_xlchart.v1.1</cx:f>
              <cx:v>Conteo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microsoft.com/office/2014/relationships/chartEx" Target="../charts/chartEx1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98071" y="269487"/>
    <xdr:ext cx="9939253" cy="38802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6552F-B613-40CF-8D73-A5947AE15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921512" y="4674219"/>
    <xdr:ext cx="9302338" cy="3689196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D36BDF-840F-4E49-B615-94C01D0153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4318606" y="8533819"/>
    <xdr:ext cx="8075369" cy="3726366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02BE57-B38D-48BA-9ABF-DC877DEE26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710577" y="12887011"/>
    <xdr:ext cx="9302338" cy="36760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91124-CEEE-4686-882C-3BDEBEAC8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139440" y="0"/>
    <xdr:ext cx="4579620" cy="27279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3BE56-070A-41F2-927B-3599B0B2AC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880043" y="5180647"/>
    <xdr:ext cx="7955280" cy="3607328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CB9147-A1DF-4243-82C9-F1C54FB63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362322" y="8942285"/>
    <xdr:ext cx="7505700" cy="371094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013C12-C13A-4FAD-A3A8-B13D651C6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954780" y="2930208"/>
    <xdr:ext cx="4503420" cy="199644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3C388E-CA46-46C2-94D4-A72D68E67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589020" y="190500"/>
    <xdr:ext cx="6240780" cy="34975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A229F-1658-40CD-B325-D3C6C65989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931920" y="3863340"/>
    <xdr:ext cx="7399020" cy="38481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A094E2-EE35-4C76-BAAC-2C6064321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4008120" y="7955280"/>
    <xdr:ext cx="5737860" cy="331470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D605A-74E5-4C3E-BD7C-355A4F612D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472940" y="91440"/>
    <xdr:ext cx="5113020" cy="23728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A6F931-BCAC-4EC9-BE3C-2A135E863D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494068" y="2909455"/>
    <xdr:ext cx="7568046" cy="3065318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DB3D4-F219-4417-AC8C-BF6556207E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385060" y="30480"/>
    <xdr:ext cx="3718560" cy="21031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008314-6101-4770-9698-4058D2C5A8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495300</xdr:colOff>
      <xdr:row>13</xdr:row>
      <xdr:rowOff>160020</xdr:rowOff>
    </xdr:from>
    <xdr:to>
      <xdr:col>13</xdr:col>
      <xdr:colOff>777240</xdr:colOff>
      <xdr:row>32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D89DE9D-15A4-CCEC-6694-A2894EC3B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2636520"/>
              <a:ext cx="6358890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533400</xdr:colOff>
      <xdr:row>33</xdr:row>
      <xdr:rowOff>19050</xdr:rowOff>
    </xdr:from>
    <xdr:to>
      <xdr:col>14</xdr:col>
      <xdr:colOff>22860</xdr:colOff>
      <xdr:row>50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B7509A-E0F8-A36D-59BE-4B2F14F8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661160" y="1402080"/>
    <xdr:ext cx="5036820" cy="41071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C181C6-E1FA-4C6A-84FD-FDF3E4BAA5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0</xdr:rowOff>
    </xdr:from>
    <xdr:to>
      <xdr:col>11</xdr:col>
      <xdr:colOff>693420</xdr:colOff>
      <xdr:row>20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B249C-D6D2-4957-AA5D-F3730D66F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anne Vigo Miranda" refreshedDate="44876.71296099537" createdVersion="8" refreshedVersion="8" minRefreshableVersion="3" recordCount="800" xr:uid="{BF00DC2C-7CCD-44DF-AC3B-9F77E1472613}">
  <cacheSource type="worksheet">
    <worksheetSource name="PokemonData"/>
  </cacheSource>
  <cacheFields count="14">
    <cacheField name="Num" numFmtId="0">
      <sharedItems containsSemiMixedTypes="0" containsString="0" containsNumber="1" containsInteger="1" minValue="1" maxValue="721"/>
    </cacheField>
    <cacheField name="Name" numFmtId="0">
      <sharedItems/>
    </cacheField>
    <cacheField name="Type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2" numFmtId="0">
      <sharedItems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Atk" numFmtId="0">
      <sharedItems containsSemiMixedTypes="0" containsString="0" containsNumber="1" containsInteger="1" minValue="10" maxValue="194"/>
    </cacheField>
    <cacheField name="SpDef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" numFmtId="0">
      <sharedItems count="2">
        <s v="FALSE"/>
        <s v="TRUE"/>
      </sharedItems>
    </cacheField>
    <cacheField name="BLANCO" numFmtId="0">
      <sharedItems containsSemiMixedTypes="0" containsString="0" containsNumber="1" containsInteger="1" minValue="0" maxValue="1"/>
    </cacheField>
    <cacheField name="Cantidad de Tipos" numFmtId="0">
      <sharedItems count="2">
        <s v="2 tipos"/>
        <s v="1 tip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s v="Bulbasaur"/>
    <x v="0"/>
    <s v="Poison"/>
    <n v="45"/>
    <n v="49"/>
    <n v="49"/>
    <n v="65"/>
    <n v="65"/>
    <n v="45"/>
    <x v="0"/>
    <x v="0"/>
    <n v="0"/>
    <x v="0"/>
  </r>
  <r>
    <n v="2"/>
    <s v="Ivysaur"/>
    <x v="0"/>
    <s v="Poison"/>
    <n v="60"/>
    <n v="62"/>
    <n v="63"/>
    <n v="80"/>
    <n v="80"/>
    <n v="60"/>
    <x v="0"/>
    <x v="0"/>
    <n v="0"/>
    <x v="0"/>
  </r>
  <r>
    <n v="3"/>
    <s v="Venusaur"/>
    <x v="0"/>
    <s v="Poison"/>
    <n v="80"/>
    <n v="82"/>
    <n v="83"/>
    <n v="100"/>
    <n v="100"/>
    <n v="80"/>
    <x v="0"/>
    <x v="0"/>
    <n v="0"/>
    <x v="0"/>
  </r>
  <r>
    <n v="3"/>
    <s v="VenusaurMega Venusaur"/>
    <x v="0"/>
    <s v="Poison"/>
    <n v="80"/>
    <n v="100"/>
    <n v="123"/>
    <n v="122"/>
    <n v="120"/>
    <n v="80"/>
    <x v="0"/>
    <x v="0"/>
    <n v="0"/>
    <x v="0"/>
  </r>
  <r>
    <n v="4"/>
    <s v="Charmander"/>
    <x v="1"/>
    <s v=""/>
    <n v="39"/>
    <n v="52"/>
    <n v="43"/>
    <n v="60"/>
    <n v="50"/>
    <n v="65"/>
    <x v="0"/>
    <x v="0"/>
    <n v="1"/>
    <x v="1"/>
  </r>
  <r>
    <n v="5"/>
    <s v="Charmeleon"/>
    <x v="1"/>
    <s v=""/>
    <n v="58"/>
    <n v="64"/>
    <n v="58"/>
    <n v="80"/>
    <n v="65"/>
    <n v="80"/>
    <x v="0"/>
    <x v="0"/>
    <n v="1"/>
    <x v="1"/>
  </r>
  <r>
    <n v="6"/>
    <s v="Charizard"/>
    <x v="1"/>
    <s v="Flying"/>
    <n v="78"/>
    <n v="84"/>
    <n v="78"/>
    <n v="109"/>
    <n v="85"/>
    <n v="100"/>
    <x v="0"/>
    <x v="0"/>
    <n v="0"/>
    <x v="0"/>
  </r>
  <r>
    <n v="6"/>
    <s v="CharizardMega Charizard X"/>
    <x v="1"/>
    <s v="Dragon"/>
    <n v="78"/>
    <n v="130"/>
    <n v="111"/>
    <n v="130"/>
    <n v="85"/>
    <n v="100"/>
    <x v="0"/>
    <x v="0"/>
    <n v="0"/>
    <x v="0"/>
  </r>
  <r>
    <n v="6"/>
    <s v="CharizardMega Charizard Y"/>
    <x v="1"/>
    <s v="Flying"/>
    <n v="78"/>
    <n v="104"/>
    <n v="78"/>
    <n v="159"/>
    <n v="115"/>
    <n v="100"/>
    <x v="0"/>
    <x v="0"/>
    <n v="0"/>
    <x v="0"/>
  </r>
  <r>
    <n v="7"/>
    <s v="Squirtle"/>
    <x v="2"/>
    <s v=""/>
    <n v="44"/>
    <n v="48"/>
    <n v="65"/>
    <n v="50"/>
    <n v="64"/>
    <n v="43"/>
    <x v="0"/>
    <x v="0"/>
    <n v="1"/>
    <x v="1"/>
  </r>
  <r>
    <n v="8"/>
    <s v="Wartortle"/>
    <x v="2"/>
    <s v=""/>
    <n v="59"/>
    <n v="63"/>
    <n v="80"/>
    <n v="65"/>
    <n v="80"/>
    <n v="58"/>
    <x v="0"/>
    <x v="0"/>
    <n v="1"/>
    <x v="1"/>
  </r>
  <r>
    <n v="9"/>
    <s v="Blastoise"/>
    <x v="2"/>
    <s v=""/>
    <n v="79"/>
    <n v="83"/>
    <n v="100"/>
    <n v="85"/>
    <n v="105"/>
    <n v="78"/>
    <x v="0"/>
    <x v="0"/>
    <n v="1"/>
    <x v="1"/>
  </r>
  <r>
    <n v="9"/>
    <s v="BlastoiseMega Blastoise"/>
    <x v="2"/>
    <s v=""/>
    <n v="79"/>
    <n v="103"/>
    <n v="120"/>
    <n v="135"/>
    <n v="115"/>
    <n v="78"/>
    <x v="0"/>
    <x v="0"/>
    <n v="1"/>
    <x v="1"/>
  </r>
  <r>
    <n v="10"/>
    <s v="Caterpie"/>
    <x v="3"/>
    <s v=""/>
    <n v="45"/>
    <n v="30"/>
    <n v="35"/>
    <n v="20"/>
    <n v="20"/>
    <n v="45"/>
    <x v="0"/>
    <x v="0"/>
    <n v="1"/>
    <x v="1"/>
  </r>
  <r>
    <n v="11"/>
    <s v="Metapod"/>
    <x v="3"/>
    <s v=""/>
    <n v="50"/>
    <n v="20"/>
    <n v="55"/>
    <n v="25"/>
    <n v="25"/>
    <n v="30"/>
    <x v="0"/>
    <x v="0"/>
    <n v="1"/>
    <x v="1"/>
  </r>
  <r>
    <n v="12"/>
    <s v="Butterfree"/>
    <x v="3"/>
    <s v="Flying"/>
    <n v="60"/>
    <n v="45"/>
    <n v="50"/>
    <n v="90"/>
    <n v="80"/>
    <n v="70"/>
    <x v="0"/>
    <x v="0"/>
    <n v="0"/>
    <x v="0"/>
  </r>
  <r>
    <n v="13"/>
    <s v="Weedle"/>
    <x v="3"/>
    <s v="Poison"/>
    <n v="40"/>
    <n v="35"/>
    <n v="30"/>
    <n v="20"/>
    <n v="20"/>
    <n v="50"/>
    <x v="0"/>
    <x v="0"/>
    <n v="0"/>
    <x v="0"/>
  </r>
  <r>
    <n v="14"/>
    <s v="Kakuna"/>
    <x v="3"/>
    <s v="Poison"/>
    <n v="45"/>
    <n v="25"/>
    <n v="50"/>
    <n v="25"/>
    <n v="25"/>
    <n v="35"/>
    <x v="0"/>
    <x v="0"/>
    <n v="0"/>
    <x v="0"/>
  </r>
  <r>
    <n v="15"/>
    <s v="Beedrill"/>
    <x v="3"/>
    <s v="Poison"/>
    <n v="65"/>
    <n v="90"/>
    <n v="40"/>
    <n v="45"/>
    <n v="80"/>
    <n v="75"/>
    <x v="0"/>
    <x v="0"/>
    <n v="0"/>
    <x v="0"/>
  </r>
  <r>
    <n v="15"/>
    <s v="BeedrillMega Beedrill"/>
    <x v="3"/>
    <s v="Poison"/>
    <n v="65"/>
    <n v="150"/>
    <n v="40"/>
    <n v="15"/>
    <n v="80"/>
    <n v="145"/>
    <x v="0"/>
    <x v="0"/>
    <n v="0"/>
    <x v="0"/>
  </r>
  <r>
    <n v="16"/>
    <s v="Pidgey"/>
    <x v="4"/>
    <s v="Flying"/>
    <n v="40"/>
    <n v="45"/>
    <n v="40"/>
    <n v="35"/>
    <n v="35"/>
    <n v="56"/>
    <x v="0"/>
    <x v="0"/>
    <n v="0"/>
    <x v="0"/>
  </r>
  <r>
    <n v="17"/>
    <s v="Pidgeotto"/>
    <x v="4"/>
    <s v="Flying"/>
    <n v="63"/>
    <n v="60"/>
    <n v="55"/>
    <n v="50"/>
    <n v="50"/>
    <n v="71"/>
    <x v="0"/>
    <x v="0"/>
    <n v="0"/>
    <x v="0"/>
  </r>
  <r>
    <n v="18"/>
    <s v="Pidgeot"/>
    <x v="4"/>
    <s v="Flying"/>
    <n v="83"/>
    <n v="80"/>
    <n v="75"/>
    <n v="70"/>
    <n v="70"/>
    <n v="101"/>
    <x v="0"/>
    <x v="0"/>
    <n v="0"/>
    <x v="0"/>
  </r>
  <r>
    <n v="18"/>
    <s v="PidgeotMega Pidgeot"/>
    <x v="4"/>
    <s v="Flying"/>
    <n v="83"/>
    <n v="80"/>
    <n v="80"/>
    <n v="135"/>
    <n v="80"/>
    <n v="121"/>
    <x v="0"/>
    <x v="0"/>
    <n v="0"/>
    <x v="0"/>
  </r>
  <r>
    <n v="19"/>
    <s v="Rattata"/>
    <x v="4"/>
    <s v=""/>
    <n v="30"/>
    <n v="56"/>
    <n v="35"/>
    <n v="25"/>
    <n v="35"/>
    <n v="72"/>
    <x v="0"/>
    <x v="0"/>
    <n v="1"/>
    <x v="1"/>
  </r>
  <r>
    <n v="20"/>
    <s v="Raticate"/>
    <x v="4"/>
    <s v=""/>
    <n v="55"/>
    <n v="81"/>
    <n v="60"/>
    <n v="50"/>
    <n v="70"/>
    <n v="97"/>
    <x v="0"/>
    <x v="0"/>
    <n v="1"/>
    <x v="1"/>
  </r>
  <r>
    <n v="21"/>
    <s v="Spearow"/>
    <x v="4"/>
    <s v="Flying"/>
    <n v="40"/>
    <n v="60"/>
    <n v="30"/>
    <n v="31"/>
    <n v="31"/>
    <n v="70"/>
    <x v="0"/>
    <x v="0"/>
    <n v="0"/>
    <x v="0"/>
  </r>
  <r>
    <n v="22"/>
    <s v="Fearow"/>
    <x v="4"/>
    <s v="Flying"/>
    <n v="65"/>
    <n v="90"/>
    <n v="65"/>
    <n v="61"/>
    <n v="61"/>
    <n v="100"/>
    <x v="0"/>
    <x v="0"/>
    <n v="0"/>
    <x v="0"/>
  </r>
  <r>
    <n v="23"/>
    <s v="Ekans"/>
    <x v="5"/>
    <s v=""/>
    <n v="35"/>
    <n v="60"/>
    <n v="44"/>
    <n v="40"/>
    <n v="54"/>
    <n v="55"/>
    <x v="0"/>
    <x v="0"/>
    <n v="1"/>
    <x v="1"/>
  </r>
  <r>
    <n v="24"/>
    <s v="Arbok"/>
    <x v="5"/>
    <s v=""/>
    <n v="60"/>
    <n v="85"/>
    <n v="69"/>
    <n v="65"/>
    <n v="79"/>
    <n v="80"/>
    <x v="0"/>
    <x v="0"/>
    <n v="1"/>
    <x v="1"/>
  </r>
  <r>
    <n v="25"/>
    <s v="Pikachu"/>
    <x v="6"/>
    <s v=""/>
    <n v="35"/>
    <n v="55"/>
    <n v="40"/>
    <n v="50"/>
    <n v="50"/>
    <n v="90"/>
    <x v="0"/>
    <x v="0"/>
    <n v="1"/>
    <x v="1"/>
  </r>
  <r>
    <n v="26"/>
    <s v="Raichu"/>
    <x v="6"/>
    <s v=""/>
    <n v="60"/>
    <n v="90"/>
    <n v="55"/>
    <n v="90"/>
    <n v="80"/>
    <n v="110"/>
    <x v="0"/>
    <x v="0"/>
    <n v="1"/>
    <x v="1"/>
  </r>
  <r>
    <n v="27"/>
    <s v="Sandshrew"/>
    <x v="7"/>
    <s v=""/>
    <n v="50"/>
    <n v="75"/>
    <n v="85"/>
    <n v="20"/>
    <n v="30"/>
    <n v="40"/>
    <x v="0"/>
    <x v="0"/>
    <n v="1"/>
    <x v="1"/>
  </r>
  <r>
    <n v="28"/>
    <s v="Sandslash"/>
    <x v="7"/>
    <s v=""/>
    <n v="75"/>
    <n v="100"/>
    <n v="110"/>
    <n v="45"/>
    <n v="55"/>
    <n v="65"/>
    <x v="0"/>
    <x v="0"/>
    <n v="1"/>
    <x v="1"/>
  </r>
  <r>
    <n v="29"/>
    <s v="Nidoranâ™€"/>
    <x v="5"/>
    <s v=""/>
    <n v="55"/>
    <n v="47"/>
    <n v="52"/>
    <n v="40"/>
    <n v="40"/>
    <n v="41"/>
    <x v="0"/>
    <x v="0"/>
    <n v="1"/>
    <x v="1"/>
  </r>
  <r>
    <n v="30"/>
    <s v="Nidorina"/>
    <x v="5"/>
    <s v=""/>
    <n v="70"/>
    <n v="62"/>
    <n v="67"/>
    <n v="55"/>
    <n v="55"/>
    <n v="56"/>
    <x v="0"/>
    <x v="0"/>
    <n v="1"/>
    <x v="1"/>
  </r>
  <r>
    <n v="31"/>
    <s v="Nidoqueen"/>
    <x v="5"/>
    <s v="Ground"/>
    <n v="90"/>
    <n v="92"/>
    <n v="87"/>
    <n v="75"/>
    <n v="85"/>
    <n v="76"/>
    <x v="0"/>
    <x v="0"/>
    <n v="0"/>
    <x v="0"/>
  </r>
  <r>
    <n v="32"/>
    <s v="Nidoranâ™‚"/>
    <x v="5"/>
    <s v=""/>
    <n v="46"/>
    <n v="57"/>
    <n v="40"/>
    <n v="40"/>
    <n v="40"/>
    <n v="50"/>
    <x v="0"/>
    <x v="0"/>
    <n v="1"/>
    <x v="1"/>
  </r>
  <r>
    <n v="33"/>
    <s v="Nidorino"/>
    <x v="5"/>
    <s v=""/>
    <n v="61"/>
    <n v="72"/>
    <n v="57"/>
    <n v="55"/>
    <n v="55"/>
    <n v="65"/>
    <x v="0"/>
    <x v="0"/>
    <n v="1"/>
    <x v="1"/>
  </r>
  <r>
    <n v="34"/>
    <s v="Nidoking"/>
    <x v="5"/>
    <s v="Ground"/>
    <n v="81"/>
    <n v="102"/>
    <n v="77"/>
    <n v="85"/>
    <n v="75"/>
    <n v="85"/>
    <x v="0"/>
    <x v="0"/>
    <n v="0"/>
    <x v="0"/>
  </r>
  <r>
    <n v="35"/>
    <s v="Clefairy"/>
    <x v="8"/>
    <s v=""/>
    <n v="70"/>
    <n v="45"/>
    <n v="48"/>
    <n v="60"/>
    <n v="65"/>
    <n v="35"/>
    <x v="0"/>
    <x v="0"/>
    <n v="1"/>
    <x v="1"/>
  </r>
  <r>
    <n v="36"/>
    <s v="Clefable"/>
    <x v="8"/>
    <s v=""/>
    <n v="95"/>
    <n v="70"/>
    <n v="73"/>
    <n v="95"/>
    <n v="90"/>
    <n v="60"/>
    <x v="0"/>
    <x v="0"/>
    <n v="1"/>
    <x v="1"/>
  </r>
  <r>
    <n v="37"/>
    <s v="Vulpix"/>
    <x v="1"/>
    <s v=""/>
    <n v="38"/>
    <n v="41"/>
    <n v="40"/>
    <n v="50"/>
    <n v="65"/>
    <n v="65"/>
    <x v="0"/>
    <x v="0"/>
    <n v="1"/>
    <x v="1"/>
  </r>
  <r>
    <n v="38"/>
    <s v="Ninetales"/>
    <x v="1"/>
    <s v=""/>
    <n v="73"/>
    <n v="76"/>
    <n v="75"/>
    <n v="81"/>
    <n v="100"/>
    <n v="100"/>
    <x v="0"/>
    <x v="0"/>
    <n v="1"/>
    <x v="1"/>
  </r>
  <r>
    <n v="39"/>
    <s v="Jigglypuff"/>
    <x v="4"/>
    <s v="Fairy"/>
    <n v="115"/>
    <n v="45"/>
    <n v="20"/>
    <n v="45"/>
    <n v="25"/>
    <n v="20"/>
    <x v="0"/>
    <x v="0"/>
    <n v="0"/>
    <x v="0"/>
  </r>
  <r>
    <n v="40"/>
    <s v="Wigglytuff"/>
    <x v="4"/>
    <s v="Fairy"/>
    <n v="140"/>
    <n v="70"/>
    <n v="45"/>
    <n v="85"/>
    <n v="50"/>
    <n v="45"/>
    <x v="0"/>
    <x v="0"/>
    <n v="0"/>
    <x v="0"/>
  </r>
  <r>
    <n v="41"/>
    <s v="Zubat"/>
    <x v="5"/>
    <s v="Flying"/>
    <n v="40"/>
    <n v="45"/>
    <n v="35"/>
    <n v="30"/>
    <n v="40"/>
    <n v="55"/>
    <x v="0"/>
    <x v="0"/>
    <n v="0"/>
    <x v="0"/>
  </r>
  <r>
    <n v="42"/>
    <s v="Golbat"/>
    <x v="5"/>
    <s v="Flying"/>
    <n v="75"/>
    <n v="80"/>
    <n v="70"/>
    <n v="65"/>
    <n v="75"/>
    <n v="90"/>
    <x v="0"/>
    <x v="0"/>
    <n v="0"/>
    <x v="0"/>
  </r>
  <r>
    <n v="43"/>
    <s v="Oddish"/>
    <x v="0"/>
    <s v="Poison"/>
    <n v="45"/>
    <n v="50"/>
    <n v="55"/>
    <n v="75"/>
    <n v="65"/>
    <n v="30"/>
    <x v="0"/>
    <x v="0"/>
    <n v="0"/>
    <x v="0"/>
  </r>
  <r>
    <n v="44"/>
    <s v="Gloom"/>
    <x v="0"/>
    <s v="Poison"/>
    <n v="60"/>
    <n v="65"/>
    <n v="70"/>
    <n v="85"/>
    <n v="75"/>
    <n v="40"/>
    <x v="0"/>
    <x v="0"/>
    <n v="0"/>
    <x v="0"/>
  </r>
  <r>
    <n v="45"/>
    <s v="Vileplume"/>
    <x v="0"/>
    <s v="Poison"/>
    <n v="75"/>
    <n v="80"/>
    <n v="85"/>
    <n v="110"/>
    <n v="90"/>
    <n v="50"/>
    <x v="0"/>
    <x v="0"/>
    <n v="0"/>
    <x v="0"/>
  </r>
  <r>
    <n v="46"/>
    <s v="Paras"/>
    <x v="3"/>
    <s v="Grass"/>
    <n v="35"/>
    <n v="70"/>
    <n v="55"/>
    <n v="45"/>
    <n v="55"/>
    <n v="25"/>
    <x v="0"/>
    <x v="0"/>
    <n v="0"/>
    <x v="0"/>
  </r>
  <r>
    <n v="47"/>
    <s v="Parasect"/>
    <x v="3"/>
    <s v="Grass"/>
    <n v="60"/>
    <n v="95"/>
    <n v="80"/>
    <n v="60"/>
    <n v="80"/>
    <n v="30"/>
    <x v="0"/>
    <x v="0"/>
    <n v="0"/>
    <x v="0"/>
  </r>
  <r>
    <n v="48"/>
    <s v="Venonat"/>
    <x v="3"/>
    <s v="Poison"/>
    <n v="60"/>
    <n v="55"/>
    <n v="50"/>
    <n v="40"/>
    <n v="55"/>
    <n v="45"/>
    <x v="0"/>
    <x v="0"/>
    <n v="0"/>
    <x v="0"/>
  </r>
  <r>
    <n v="49"/>
    <s v="Venomoth"/>
    <x v="3"/>
    <s v="Poison"/>
    <n v="70"/>
    <n v="65"/>
    <n v="60"/>
    <n v="90"/>
    <n v="75"/>
    <n v="90"/>
    <x v="0"/>
    <x v="0"/>
    <n v="0"/>
    <x v="0"/>
  </r>
  <r>
    <n v="50"/>
    <s v="Diglett"/>
    <x v="7"/>
    <s v=""/>
    <n v="10"/>
    <n v="55"/>
    <n v="25"/>
    <n v="35"/>
    <n v="45"/>
    <n v="95"/>
    <x v="0"/>
    <x v="0"/>
    <n v="1"/>
    <x v="1"/>
  </r>
  <r>
    <n v="51"/>
    <s v="Dugtrio"/>
    <x v="7"/>
    <s v=""/>
    <n v="35"/>
    <n v="80"/>
    <n v="50"/>
    <n v="50"/>
    <n v="70"/>
    <n v="120"/>
    <x v="0"/>
    <x v="0"/>
    <n v="1"/>
    <x v="1"/>
  </r>
  <r>
    <n v="52"/>
    <s v="Meowth"/>
    <x v="4"/>
    <s v=""/>
    <n v="40"/>
    <n v="45"/>
    <n v="35"/>
    <n v="40"/>
    <n v="40"/>
    <n v="90"/>
    <x v="0"/>
    <x v="0"/>
    <n v="1"/>
    <x v="1"/>
  </r>
  <r>
    <n v="53"/>
    <s v="Persian"/>
    <x v="4"/>
    <s v=""/>
    <n v="65"/>
    <n v="70"/>
    <n v="60"/>
    <n v="65"/>
    <n v="65"/>
    <n v="115"/>
    <x v="0"/>
    <x v="0"/>
    <n v="1"/>
    <x v="1"/>
  </r>
  <r>
    <n v="54"/>
    <s v="Psyduck"/>
    <x v="2"/>
    <s v=""/>
    <n v="50"/>
    <n v="52"/>
    <n v="48"/>
    <n v="65"/>
    <n v="50"/>
    <n v="55"/>
    <x v="0"/>
    <x v="0"/>
    <n v="1"/>
    <x v="1"/>
  </r>
  <r>
    <n v="55"/>
    <s v="Golduck"/>
    <x v="2"/>
    <s v=""/>
    <n v="80"/>
    <n v="82"/>
    <n v="78"/>
    <n v="95"/>
    <n v="80"/>
    <n v="85"/>
    <x v="0"/>
    <x v="0"/>
    <n v="1"/>
    <x v="1"/>
  </r>
  <r>
    <n v="56"/>
    <s v="Mankey"/>
    <x v="9"/>
    <s v=""/>
    <n v="40"/>
    <n v="80"/>
    <n v="35"/>
    <n v="35"/>
    <n v="45"/>
    <n v="70"/>
    <x v="0"/>
    <x v="0"/>
    <n v="1"/>
    <x v="1"/>
  </r>
  <r>
    <n v="57"/>
    <s v="Primeape"/>
    <x v="9"/>
    <s v=""/>
    <n v="65"/>
    <n v="105"/>
    <n v="60"/>
    <n v="60"/>
    <n v="70"/>
    <n v="95"/>
    <x v="0"/>
    <x v="0"/>
    <n v="1"/>
    <x v="1"/>
  </r>
  <r>
    <n v="58"/>
    <s v="Growlithe"/>
    <x v="1"/>
    <s v=""/>
    <n v="55"/>
    <n v="70"/>
    <n v="45"/>
    <n v="70"/>
    <n v="50"/>
    <n v="60"/>
    <x v="0"/>
    <x v="0"/>
    <n v="1"/>
    <x v="1"/>
  </r>
  <r>
    <n v="59"/>
    <s v="Arcanine"/>
    <x v="1"/>
    <s v=""/>
    <n v="90"/>
    <n v="110"/>
    <n v="80"/>
    <n v="100"/>
    <n v="80"/>
    <n v="95"/>
    <x v="0"/>
    <x v="0"/>
    <n v="1"/>
    <x v="1"/>
  </r>
  <r>
    <n v="60"/>
    <s v="Poliwag"/>
    <x v="2"/>
    <s v=""/>
    <n v="40"/>
    <n v="50"/>
    <n v="40"/>
    <n v="40"/>
    <n v="40"/>
    <n v="90"/>
    <x v="0"/>
    <x v="0"/>
    <n v="1"/>
    <x v="1"/>
  </r>
  <r>
    <n v="61"/>
    <s v="Poliwhirl"/>
    <x v="2"/>
    <s v=""/>
    <n v="65"/>
    <n v="65"/>
    <n v="65"/>
    <n v="50"/>
    <n v="50"/>
    <n v="90"/>
    <x v="0"/>
    <x v="0"/>
    <n v="1"/>
    <x v="1"/>
  </r>
  <r>
    <n v="62"/>
    <s v="Poliwrath"/>
    <x v="2"/>
    <s v="Fighting"/>
    <n v="90"/>
    <n v="95"/>
    <n v="95"/>
    <n v="70"/>
    <n v="90"/>
    <n v="70"/>
    <x v="0"/>
    <x v="0"/>
    <n v="0"/>
    <x v="0"/>
  </r>
  <r>
    <n v="63"/>
    <s v="Abra"/>
    <x v="10"/>
    <s v=""/>
    <n v="25"/>
    <n v="20"/>
    <n v="15"/>
    <n v="105"/>
    <n v="55"/>
    <n v="90"/>
    <x v="0"/>
    <x v="0"/>
    <n v="1"/>
    <x v="1"/>
  </r>
  <r>
    <n v="64"/>
    <s v="Kadabra"/>
    <x v="10"/>
    <s v=""/>
    <n v="40"/>
    <n v="35"/>
    <n v="30"/>
    <n v="120"/>
    <n v="70"/>
    <n v="105"/>
    <x v="0"/>
    <x v="0"/>
    <n v="1"/>
    <x v="1"/>
  </r>
  <r>
    <n v="65"/>
    <s v="Alakazam"/>
    <x v="10"/>
    <s v=""/>
    <n v="55"/>
    <n v="50"/>
    <n v="45"/>
    <n v="135"/>
    <n v="95"/>
    <n v="120"/>
    <x v="0"/>
    <x v="0"/>
    <n v="1"/>
    <x v="1"/>
  </r>
  <r>
    <n v="65"/>
    <s v="AlakazamMega Alakazam"/>
    <x v="10"/>
    <s v=""/>
    <n v="55"/>
    <n v="50"/>
    <n v="65"/>
    <n v="175"/>
    <n v="95"/>
    <n v="150"/>
    <x v="0"/>
    <x v="0"/>
    <n v="1"/>
    <x v="1"/>
  </r>
  <r>
    <n v="66"/>
    <s v="Machop"/>
    <x v="9"/>
    <s v=""/>
    <n v="70"/>
    <n v="80"/>
    <n v="50"/>
    <n v="35"/>
    <n v="35"/>
    <n v="35"/>
    <x v="0"/>
    <x v="0"/>
    <n v="1"/>
    <x v="1"/>
  </r>
  <r>
    <n v="67"/>
    <s v="Machoke"/>
    <x v="9"/>
    <s v=""/>
    <n v="80"/>
    <n v="100"/>
    <n v="70"/>
    <n v="50"/>
    <n v="60"/>
    <n v="45"/>
    <x v="0"/>
    <x v="0"/>
    <n v="1"/>
    <x v="1"/>
  </r>
  <r>
    <n v="68"/>
    <s v="Machamp"/>
    <x v="9"/>
    <s v=""/>
    <n v="90"/>
    <n v="130"/>
    <n v="80"/>
    <n v="65"/>
    <n v="85"/>
    <n v="55"/>
    <x v="0"/>
    <x v="0"/>
    <n v="1"/>
    <x v="1"/>
  </r>
  <r>
    <n v="69"/>
    <s v="Bellsprout"/>
    <x v="0"/>
    <s v="Poison"/>
    <n v="50"/>
    <n v="75"/>
    <n v="35"/>
    <n v="70"/>
    <n v="30"/>
    <n v="40"/>
    <x v="0"/>
    <x v="0"/>
    <n v="0"/>
    <x v="0"/>
  </r>
  <r>
    <n v="70"/>
    <s v="Weepinbell"/>
    <x v="0"/>
    <s v="Poison"/>
    <n v="65"/>
    <n v="90"/>
    <n v="50"/>
    <n v="85"/>
    <n v="45"/>
    <n v="55"/>
    <x v="0"/>
    <x v="0"/>
    <n v="0"/>
    <x v="0"/>
  </r>
  <r>
    <n v="71"/>
    <s v="Victreebel"/>
    <x v="0"/>
    <s v="Poison"/>
    <n v="80"/>
    <n v="105"/>
    <n v="65"/>
    <n v="100"/>
    <n v="70"/>
    <n v="70"/>
    <x v="0"/>
    <x v="0"/>
    <n v="0"/>
    <x v="0"/>
  </r>
  <r>
    <n v="72"/>
    <s v="Tentacool"/>
    <x v="2"/>
    <s v="Poison"/>
    <n v="40"/>
    <n v="40"/>
    <n v="35"/>
    <n v="50"/>
    <n v="100"/>
    <n v="70"/>
    <x v="0"/>
    <x v="0"/>
    <n v="0"/>
    <x v="0"/>
  </r>
  <r>
    <n v="73"/>
    <s v="Tentacruel"/>
    <x v="2"/>
    <s v="Poison"/>
    <n v="80"/>
    <n v="70"/>
    <n v="65"/>
    <n v="80"/>
    <n v="120"/>
    <n v="100"/>
    <x v="0"/>
    <x v="0"/>
    <n v="0"/>
    <x v="0"/>
  </r>
  <r>
    <n v="74"/>
    <s v="Geodude"/>
    <x v="11"/>
    <s v="Ground"/>
    <n v="40"/>
    <n v="80"/>
    <n v="100"/>
    <n v="30"/>
    <n v="30"/>
    <n v="20"/>
    <x v="0"/>
    <x v="0"/>
    <n v="0"/>
    <x v="0"/>
  </r>
  <r>
    <n v="75"/>
    <s v="Graveler"/>
    <x v="11"/>
    <s v="Ground"/>
    <n v="55"/>
    <n v="95"/>
    <n v="115"/>
    <n v="45"/>
    <n v="45"/>
    <n v="35"/>
    <x v="0"/>
    <x v="0"/>
    <n v="0"/>
    <x v="0"/>
  </r>
  <r>
    <n v="76"/>
    <s v="Golem"/>
    <x v="11"/>
    <s v="Ground"/>
    <n v="80"/>
    <n v="120"/>
    <n v="130"/>
    <n v="55"/>
    <n v="65"/>
    <n v="45"/>
    <x v="0"/>
    <x v="0"/>
    <n v="0"/>
    <x v="0"/>
  </r>
  <r>
    <n v="77"/>
    <s v="Ponyta"/>
    <x v="1"/>
    <s v=""/>
    <n v="50"/>
    <n v="85"/>
    <n v="55"/>
    <n v="65"/>
    <n v="65"/>
    <n v="90"/>
    <x v="0"/>
    <x v="0"/>
    <n v="1"/>
    <x v="1"/>
  </r>
  <r>
    <n v="78"/>
    <s v="Rapidash"/>
    <x v="1"/>
    <s v=""/>
    <n v="65"/>
    <n v="100"/>
    <n v="70"/>
    <n v="80"/>
    <n v="80"/>
    <n v="105"/>
    <x v="0"/>
    <x v="0"/>
    <n v="1"/>
    <x v="1"/>
  </r>
  <r>
    <n v="79"/>
    <s v="Slowpoke"/>
    <x v="2"/>
    <s v="Psychic"/>
    <n v="90"/>
    <n v="65"/>
    <n v="65"/>
    <n v="40"/>
    <n v="40"/>
    <n v="15"/>
    <x v="0"/>
    <x v="0"/>
    <n v="0"/>
    <x v="0"/>
  </r>
  <r>
    <n v="80"/>
    <s v="Slowbro"/>
    <x v="2"/>
    <s v="Psychic"/>
    <n v="95"/>
    <n v="75"/>
    <n v="110"/>
    <n v="100"/>
    <n v="80"/>
    <n v="30"/>
    <x v="0"/>
    <x v="0"/>
    <n v="0"/>
    <x v="0"/>
  </r>
  <r>
    <n v="80"/>
    <s v="SlowbroMega Slowbro"/>
    <x v="2"/>
    <s v="Psychic"/>
    <n v="95"/>
    <n v="75"/>
    <n v="180"/>
    <n v="130"/>
    <n v="80"/>
    <n v="30"/>
    <x v="0"/>
    <x v="0"/>
    <n v="0"/>
    <x v="0"/>
  </r>
  <r>
    <n v="81"/>
    <s v="Magnemite"/>
    <x v="6"/>
    <s v="Steel"/>
    <n v="25"/>
    <n v="35"/>
    <n v="70"/>
    <n v="95"/>
    <n v="55"/>
    <n v="45"/>
    <x v="0"/>
    <x v="0"/>
    <n v="0"/>
    <x v="0"/>
  </r>
  <r>
    <n v="82"/>
    <s v="Magneton"/>
    <x v="6"/>
    <s v="Steel"/>
    <n v="50"/>
    <n v="60"/>
    <n v="95"/>
    <n v="120"/>
    <n v="70"/>
    <n v="70"/>
    <x v="0"/>
    <x v="0"/>
    <n v="0"/>
    <x v="0"/>
  </r>
  <r>
    <n v="83"/>
    <s v="Farfetch'd"/>
    <x v="4"/>
    <s v="Flying"/>
    <n v="52"/>
    <n v="65"/>
    <n v="55"/>
    <n v="58"/>
    <n v="62"/>
    <n v="60"/>
    <x v="0"/>
    <x v="0"/>
    <n v="0"/>
    <x v="0"/>
  </r>
  <r>
    <n v="84"/>
    <s v="Doduo"/>
    <x v="4"/>
    <s v="Flying"/>
    <n v="35"/>
    <n v="85"/>
    <n v="45"/>
    <n v="35"/>
    <n v="35"/>
    <n v="75"/>
    <x v="0"/>
    <x v="0"/>
    <n v="0"/>
    <x v="0"/>
  </r>
  <r>
    <n v="85"/>
    <s v="Dodrio"/>
    <x v="4"/>
    <s v="Flying"/>
    <n v="60"/>
    <n v="110"/>
    <n v="70"/>
    <n v="60"/>
    <n v="60"/>
    <n v="100"/>
    <x v="0"/>
    <x v="0"/>
    <n v="0"/>
    <x v="0"/>
  </r>
  <r>
    <n v="86"/>
    <s v="Seel"/>
    <x v="2"/>
    <s v=""/>
    <n v="65"/>
    <n v="45"/>
    <n v="55"/>
    <n v="45"/>
    <n v="70"/>
    <n v="45"/>
    <x v="0"/>
    <x v="0"/>
    <n v="1"/>
    <x v="1"/>
  </r>
  <r>
    <n v="87"/>
    <s v="Dewgong"/>
    <x v="2"/>
    <s v="Ice"/>
    <n v="90"/>
    <n v="70"/>
    <n v="80"/>
    <n v="70"/>
    <n v="95"/>
    <n v="70"/>
    <x v="0"/>
    <x v="0"/>
    <n v="0"/>
    <x v="0"/>
  </r>
  <r>
    <n v="88"/>
    <s v="Grimer"/>
    <x v="5"/>
    <s v=""/>
    <n v="80"/>
    <n v="80"/>
    <n v="50"/>
    <n v="40"/>
    <n v="50"/>
    <n v="25"/>
    <x v="0"/>
    <x v="0"/>
    <n v="1"/>
    <x v="1"/>
  </r>
  <r>
    <n v="89"/>
    <s v="Muk"/>
    <x v="5"/>
    <s v=""/>
    <n v="105"/>
    <n v="105"/>
    <n v="75"/>
    <n v="65"/>
    <n v="100"/>
    <n v="50"/>
    <x v="0"/>
    <x v="0"/>
    <n v="1"/>
    <x v="1"/>
  </r>
  <r>
    <n v="90"/>
    <s v="Shellder"/>
    <x v="2"/>
    <s v=""/>
    <n v="30"/>
    <n v="65"/>
    <n v="100"/>
    <n v="45"/>
    <n v="25"/>
    <n v="40"/>
    <x v="0"/>
    <x v="0"/>
    <n v="1"/>
    <x v="1"/>
  </r>
  <r>
    <n v="91"/>
    <s v="Cloyster"/>
    <x v="2"/>
    <s v="Ice"/>
    <n v="50"/>
    <n v="95"/>
    <n v="180"/>
    <n v="85"/>
    <n v="45"/>
    <n v="70"/>
    <x v="0"/>
    <x v="0"/>
    <n v="0"/>
    <x v="0"/>
  </r>
  <r>
    <n v="92"/>
    <s v="Gastly"/>
    <x v="12"/>
    <s v="Poison"/>
    <n v="30"/>
    <n v="35"/>
    <n v="30"/>
    <n v="100"/>
    <n v="35"/>
    <n v="80"/>
    <x v="0"/>
    <x v="0"/>
    <n v="0"/>
    <x v="0"/>
  </r>
  <r>
    <n v="93"/>
    <s v="Haunter"/>
    <x v="12"/>
    <s v="Poison"/>
    <n v="45"/>
    <n v="50"/>
    <n v="45"/>
    <n v="115"/>
    <n v="55"/>
    <n v="95"/>
    <x v="0"/>
    <x v="0"/>
    <n v="0"/>
    <x v="0"/>
  </r>
  <r>
    <n v="94"/>
    <s v="Gengar"/>
    <x v="12"/>
    <s v="Poison"/>
    <n v="60"/>
    <n v="65"/>
    <n v="60"/>
    <n v="130"/>
    <n v="75"/>
    <n v="110"/>
    <x v="0"/>
    <x v="0"/>
    <n v="0"/>
    <x v="0"/>
  </r>
  <r>
    <n v="94"/>
    <s v="GengarMega Gengar"/>
    <x v="12"/>
    <s v="Poison"/>
    <n v="60"/>
    <n v="65"/>
    <n v="80"/>
    <n v="170"/>
    <n v="95"/>
    <n v="130"/>
    <x v="0"/>
    <x v="0"/>
    <n v="0"/>
    <x v="0"/>
  </r>
  <r>
    <n v="95"/>
    <s v="Onix"/>
    <x v="11"/>
    <s v="Ground"/>
    <n v="35"/>
    <n v="45"/>
    <n v="160"/>
    <n v="30"/>
    <n v="45"/>
    <n v="70"/>
    <x v="0"/>
    <x v="0"/>
    <n v="0"/>
    <x v="0"/>
  </r>
  <r>
    <n v="96"/>
    <s v="Drowzee"/>
    <x v="10"/>
    <s v=""/>
    <n v="60"/>
    <n v="48"/>
    <n v="45"/>
    <n v="43"/>
    <n v="90"/>
    <n v="42"/>
    <x v="0"/>
    <x v="0"/>
    <n v="1"/>
    <x v="1"/>
  </r>
  <r>
    <n v="97"/>
    <s v="Hypno"/>
    <x v="10"/>
    <s v=""/>
    <n v="85"/>
    <n v="73"/>
    <n v="70"/>
    <n v="73"/>
    <n v="115"/>
    <n v="67"/>
    <x v="0"/>
    <x v="0"/>
    <n v="1"/>
    <x v="1"/>
  </r>
  <r>
    <n v="98"/>
    <s v="Krabby"/>
    <x v="2"/>
    <s v=""/>
    <n v="30"/>
    <n v="105"/>
    <n v="90"/>
    <n v="25"/>
    <n v="25"/>
    <n v="50"/>
    <x v="0"/>
    <x v="0"/>
    <n v="1"/>
    <x v="1"/>
  </r>
  <r>
    <n v="99"/>
    <s v="Kingler"/>
    <x v="2"/>
    <s v=""/>
    <n v="55"/>
    <n v="130"/>
    <n v="115"/>
    <n v="50"/>
    <n v="50"/>
    <n v="75"/>
    <x v="0"/>
    <x v="0"/>
    <n v="1"/>
    <x v="1"/>
  </r>
  <r>
    <n v="100"/>
    <s v="Voltorb"/>
    <x v="6"/>
    <s v=""/>
    <n v="40"/>
    <n v="30"/>
    <n v="50"/>
    <n v="55"/>
    <n v="55"/>
    <n v="100"/>
    <x v="0"/>
    <x v="0"/>
    <n v="1"/>
    <x v="1"/>
  </r>
  <r>
    <n v="101"/>
    <s v="Electrode"/>
    <x v="6"/>
    <s v=""/>
    <n v="60"/>
    <n v="50"/>
    <n v="70"/>
    <n v="80"/>
    <n v="80"/>
    <n v="140"/>
    <x v="0"/>
    <x v="0"/>
    <n v="1"/>
    <x v="1"/>
  </r>
  <r>
    <n v="102"/>
    <s v="Exeggcute"/>
    <x v="0"/>
    <s v="Psychic"/>
    <n v="60"/>
    <n v="40"/>
    <n v="80"/>
    <n v="60"/>
    <n v="45"/>
    <n v="40"/>
    <x v="0"/>
    <x v="0"/>
    <n v="0"/>
    <x v="0"/>
  </r>
  <r>
    <n v="103"/>
    <s v="Exeggutor"/>
    <x v="0"/>
    <s v="Psychic"/>
    <n v="95"/>
    <n v="95"/>
    <n v="85"/>
    <n v="125"/>
    <n v="65"/>
    <n v="55"/>
    <x v="0"/>
    <x v="0"/>
    <n v="0"/>
    <x v="0"/>
  </r>
  <r>
    <n v="104"/>
    <s v="Cubone"/>
    <x v="7"/>
    <s v=""/>
    <n v="50"/>
    <n v="50"/>
    <n v="95"/>
    <n v="40"/>
    <n v="50"/>
    <n v="35"/>
    <x v="0"/>
    <x v="0"/>
    <n v="1"/>
    <x v="1"/>
  </r>
  <r>
    <n v="105"/>
    <s v="Marowak"/>
    <x v="7"/>
    <s v=""/>
    <n v="60"/>
    <n v="80"/>
    <n v="110"/>
    <n v="50"/>
    <n v="80"/>
    <n v="45"/>
    <x v="0"/>
    <x v="0"/>
    <n v="1"/>
    <x v="1"/>
  </r>
  <r>
    <n v="106"/>
    <s v="Hitmonlee"/>
    <x v="9"/>
    <s v=""/>
    <n v="50"/>
    <n v="120"/>
    <n v="53"/>
    <n v="35"/>
    <n v="110"/>
    <n v="87"/>
    <x v="0"/>
    <x v="0"/>
    <n v="1"/>
    <x v="1"/>
  </r>
  <r>
    <n v="107"/>
    <s v="Hitmonchan"/>
    <x v="9"/>
    <s v=""/>
    <n v="50"/>
    <n v="105"/>
    <n v="79"/>
    <n v="35"/>
    <n v="110"/>
    <n v="76"/>
    <x v="0"/>
    <x v="0"/>
    <n v="1"/>
    <x v="1"/>
  </r>
  <r>
    <n v="108"/>
    <s v="Lickitung"/>
    <x v="4"/>
    <s v=""/>
    <n v="90"/>
    <n v="55"/>
    <n v="75"/>
    <n v="60"/>
    <n v="75"/>
    <n v="30"/>
    <x v="0"/>
    <x v="0"/>
    <n v="1"/>
    <x v="1"/>
  </r>
  <r>
    <n v="109"/>
    <s v="Koffing"/>
    <x v="5"/>
    <s v=""/>
    <n v="40"/>
    <n v="65"/>
    <n v="95"/>
    <n v="60"/>
    <n v="45"/>
    <n v="35"/>
    <x v="0"/>
    <x v="0"/>
    <n v="1"/>
    <x v="1"/>
  </r>
  <r>
    <n v="110"/>
    <s v="Weezing"/>
    <x v="5"/>
    <s v=""/>
    <n v="65"/>
    <n v="90"/>
    <n v="120"/>
    <n v="85"/>
    <n v="70"/>
    <n v="60"/>
    <x v="0"/>
    <x v="0"/>
    <n v="1"/>
    <x v="1"/>
  </r>
  <r>
    <n v="111"/>
    <s v="Rhyhorn"/>
    <x v="7"/>
    <s v="Rock"/>
    <n v="80"/>
    <n v="85"/>
    <n v="95"/>
    <n v="30"/>
    <n v="30"/>
    <n v="25"/>
    <x v="0"/>
    <x v="0"/>
    <n v="0"/>
    <x v="0"/>
  </r>
  <r>
    <n v="112"/>
    <s v="Rhydon"/>
    <x v="7"/>
    <s v="Rock"/>
    <n v="105"/>
    <n v="130"/>
    <n v="120"/>
    <n v="45"/>
    <n v="45"/>
    <n v="40"/>
    <x v="0"/>
    <x v="0"/>
    <n v="0"/>
    <x v="0"/>
  </r>
  <r>
    <n v="113"/>
    <s v="Chansey"/>
    <x v="4"/>
    <s v=""/>
    <n v="250"/>
    <n v="5"/>
    <n v="5"/>
    <n v="35"/>
    <n v="105"/>
    <n v="50"/>
    <x v="0"/>
    <x v="0"/>
    <n v="1"/>
    <x v="1"/>
  </r>
  <r>
    <n v="114"/>
    <s v="Tangela"/>
    <x v="0"/>
    <s v=""/>
    <n v="65"/>
    <n v="55"/>
    <n v="115"/>
    <n v="100"/>
    <n v="40"/>
    <n v="60"/>
    <x v="0"/>
    <x v="0"/>
    <n v="1"/>
    <x v="1"/>
  </r>
  <r>
    <n v="115"/>
    <s v="Kangaskhan"/>
    <x v="4"/>
    <s v=""/>
    <n v="105"/>
    <n v="95"/>
    <n v="80"/>
    <n v="40"/>
    <n v="80"/>
    <n v="90"/>
    <x v="0"/>
    <x v="0"/>
    <n v="1"/>
    <x v="1"/>
  </r>
  <r>
    <n v="115"/>
    <s v="KangaskhanMega Kangaskhan"/>
    <x v="4"/>
    <s v=""/>
    <n v="105"/>
    <n v="125"/>
    <n v="100"/>
    <n v="60"/>
    <n v="100"/>
    <n v="100"/>
    <x v="0"/>
    <x v="0"/>
    <n v="1"/>
    <x v="1"/>
  </r>
  <r>
    <n v="116"/>
    <s v="Horsea"/>
    <x v="2"/>
    <s v=""/>
    <n v="30"/>
    <n v="40"/>
    <n v="70"/>
    <n v="70"/>
    <n v="25"/>
    <n v="60"/>
    <x v="0"/>
    <x v="0"/>
    <n v="1"/>
    <x v="1"/>
  </r>
  <r>
    <n v="117"/>
    <s v="Seadra"/>
    <x v="2"/>
    <s v=""/>
    <n v="55"/>
    <n v="65"/>
    <n v="95"/>
    <n v="95"/>
    <n v="45"/>
    <n v="85"/>
    <x v="0"/>
    <x v="0"/>
    <n v="1"/>
    <x v="1"/>
  </r>
  <r>
    <n v="118"/>
    <s v="Goldeen"/>
    <x v="2"/>
    <s v=""/>
    <n v="45"/>
    <n v="67"/>
    <n v="60"/>
    <n v="35"/>
    <n v="50"/>
    <n v="63"/>
    <x v="0"/>
    <x v="0"/>
    <n v="1"/>
    <x v="1"/>
  </r>
  <r>
    <n v="119"/>
    <s v="Seaking"/>
    <x v="2"/>
    <s v=""/>
    <n v="80"/>
    <n v="92"/>
    <n v="65"/>
    <n v="65"/>
    <n v="80"/>
    <n v="68"/>
    <x v="0"/>
    <x v="0"/>
    <n v="1"/>
    <x v="1"/>
  </r>
  <r>
    <n v="120"/>
    <s v="Staryu"/>
    <x v="2"/>
    <s v=""/>
    <n v="30"/>
    <n v="45"/>
    <n v="55"/>
    <n v="70"/>
    <n v="55"/>
    <n v="85"/>
    <x v="0"/>
    <x v="0"/>
    <n v="1"/>
    <x v="1"/>
  </r>
  <r>
    <n v="121"/>
    <s v="Starmie"/>
    <x v="2"/>
    <s v="Psychic"/>
    <n v="60"/>
    <n v="75"/>
    <n v="85"/>
    <n v="100"/>
    <n v="85"/>
    <n v="115"/>
    <x v="0"/>
    <x v="0"/>
    <n v="0"/>
    <x v="0"/>
  </r>
  <r>
    <n v="122"/>
    <s v="Mr. Mime"/>
    <x v="10"/>
    <s v="Fairy"/>
    <n v="40"/>
    <n v="45"/>
    <n v="65"/>
    <n v="100"/>
    <n v="120"/>
    <n v="90"/>
    <x v="0"/>
    <x v="0"/>
    <n v="0"/>
    <x v="0"/>
  </r>
  <r>
    <n v="123"/>
    <s v="Scyther"/>
    <x v="3"/>
    <s v="Flying"/>
    <n v="70"/>
    <n v="110"/>
    <n v="80"/>
    <n v="55"/>
    <n v="80"/>
    <n v="105"/>
    <x v="0"/>
    <x v="0"/>
    <n v="0"/>
    <x v="0"/>
  </r>
  <r>
    <n v="124"/>
    <s v="Jynx"/>
    <x v="13"/>
    <s v="Psychic"/>
    <n v="65"/>
    <n v="50"/>
    <n v="35"/>
    <n v="115"/>
    <n v="95"/>
    <n v="95"/>
    <x v="0"/>
    <x v="0"/>
    <n v="0"/>
    <x v="0"/>
  </r>
  <r>
    <n v="125"/>
    <s v="Electabuzz"/>
    <x v="6"/>
    <s v=""/>
    <n v="65"/>
    <n v="83"/>
    <n v="57"/>
    <n v="95"/>
    <n v="85"/>
    <n v="105"/>
    <x v="0"/>
    <x v="0"/>
    <n v="1"/>
    <x v="1"/>
  </r>
  <r>
    <n v="126"/>
    <s v="Magmar"/>
    <x v="1"/>
    <s v=""/>
    <n v="65"/>
    <n v="95"/>
    <n v="57"/>
    <n v="100"/>
    <n v="85"/>
    <n v="93"/>
    <x v="0"/>
    <x v="0"/>
    <n v="1"/>
    <x v="1"/>
  </r>
  <r>
    <n v="127"/>
    <s v="Pinsir"/>
    <x v="3"/>
    <s v=""/>
    <n v="65"/>
    <n v="125"/>
    <n v="100"/>
    <n v="55"/>
    <n v="70"/>
    <n v="85"/>
    <x v="0"/>
    <x v="0"/>
    <n v="1"/>
    <x v="1"/>
  </r>
  <r>
    <n v="127"/>
    <s v="PinsirMega Pinsir"/>
    <x v="3"/>
    <s v="Flying"/>
    <n v="65"/>
    <n v="155"/>
    <n v="120"/>
    <n v="65"/>
    <n v="90"/>
    <n v="105"/>
    <x v="0"/>
    <x v="0"/>
    <n v="0"/>
    <x v="0"/>
  </r>
  <r>
    <n v="128"/>
    <s v="Tauros"/>
    <x v="4"/>
    <s v=""/>
    <n v="75"/>
    <n v="100"/>
    <n v="95"/>
    <n v="40"/>
    <n v="70"/>
    <n v="110"/>
    <x v="0"/>
    <x v="0"/>
    <n v="1"/>
    <x v="1"/>
  </r>
  <r>
    <n v="129"/>
    <s v="Magikarp"/>
    <x v="2"/>
    <s v=""/>
    <n v="20"/>
    <n v="10"/>
    <n v="55"/>
    <n v="15"/>
    <n v="20"/>
    <n v="80"/>
    <x v="0"/>
    <x v="0"/>
    <n v="1"/>
    <x v="1"/>
  </r>
  <r>
    <n v="130"/>
    <s v="Gyarados"/>
    <x v="2"/>
    <s v="Flying"/>
    <n v="95"/>
    <n v="125"/>
    <n v="79"/>
    <n v="60"/>
    <n v="100"/>
    <n v="81"/>
    <x v="0"/>
    <x v="0"/>
    <n v="0"/>
    <x v="0"/>
  </r>
  <r>
    <n v="130"/>
    <s v="GyaradosMega Gyarados"/>
    <x v="2"/>
    <s v="Dark"/>
    <n v="95"/>
    <n v="155"/>
    <n v="109"/>
    <n v="70"/>
    <n v="130"/>
    <n v="81"/>
    <x v="0"/>
    <x v="0"/>
    <n v="0"/>
    <x v="0"/>
  </r>
  <r>
    <n v="131"/>
    <s v="Lapras"/>
    <x v="2"/>
    <s v="Ice"/>
    <n v="130"/>
    <n v="85"/>
    <n v="80"/>
    <n v="85"/>
    <n v="95"/>
    <n v="60"/>
    <x v="0"/>
    <x v="0"/>
    <n v="0"/>
    <x v="0"/>
  </r>
  <r>
    <n v="132"/>
    <s v="Ditto"/>
    <x v="4"/>
    <s v=""/>
    <n v="48"/>
    <n v="48"/>
    <n v="48"/>
    <n v="48"/>
    <n v="48"/>
    <n v="48"/>
    <x v="0"/>
    <x v="0"/>
    <n v="1"/>
    <x v="1"/>
  </r>
  <r>
    <n v="133"/>
    <s v="Eevee"/>
    <x v="4"/>
    <s v=""/>
    <n v="55"/>
    <n v="55"/>
    <n v="50"/>
    <n v="45"/>
    <n v="65"/>
    <n v="55"/>
    <x v="0"/>
    <x v="0"/>
    <n v="1"/>
    <x v="1"/>
  </r>
  <r>
    <n v="134"/>
    <s v="Vaporeon"/>
    <x v="2"/>
    <s v=""/>
    <n v="130"/>
    <n v="65"/>
    <n v="60"/>
    <n v="110"/>
    <n v="95"/>
    <n v="65"/>
    <x v="0"/>
    <x v="0"/>
    <n v="1"/>
    <x v="1"/>
  </r>
  <r>
    <n v="135"/>
    <s v="Jolteon"/>
    <x v="6"/>
    <s v=""/>
    <n v="65"/>
    <n v="65"/>
    <n v="60"/>
    <n v="110"/>
    <n v="95"/>
    <n v="130"/>
    <x v="0"/>
    <x v="0"/>
    <n v="1"/>
    <x v="1"/>
  </r>
  <r>
    <n v="136"/>
    <s v="Flareon"/>
    <x v="1"/>
    <s v=""/>
    <n v="65"/>
    <n v="130"/>
    <n v="60"/>
    <n v="95"/>
    <n v="110"/>
    <n v="65"/>
    <x v="0"/>
    <x v="0"/>
    <n v="1"/>
    <x v="1"/>
  </r>
  <r>
    <n v="137"/>
    <s v="Porygon"/>
    <x v="4"/>
    <s v=""/>
    <n v="65"/>
    <n v="60"/>
    <n v="70"/>
    <n v="85"/>
    <n v="75"/>
    <n v="40"/>
    <x v="0"/>
    <x v="0"/>
    <n v="1"/>
    <x v="1"/>
  </r>
  <r>
    <n v="138"/>
    <s v="Omanyte"/>
    <x v="11"/>
    <s v="Water"/>
    <n v="35"/>
    <n v="40"/>
    <n v="100"/>
    <n v="90"/>
    <n v="55"/>
    <n v="35"/>
    <x v="0"/>
    <x v="0"/>
    <n v="0"/>
    <x v="0"/>
  </r>
  <r>
    <n v="139"/>
    <s v="Omastar"/>
    <x v="11"/>
    <s v="Water"/>
    <n v="70"/>
    <n v="60"/>
    <n v="125"/>
    <n v="115"/>
    <n v="70"/>
    <n v="55"/>
    <x v="0"/>
    <x v="0"/>
    <n v="0"/>
    <x v="0"/>
  </r>
  <r>
    <n v="140"/>
    <s v="Kabuto"/>
    <x v="11"/>
    <s v="Water"/>
    <n v="30"/>
    <n v="80"/>
    <n v="90"/>
    <n v="55"/>
    <n v="45"/>
    <n v="55"/>
    <x v="0"/>
    <x v="0"/>
    <n v="0"/>
    <x v="0"/>
  </r>
  <r>
    <n v="141"/>
    <s v="Kabutops"/>
    <x v="11"/>
    <s v="Water"/>
    <n v="60"/>
    <n v="115"/>
    <n v="105"/>
    <n v="65"/>
    <n v="70"/>
    <n v="80"/>
    <x v="0"/>
    <x v="0"/>
    <n v="0"/>
    <x v="0"/>
  </r>
  <r>
    <n v="142"/>
    <s v="Aerodactyl"/>
    <x v="11"/>
    <s v="Flying"/>
    <n v="80"/>
    <n v="105"/>
    <n v="65"/>
    <n v="60"/>
    <n v="75"/>
    <n v="130"/>
    <x v="0"/>
    <x v="0"/>
    <n v="0"/>
    <x v="0"/>
  </r>
  <r>
    <n v="142"/>
    <s v="AerodactylMega Aerodactyl"/>
    <x v="11"/>
    <s v="Flying"/>
    <n v="80"/>
    <n v="135"/>
    <n v="85"/>
    <n v="70"/>
    <n v="95"/>
    <n v="150"/>
    <x v="0"/>
    <x v="0"/>
    <n v="0"/>
    <x v="0"/>
  </r>
  <r>
    <n v="143"/>
    <s v="Snorlax"/>
    <x v="4"/>
    <s v=""/>
    <n v="160"/>
    <n v="110"/>
    <n v="65"/>
    <n v="65"/>
    <n v="110"/>
    <n v="30"/>
    <x v="0"/>
    <x v="0"/>
    <n v="1"/>
    <x v="1"/>
  </r>
  <r>
    <n v="144"/>
    <s v="Articuno"/>
    <x v="13"/>
    <s v="Flying"/>
    <n v="90"/>
    <n v="85"/>
    <n v="100"/>
    <n v="95"/>
    <n v="125"/>
    <n v="85"/>
    <x v="0"/>
    <x v="1"/>
    <n v="0"/>
    <x v="0"/>
  </r>
  <r>
    <n v="145"/>
    <s v="Zapdos"/>
    <x v="6"/>
    <s v="Flying"/>
    <n v="90"/>
    <n v="90"/>
    <n v="85"/>
    <n v="125"/>
    <n v="90"/>
    <n v="100"/>
    <x v="0"/>
    <x v="1"/>
    <n v="0"/>
    <x v="0"/>
  </r>
  <r>
    <n v="146"/>
    <s v="Moltres"/>
    <x v="1"/>
    <s v="Flying"/>
    <n v="90"/>
    <n v="100"/>
    <n v="90"/>
    <n v="125"/>
    <n v="85"/>
    <n v="90"/>
    <x v="0"/>
    <x v="1"/>
    <n v="0"/>
    <x v="0"/>
  </r>
  <r>
    <n v="147"/>
    <s v="Dratini"/>
    <x v="14"/>
    <s v=""/>
    <n v="41"/>
    <n v="64"/>
    <n v="45"/>
    <n v="50"/>
    <n v="50"/>
    <n v="50"/>
    <x v="0"/>
    <x v="0"/>
    <n v="1"/>
    <x v="1"/>
  </r>
  <r>
    <n v="148"/>
    <s v="Dragonair"/>
    <x v="14"/>
    <s v=""/>
    <n v="61"/>
    <n v="84"/>
    <n v="65"/>
    <n v="70"/>
    <n v="70"/>
    <n v="70"/>
    <x v="0"/>
    <x v="0"/>
    <n v="1"/>
    <x v="1"/>
  </r>
  <r>
    <n v="149"/>
    <s v="Dragonite"/>
    <x v="14"/>
    <s v="Flying"/>
    <n v="91"/>
    <n v="134"/>
    <n v="95"/>
    <n v="100"/>
    <n v="100"/>
    <n v="80"/>
    <x v="0"/>
    <x v="0"/>
    <n v="0"/>
    <x v="0"/>
  </r>
  <r>
    <n v="150"/>
    <s v="Mewtwo"/>
    <x v="10"/>
    <s v=""/>
    <n v="106"/>
    <n v="110"/>
    <n v="90"/>
    <n v="154"/>
    <n v="90"/>
    <n v="130"/>
    <x v="0"/>
    <x v="1"/>
    <n v="1"/>
    <x v="1"/>
  </r>
  <r>
    <n v="150"/>
    <s v="MewtwoMega Mewtwo X"/>
    <x v="10"/>
    <s v="Fighting"/>
    <n v="106"/>
    <n v="190"/>
    <n v="100"/>
    <n v="154"/>
    <n v="100"/>
    <n v="130"/>
    <x v="0"/>
    <x v="1"/>
    <n v="0"/>
    <x v="0"/>
  </r>
  <r>
    <n v="150"/>
    <s v="MewtwoMega Mewtwo Y"/>
    <x v="10"/>
    <s v=""/>
    <n v="106"/>
    <n v="150"/>
    <n v="70"/>
    <n v="194"/>
    <n v="120"/>
    <n v="140"/>
    <x v="0"/>
    <x v="1"/>
    <n v="1"/>
    <x v="1"/>
  </r>
  <r>
    <n v="151"/>
    <s v="Mew"/>
    <x v="10"/>
    <s v=""/>
    <n v="100"/>
    <n v="100"/>
    <n v="100"/>
    <n v="100"/>
    <n v="100"/>
    <n v="100"/>
    <x v="0"/>
    <x v="0"/>
    <n v="1"/>
    <x v="1"/>
  </r>
  <r>
    <n v="152"/>
    <s v="Chikorita"/>
    <x v="0"/>
    <s v=""/>
    <n v="45"/>
    <n v="49"/>
    <n v="65"/>
    <n v="49"/>
    <n v="65"/>
    <n v="45"/>
    <x v="1"/>
    <x v="0"/>
    <n v="1"/>
    <x v="1"/>
  </r>
  <r>
    <n v="153"/>
    <s v="Bayleef"/>
    <x v="0"/>
    <s v=""/>
    <n v="60"/>
    <n v="62"/>
    <n v="80"/>
    <n v="63"/>
    <n v="80"/>
    <n v="60"/>
    <x v="1"/>
    <x v="0"/>
    <n v="1"/>
    <x v="1"/>
  </r>
  <r>
    <n v="154"/>
    <s v="Meganium"/>
    <x v="0"/>
    <s v=""/>
    <n v="80"/>
    <n v="82"/>
    <n v="100"/>
    <n v="83"/>
    <n v="100"/>
    <n v="80"/>
    <x v="1"/>
    <x v="0"/>
    <n v="1"/>
    <x v="1"/>
  </r>
  <r>
    <n v="155"/>
    <s v="Cyndaquil"/>
    <x v="1"/>
    <s v=""/>
    <n v="39"/>
    <n v="52"/>
    <n v="43"/>
    <n v="60"/>
    <n v="50"/>
    <n v="65"/>
    <x v="1"/>
    <x v="0"/>
    <n v="1"/>
    <x v="1"/>
  </r>
  <r>
    <n v="156"/>
    <s v="Quilava"/>
    <x v="1"/>
    <s v=""/>
    <n v="58"/>
    <n v="64"/>
    <n v="58"/>
    <n v="80"/>
    <n v="65"/>
    <n v="80"/>
    <x v="1"/>
    <x v="0"/>
    <n v="1"/>
    <x v="1"/>
  </r>
  <r>
    <n v="157"/>
    <s v="Typhlosion"/>
    <x v="1"/>
    <s v=""/>
    <n v="78"/>
    <n v="84"/>
    <n v="78"/>
    <n v="109"/>
    <n v="85"/>
    <n v="100"/>
    <x v="1"/>
    <x v="0"/>
    <n v="1"/>
    <x v="1"/>
  </r>
  <r>
    <n v="158"/>
    <s v="Totodile"/>
    <x v="2"/>
    <s v=""/>
    <n v="50"/>
    <n v="65"/>
    <n v="64"/>
    <n v="44"/>
    <n v="48"/>
    <n v="43"/>
    <x v="1"/>
    <x v="0"/>
    <n v="1"/>
    <x v="1"/>
  </r>
  <r>
    <n v="159"/>
    <s v="Croconaw"/>
    <x v="2"/>
    <s v=""/>
    <n v="65"/>
    <n v="80"/>
    <n v="80"/>
    <n v="59"/>
    <n v="63"/>
    <n v="58"/>
    <x v="1"/>
    <x v="0"/>
    <n v="1"/>
    <x v="1"/>
  </r>
  <r>
    <n v="160"/>
    <s v="Feraligatr"/>
    <x v="2"/>
    <s v=""/>
    <n v="85"/>
    <n v="105"/>
    <n v="100"/>
    <n v="79"/>
    <n v="83"/>
    <n v="78"/>
    <x v="1"/>
    <x v="0"/>
    <n v="1"/>
    <x v="1"/>
  </r>
  <r>
    <n v="161"/>
    <s v="Sentret"/>
    <x v="4"/>
    <s v=""/>
    <n v="35"/>
    <n v="46"/>
    <n v="34"/>
    <n v="35"/>
    <n v="45"/>
    <n v="20"/>
    <x v="1"/>
    <x v="0"/>
    <n v="1"/>
    <x v="1"/>
  </r>
  <r>
    <n v="162"/>
    <s v="Furret"/>
    <x v="4"/>
    <s v=""/>
    <n v="85"/>
    <n v="76"/>
    <n v="64"/>
    <n v="45"/>
    <n v="55"/>
    <n v="90"/>
    <x v="1"/>
    <x v="0"/>
    <n v="1"/>
    <x v="1"/>
  </r>
  <r>
    <n v="163"/>
    <s v="Hoothoot"/>
    <x v="4"/>
    <s v="Flying"/>
    <n v="60"/>
    <n v="30"/>
    <n v="30"/>
    <n v="36"/>
    <n v="56"/>
    <n v="50"/>
    <x v="1"/>
    <x v="0"/>
    <n v="0"/>
    <x v="0"/>
  </r>
  <r>
    <n v="164"/>
    <s v="Noctowl"/>
    <x v="4"/>
    <s v="Flying"/>
    <n v="100"/>
    <n v="50"/>
    <n v="50"/>
    <n v="76"/>
    <n v="96"/>
    <n v="70"/>
    <x v="1"/>
    <x v="0"/>
    <n v="0"/>
    <x v="0"/>
  </r>
  <r>
    <n v="165"/>
    <s v="Ledyba"/>
    <x v="3"/>
    <s v="Flying"/>
    <n v="40"/>
    <n v="20"/>
    <n v="30"/>
    <n v="40"/>
    <n v="80"/>
    <n v="55"/>
    <x v="1"/>
    <x v="0"/>
    <n v="0"/>
    <x v="0"/>
  </r>
  <r>
    <n v="166"/>
    <s v="Ledian"/>
    <x v="3"/>
    <s v="Flying"/>
    <n v="55"/>
    <n v="35"/>
    <n v="50"/>
    <n v="55"/>
    <n v="110"/>
    <n v="85"/>
    <x v="1"/>
    <x v="0"/>
    <n v="0"/>
    <x v="0"/>
  </r>
  <r>
    <n v="167"/>
    <s v="Spinarak"/>
    <x v="3"/>
    <s v="Poison"/>
    <n v="40"/>
    <n v="60"/>
    <n v="40"/>
    <n v="40"/>
    <n v="40"/>
    <n v="30"/>
    <x v="1"/>
    <x v="0"/>
    <n v="0"/>
    <x v="0"/>
  </r>
  <r>
    <n v="168"/>
    <s v="Ariados"/>
    <x v="3"/>
    <s v="Poison"/>
    <n v="70"/>
    <n v="90"/>
    <n v="70"/>
    <n v="60"/>
    <n v="60"/>
    <n v="40"/>
    <x v="1"/>
    <x v="0"/>
    <n v="0"/>
    <x v="0"/>
  </r>
  <r>
    <n v="169"/>
    <s v="Crobat"/>
    <x v="5"/>
    <s v="Flying"/>
    <n v="85"/>
    <n v="90"/>
    <n v="80"/>
    <n v="70"/>
    <n v="80"/>
    <n v="130"/>
    <x v="1"/>
    <x v="0"/>
    <n v="0"/>
    <x v="0"/>
  </r>
  <r>
    <n v="170"/>
    <s v="Chinchou"/>
    <x v="2"/>
    <s v="Electric"/>
    <n v="75"/>
    <n v="38"/>
    <n v="38"/>
    <n v="56"/>
    <n v="56"/>
    <n v="67"/>
    <x v="1"/>
    <x v="0"/>
    <n v="0"/>
    <x v="0"/>
  </r>
  <r>
    <n v="171"/>
    <s v="Lanturn"/>
    <x v="2"/>
    <s v="Electric"/>
    <n v="125"/>
    <n v="58"/>
    <n v="58"/>
    <n v="76"/>
    <n v="76"/>
    <n v="67"/>
    <x v="1"/>
    <x v="0"/>
    <n v="0"/>
    <x v="0"/>
  </r>
  <r>
    <n v="172"/>
    <s v="Pichu"/>
    <x v="6"/>
    <s v=""/>
    <n v="20"/>
    <n v="40"/>
    <n v="15"/>
    <n v="35"/>
    <n v="35"/>
    <n v="60"/>
    <x v="1"/>
    <x v="0"/>
    <n v="1"/>
    <x v="1"/>
  </r>
  <r>
    <n v="173"/>
    <s v="Cleffa"/>
    <x v="8"/>
    <s v=""/>
    <n v="50"/>
    <n v="25"/>
    <n v="28"/>
    <n v="45"/>
    <n v="55"/>
    <n v="15"/>
    <x v="1"/>
    <x v="0"/>
    <n v="1"/>
    <x v="1"/>
  </r>
  <r>
    <n v="174"/>
    <s v="Igglybuff"/>
    <x v="4"/>
    <s v="Fairy"/>
    <n v="90"/>
    <n v="30"/>
    <n v="15"/>
    <n v="40"/>
    <n v="20"/>
    <n v="15"/>
    <x v="1"/>
    <x v="0"/>
    <n v="0"/>
    <x v="0"/>
  </r>
  <r>
    <n v="175"/>
    <s v="Togepi"/>
    <x v="8"/>
    <s v=""/>
    <n v="35"/>
    <n v="20"/>
    <n v="65"/>
    <n v="40"/>
    <n v="65"/>
    <n v="20"/>
    <x v="1"/>
    <x v="0"/>
    <n v="1"/>
    <x v="1"/>
  </r>
  <r>
    <n v="176"/>
    <s v="Togetic"/>
    <x v="8"/>
    <s v="Flying"/>
    <n v="55"/>
    <n v="40"/>
    <n v="85"/>
    <n v="80"/>
    <n v="105"/>
    <n v="40"/>
    <x v="1"/>
    <x v="0"/>
    <n v="0"/>
    <x v="0"/>
  </r>
  <r>
    <n v="177"/>
    <s v="Natu"/>
    <x v="10"/>
    <s v="Flying"/>
    <n v="40"/>
    <n v="50"/>
    <n v="45"/>
    <n v="70"/>
    <n v="45"/>
    <n v="70"/>
    <x v="1"/>
    <x v="0"/>
    <n v="0"/>
    <x v="0"/>
  </r>
  <r>
    <n v="178"/>
    <s v="Xatu"/>
    <x v="10"/>
    <s v="Flying"/>
    <n v="65"/>
    <n v="75"/>
    <n v="70"/>
    <n v="95"/>
    <n v="70"/>
    <n v="95"/>
    <x v="1"/>
    <x v="0"/>
    <n v="0"/>
    <x v="0"/>
  </r>
  <r>
    <n v="179"/>
    <s v="Mareep"/>
    <x v="6"/>
    <s v=""/>
    <n v="55"/>
    <n v="40"/>
    <n v="40"/>
    <n v="65"/>
    <n v="45"/>
    <n v="35"/>
    <x v="1"/>
    <x v="0"/>
    <n v="1"/>
    <x v="1"/>
  </r>
  <r>
    <n v="180"/>
    <s v="Flaaffy"/>
    <x v="6"/>
    <s v=""/>
    <n v="70"/>
    <n v="55"/>
    <n v="55"/>
    <n v="80"/>
    <n v="60"/>
    <n v="45"/>
    <x v="1"/>
    <x v="0"/>
    <n v="1"/>
    <x v="1"/>
  </r>
  <r>
    <n v="181"/>
    <s v="Ampharos"/>
    <x v="6"/>
    <s v=""/>
    <n v="90"/>
    <n v="75"/>
    <n v="85"/>
    <n v="115"/>
    <n v="90"/>
    <n v="55"/>
    <x v="1"/>
    <x v="0"/>
    <n v="1"/>
    <x v="1"/>
  </r>
  <r>
    <n v="181"/>
    <s v="AmpharosMega Ampharos"/>
    <x v="6"/>
    <s v="Dragon"/>
    <n v="90"/>
    <n v="95"/>
    <n v="105"/>
    <n v="165"/>
    <n v="110"/>
    <n v="45"/>
    <x v="1"/>
    <x v="0"/>
    <n v="0"/>
    <x v="0"/>
  </r>
  <r>
    <n v="182"/>
    <s v="Bellossom"/>
    <x v="0"/>
    <s v=""/>
    <n v="75"/>
    <n v="80"/>
    <n v="95"/>
    <n v="90"/>
    <n v="100"/>
    <n v="50"/>
    <x v="1"/>
    <x v="0"/>
    <n v="1"/>
    <x v="1"/>
  </r>
  <r>
    <n v="183"/>
    <s v="Marill"/>
    <x v="2"/>
    <s v="Fairy"/>
    <n v="70"/>
    <n v="20"/>
    <n v="50"/>
    <n v="20"/>
    <n v="50"/>
    <n v="40"/>
    <x v="1"/>
    <x v="0"/>
    <n v="0"/>
    <x v="0"/>
  </r>
  <r>
    <n v="184"/>
    <s v="Azumarill"/>
    <x v="2"/>
    <s v="Fairy"/>
    <n v="100"/>
    <n v="50"/>
    <n v="80"/>
    <n v="60"/>
    <n v="80"/>
    <n v="50"/>
    <x v="1"/>
    <x v="0"/>
    <n v="0"/>
    <x v="0"/>
  </r>
  <r>
    <n v="185"/>
    <s v="Sudowoodo"/>
    <x v="11"/>
    <s v=""/>
    <n v="70"/>
    <n v="100"/>
    <n v="115"/>
    <n v="30"/>
    <n v="65"/>
    <n v="30"/>
    <x v="1"/>
    <x v="0"/>
    <n v="1"/>
    <x v="1"/>
  </r>
  <r>
    <n v="186"/>
    <s v="Politoed"/>
    <x v="2"/>
    <s v=""/>
    <n v="90"/>
    <n v="75"/>
    <n v="75"/>
    <n v="90"/>
    <n v="100"/>
    <n v="70"/>
    <x v="1"/>
    <x v="0"/>
    <n v="1"/>
    <x v="1"/>
  </r>
  <r>
    <n v="187"/>
    <s v="Hoppip"/>
    <x v="0"/>
    <s v="Flying"/>
    <n v="35"/>
    <n v="35"/>
    <n v="40"/>
    <n v="35"/>
    <n v="55"/>
    <n v="50"/>
    <x v="1"/>
    <x v="0"/>
    <n v="0"/>
    <x v="0"/>
  </r>
  <r>
    <n v="188"/>
    <s v="Skiploom"/>
    <x v="0"/>
    <s v="Flying"/>
    <n v="55"/>
    <n v="45"/>
    <n v="50"/>
    <n v="45"/>
    <n v="65"/>
    <n v="80"/>
    <x v="1"/>
    <x v="0"/>
    <n v="0"/>
    <x v="0"/>
  </r>
  <r>
    <n v="189"/>
    <s v="Jumpluff"/>
    <x v="0"/>
    <s v="Flying"/>
    <n v="75"/>
    <n v="55"/>
    <n v="70"/>
    <n v="55"/>
    <n v="95"/>
    <n v="110"/>
    <x v="1"/>
    <x v="0"/>
    <n v="0"/>
    <x v="0"/>
  </r>
  <r>
    <n v="190"/>
    <s v="Aipom"/>
    <x v="4"/>
    <s v=""/>
    <n v="55"/>
    <n v="70"/>
    <n v="55"/>
    <n v="40"/>
    <n v="55"/>
    <n v="85"/>
    <x v="1"/>
    <x v="0"/>
    <n v="1"/>
    <x v="1"/>
  </r>
  <r>
    <n v="191"/>
    <s v="Sunkern"/>
    <x v="0"/>
    <s v=""/>
    <n v="30"/>
    <n v="30"/>
    <n v="30"/>
    <n v="30"/>
    <n v="30"/>
    <n v="30"/>
    <x v="1"/>
    <x v="0"/>
    <n v="1"/>
    <x v="1"/>
  </r>
  <r>
    <n v="192"/>
    <s v="Sunflora"/>
    <x v="0"/>
    <s v=""/>
    <n v="75"/>
    <n v="75"/>
    <n v="55"/>
    <n v="105"/>
    <n v="85"/>
    <n v="30"/>
    <x v="1"/>
    <x v="0"/>
    <n v="1"/>
    <x v="1"/>
  </r>
  <r>
    <n v="193"/>
    <s v="Yanma"/>
    <x v="3"/>
    <s v="Flying"/>
    <n v="65"/>
    <n v="65"/>
    <n v="45"/>
    <n v="75"/>
    <n v="45"/>
    <n v="95"/>
    <x v="1"/>
    <x v="0"/>
    <n v="0"/>
    <x v="0"/>
  </r>
  <r>
    <n v="194"/>
    <s v="Wooper"/>
    <x v="2"/>
    <s v="Ground"/>
    <n v="55"/>
    <n v="45"/>
    <n v="45"/>
    <n v="25"/>
    <n v="25"/>
    <n v="15"/>
    <x v="1"/>
    <x v="0"/>
    <n v="0"/>
    <x v="0"/>
  </r>
  <r>
    <n v="195"/>
    <s v="Quagsire"/>
    <x v="2"/>
    <s v="Ground"/>
    <n v="95"/>
    <n v="85"/>
    <n v="85"/>
    <n v="65"/>
    <n v="65"/>
    <n v="35"/>
    <x v="1"/>
    <x v="0"/>
    <n v="0"/>
    <x v="0"/>
  </r>
  <r>
    <n v="196"/>
    <s v="Espeon"/>
    <x v="10"/>
    <s v=""/>
    <n v="65"/>
    <n v="65"/>
    <n v="60"/>
    <n v="130"/>
    <n v="95"/>
    <n v="110"/>
    <x v="1"/>
    <x v="0"/>
    <n v="1"/>
    <x v="1"/>
  </r>
  <r>
    <n v="197"/>
    <s v="Umbreon"/>
    <x v="15"/>
    <s v=""/>
    <n v="95"/>
    <n v="65"/>
    <n v="110"/>
    <n v="60"/>
    <n v="130"/>
    <n v="65"/>
    <x v="1"/>
    <x v="0"/>
    <n v="1"/>
    <x v="1"/>
  </r>
  <r>
    <n v="198"/>
    <s v="Murkrow"/>
    <x v="15"/>
    <s v="Flying"/>
    <n v="60"/>
    <n v="85"/>
    <n v="42"/>
    <n v="85"/>
    <n v="42"/>
    <n v="91"/>
    <x v="1"/>
    <x v="0"/>
    <n v="0"/>
    <x v="0"/>
  </r>
  <r>
    <n v="199"/>
    <s v="Slowking"/>
    <x v="2"/>
    <s v="Psychic"/>
    <n v="95"/>
    <n v="75"/>
    <n v="80"/>
    <n v="100"/>
    <n v="110"/>
    <n v="30"/>
    <x v="1"/>
    <x v="0"/>
    <n v="0"/>
    <x v="0"/>
  </r>
  <r>
    <n v="200"/>
    <s v="Misdreavus"/>
    <x v="12"/>
    <s v=""/>
    <n v="60"/>
    <n v="60"/>
    <n v="60"/>
    <n v="85"/>
    <n v="85"/>
    <n v="85"/>
    <x v="1"/>
    <x v="0"/>
    <n v="1"/>
    <x v="1"/>
  </r>
  <r>
    <n v="201"/>
    <s v="Unown"/>
    <x v="10"/>
    <s v=""/>
    <n v="48"/>
    <n v="72"/>
    <n v="48"/>
    <n v="72"/>
    <n v="48"/>
    <n v="48"/>
    <x v="1"/>
    <x v="0"/>
    <n v="1"/>
    <x v="1"/>
  </r>
  <r>
    <n v="202"/>
    <s v="Wobbuffet"/>
    <x v="10"/>
    <s v=""/>
    <n v="190"/>
    <n v="33"/>
    <n v="58"/>
    <n v="33"/>
    <n v="58"/>
    <n v="33"/>
    <x v="1"/>
    <x v="0"/>
    <n v="1"/>
    <x v="1"/>
  </r>
  <r>
    <n v="203"/>
    <s v="Girafarig"/>
    <x v="4"/>
    <s v="Psychic"/>
    <n v="70"/>
    <n v="80"/>
    <n v="65"/>
    <n v="90"/>
    <n v="65"/>
    <n v="85"/>
    <x v="1"/>
    <x v="0"/>
    <n v="0"/>
    <x v="0"/>
  </r>
  <r>
    <n v="204"/>
    <s v="Pineco"/>
    <x v="3"/>
    <s v=""/>
    <n v="50"/>
    <n v="65"/>
    <n v="90"/>
    <n v="35"/>
    <n v="35"/>
    <n v="15"/>
    <x v="1"/>
    <x v="0"/>
    <n v="1"/>
    <x v="1"/>
  </r>
  <r>
    <n v="205"/>
    <s v="Forretress"/>
    <x v="3"/>
    <s v="Steel"/>
    <n v="75"/>
    <n v="90"/>
    <n v="140"/>
    <n v="60"/>
    <n v="60"/>
    <n v="40"/>
    <x v="1"/>
    <x v="0"/>
    <n v="0"/>
    <x v="0"/>
  </r>
  <r>
    <n v="206"/>
    <s v="Dunsparce"/>
    <x v="4"/>
    <s v=""/>
    <n v="100"/>
    <n v="70"/>
    <n v="70"/>
    <n v="65"/>
    <n v="65"/>
    <n v="45"/>
    <x v="1"/>
    <x v="0"/>
    <n v="1"/>
    <x v="1"/>
  </r>
  <r>
    <n v="207"/>
    <s v="Gligar"/>
    <x v="7"/>
    <s v="Flying"/>
    <n v="65"/>
    <n v="75"/>
    <n v="105"/>
    <n v="35"/>
    <n v="65"/>
    <n v="85"/>
    <x v="1"/>
    <x v="0"/>
    <n v="0"/>
    <x v="0"/>
  </r>
  <r>
    <n v="208"/>
    <s v="Steelix"/>
    <x v="16"/>
    <s v="Ground"/>
    <n v="75"/>
    <n v="85"/>
    <n v="200"/>
    <n v="55"/>
    <n v="65"/>
    <n v="30"/>
    <x v="1"/>
    <x v="0"/>
    <n v="0"/>
    <x v="0"/>
  </r>
  <r>
    <n v="208"/>
    <s v="SteelixMega Steelix"/>
    <x v="16"/>
    <s v="Ground"/>
    <n v="75"/>
    <n v="125"/>
    <n v="230"/>
    <n v="55"/>
    <n v="95"/>
    <n v="30"/>
    <x v="1"/>
    <x v="0"/>
    <n v="0"/>
    <x v="0"/>
  </r>
  <r>
    <n v="209"/>
    <s v="Snubbull"/>
    <x v="8"/>
    <s v=""/>
    <n v="60"/>
    <n v="80"/>
    <n v="50"/>
    <n v="40"/>
    <n v="40"/>
    <n v="30"/>
    <x v="1"/>
    <x v="0"/>
    <n v="1"/>
    <x v="1"/>
  </r>
  <r>
    <n v="210"/>
    <s v="Granbull"/>
    <x v="8"/>
    <s v=""/>
    <n v="90"/>
    <n v="120"/>
    <n v="75"/>
    <n v="60"/>
    <n v="60"/>
    <n v="45"/>
    <x v="1"/>
    <x v="0"/>
    <n v="1"/>
    <x v="1"/>
  </r>
  <r>
    <n v="211"/>
    <s v="Qwilfish"/>
    <x v="2"/>
    <s v="Poison"/>
    <n v="65"/>
    <n v="95"/>
    <n v="75"/>
    <n v="55"/>
    <n v="55"/>
    <n v="85"/>
    <x v="1"/>
    <x v="0"/>
    <n v="0"/>
    <x v="0"/>
  </r>
  <r>
    <n v="212"/>
    <s v="Scizor"/>
    <x v="3"/>
    <s v="Steel"/>
    <n v="70"/>
    <n v="130"/>
    <n v="100"/>
    <n v="55"/>
    <n v="80"/>
    <n v="65"/>
    <x v="1"/>
    <x v="0"/>
    <n v="0"/>
    <x v="0"/>
  </r>
  <r>
    <n v="212"/>
    <s v="ScizorMega Scizor"/>
    <x v="3"/>
    <s v="Steel"/>
    <n v="70"/>
    <n v="150"/>
    <n v="140"/>
    <n v="65"/>
    <n v="100"/>
    <n v="75"/>
    <x v="1"/>
    <x v="0"/>
    <n v="0"/>
    <x v="0"/>
  </r>
  <r>
    <n v="213"/>
    <s v="Shuckle"/>
    <x v="3"/>
    <s v="Rock"/>
    <n v="20"/>
    <n v="10"/>
    <n v="230"/>
    <n v="10"/>
    <n v="230"/>
    <n v="5"/>
    <x v="1"/>
    <x v="0"/>
    <n v="0"/>
    <x v="0"/>
  </r>
  <r>
    <n v="214"/>
    <s v="Heracross"/>
    <x v="3"/>
    <s v="Fighting"/>
    <n v="80"/>
    <n v="125"/>
    <n v="75"/>
    <n v="40"/>
    <n v="95"/>
    <n v="85"/>
    <x v="1"/>
    <x v="0"/>
    <n v="0"/>
    <x v="0"/>
  </r>
  <r>
    <n v="214"/>
    <s v="HeracrossMega Heracross"/>
    <x v="3"/>
    <s v="Fighting"/>
    <n v="80"/>
    <n v="185"/>
    <n v="115"/>
    <n v="40"/>
    <n v="105"/>
    <n v="75"/>
    <x v="1"/>
    <x v="0"/>
    <n v="0"/>
    <x v="0"/>
  </r>
  <r>
    <n v="215"/>
    <s v="Sneasel"/>
    <x v="15"/>
    <s v="Ice"/>
    <n v="55"/>
    <n v="95"/>
    <n v="55"/>
    <n v="35"/>
    <n v="75"/>
    <n v="115"/>
    <x v="1"/>
    <x v="0"/>
    <n v="0"/>
    <x v="0"/>
  </r>
  <r>
    <n v="216"/>
    <s v="Teddiursa"/>
    <x v="4"/>
    <s v=""/>
    <n v="60"/>
    <n v="80"/>
    <n v="50"/>
    <n v="50"/>
    <n v="50"/>
    <n v="40"/>
    <x v="1"/>
    <x v="0"/>
    <n v="1"/>
    <x v="1"/>
  </r>
  <r>
    <n v="217"/>
    <s v="Ursaring"/>
    <x v="4"/>
    <s v=""/>
    <n v="90"/>
    <n v="130"/>
    <n v="75"/>
    <n v="75"/>
    <n v="75"/>
    <n v="55"/>
    <x v="1"/>
    <x v="0"/>
    <n v="1"/>
    <x v="1"/>
  </r>
  <r>
    <n v="218"/>
    <s v="Slugma"/>
    <x v="1"/>
    <s v=""/>
    <n v="40"/>
    <n v="40"/>
    <n v="40"/>
    <n v="70"/>
    <n v="40"/>
    <n v="20"/>
    <x v="1"/>
    <x v="0"/>
    <n v="1"/>
    <x v="1"/>
  </r>
  <r>
    <n v="219"/>
    <s v="Magcargo"/>
    <x v="1"/>
    <s v="Rock"/>
    <n v="50"/>
    <n v="50"/>
    <n v="120"/>
    <n v="80"/>
    <n v="80"/>
    <n v="30"/>
    <x v="1"/>
    <x v="0"/>
    <n v="0"/>
    <x v="0"/>
  </r>
  <r>
    <n v="220"/>
    <s v="Swinub"/>
    <x v="13"/>
    <s v="Ground"/>
    <n v="50"/>
    <n v="50"/>
    <n v="40"/>
    <n v="30"/>
    <n v="30"/>
    <n v="50"/>
    <x v="1"/>
    <x v="0"/>
    <n v="0"/>
    <x v="0"/>
  </r>
  <r>
    <n v="221"/>
    <s v="Piloswine"/>
    <x v="13"/>
    <s v="Ground"/>
    <n v="100"/>
    <n v="100"/>
    <n v="80"/>
    <n v="60"/>
    <n v="60"/>
    <n v="50"/>
    <x v="1"/>
    <x v="0"/>
    <n v="0"/>
    <x v="0"/>
  </r>
  <r>
    <n v="222"/>
    <s v="Corsola"/>
    <x v="2"/>
    <s v="Rock"/>
    <n v="55"/>
    <n v="55"/>
    <n v="85"/>
    <n v="65"/>
    <n v="85"/>
    <n v="35"/>
    <x v="1"/>
    <x v="0"/>
    <n v="0"/>
    <x v="0"/>
  </r>
  <r>
    <n v="223"/>
    <s v="Remoraid"/>
    <x v="2"/>
    <s v=""/>
    <n v="35"/>
    <n v="65"/>
    <n v="35"/>
    <n v="65"/>
    <n v="35"/>
    <n v="65"/>
    <x v="1"/>
    <x v="0"/>
    <n v="1"/>
    <x v="1"/>
  </r>
  <r>
    <n v="224"/>
    <s v="Octillery"/>
    <x v="2"/>
    <s v=""/>
    <n v="75"/>
    <n v="105"/>
    <n v="75"/>
    <n v="105"/>
    <n v="75"/>
    <n v="45"/>
    <x v="1"/>
    <x v="0"/>
    <n v="1"/>
    <x v="1"/>
  </r>
  <r>
    <n v="225"/>
    <s v="Delibird"/>
    <x v="13"/>
    <s v="Flying"/>
    <n v="45"/>
    <n v="55"/>
    <n v="45"/>
    <n v="65"/>
    <n v="45"/>
    <n v="75"/>
    <x v="1"/>
    <x v="0"/>
    <n v="0"/>
    <x v="0"/>
  </r>
  <r>
    <n v="226"/>
    <s v="Mantine"/>
    <x v="2"/>
    <s v="Flying"/>
    <n v="65"/>
    <n v="40"/>
    <n v="70"/>
    <n v="80"/>
    <n v="140"/>
    <n v="70"/>
    <x v="1"/>
    <x v="0"/>
    <n v="0"/>
    <x v="0"/>
  </r>
  <r>
    <n v="227"/>
    <s v="Skarmory"/>
    <x v="16"/>
    <s v="Flying"/>
    <n v="65"/>
    <n v="80"/>
    <n v="140"/>
    <n v="40"/>
    <n v="70"/>
    <n v="70"/>
    <x v="1"/>
    <x v="0"/>
    <n v="0"/>
    <x v="0"/>
  </r>
  <r>
    <n v="228"/>
    <s v="Houndour"/>
    <x v="15"/>
    <s v="Fire"/>
    <n v="45"/>
    <n v="60"/>
    <n v="30"/>
    <n v="80"/>
    <n v="50"/>
    <n v="65"/>
    <x v="1"/>
    <x v="0"/>
    <n v="0"/>
    <x v="0"/>
  </r>
  <r>
    <n v="229"/>
    <s v="Houndoom"/>
    <x v="15"/>
    <s v="Fire"/>
    <n v="75"/>
    <n v="90"/>
    <n v="50"/>
    <n v="110"/>
    <n v="80"/>
    <n v="95"/>
    <x v="1"/>
    <x v="0"/>
    <n v="0"/>
    <x v="0"/>
  </r>
  <r>
    <n v="229"/>
    <s v="HoundoomMega Houndoom"/>
    <x v="15"/>
    <s v="Fire"/>
    <n v="75"/>
    <n v="90"/>
    <n v="90"/>
    <n v="140"/>
    <n v="90"/>
    <n v="115"/>
    <x v="1"/>
    <x v="0"/>
    <n v="0"/>
    <x v="0"/>
  </r>
  <r>
    <n v="230"/>
    <s v="Kingdra"/>
    <x v="2"/>
    <s v="Dragon"/>
    <n v="75"/>
    <n v="95"/>
    <n v="95"/>
    <n v="95"/>
    <n v="95"/>
    <n v="85"/>
    <x v="1"/>
    <x v="0"/>
    <n v="0"/>
    <x v="0"/>
  </r>
  <r>
    <n v="231"/>
    <s v="Phanpy"/>
    <x v="7"/>
    <s v=""/>
    <n v="90"/>
    <n v="60"/>
    <n v="60"/>
    <n v="40"/>
    <n v="40"/>
    <n v="40"/>
    <x v="1"/>
    <x v="0"/>
    <n v="1"/>
    <x v="1"/>
  </r>
  <r>
    <n v="232"/>
    <s v="Donphan"/>
    <x v="7"/>
    <s v=""/>
    <n v="90"/>
    <n v="120"/>
    <n v="120"/>
    <n v="60"/>
    <n v="60"/>
    <n v="50"/>
    <x v="1"/>
    <x v="0"/>
    <n v="1"/>
    <x v="1"/>
  </r>
  <r>
    <n v="233"/>
    <s v="Porygon2"/>
    <x v="4"/>
    <s v=""/>
    <n v="85"/>
    <n v="80"/>
    <n v="90"/>
    <n v="105"/>
    <n v="95"/>
    <n v="60"/>
    <x v="1"/>
    <x v="0"/>
    <n v="1"/>
    <x v="1"/>
  </r>
  <r>
    <n v="234"/>
    <s v="Stantler"/>
    <x v="4"/>
    <s v=""/>
    <n v="73"/>
    <n v="95"/>
    <n v="62"/>
    <n v="85"/>
    <n v="65"/>
    <n v="85"/>
    <x v="1"/>
    <x v="0"/>
    <n v="1"/>
    <x v="1"/>
  </r>
  <r>
    <n v="235"/>
    <s v="Smeargle"/>
    <x v="4"/>
    <s v=""/>
    <n v="55"/>
    <n v="20"/>
    <n v="35"/>
    <n v="20"/>
    <n v="45"/>
    <n v="75"/>
    <x v="1"/>
    <x v="0"/>
    <n v="1"/>
    <x v="1"/>
  </r>
  <r>
    <n v="236"/>
    <s v="Tyrogue"/>
    <x v="9"/>
    <s v=""/>
    <n v="35"/>
    <n v="35"/>
    <n v="35"/>
    <n v="35"/>
    <n v="35"/>
    <n v="35"/>
    <x v="1"/>
    <x v="0"/>
    <n v="1"/>
    <x v="1"/>
  </r>
  <r>
    <n v="237"/>
    <s v="Hitmontop"/>
    <x v="9"/>
    <s v=""/>
    <n v="50"/>
    <n v="95"/>
    <n v="95"/>
    <n v="35"/>
    <n v="110"/>
    <n v="70"/>
    <x v="1"/>
    <x v="0"/>
    <n v="1"/>
    <x v="1"/>
  </r>
  <r>
    <n v="238"/>
    <s v="Smoochum"/>
    <x v="13"/>
    <s v="Psychic"/>
    <n v="45"/>
    <n v="30"/>
    <n v="15"/>
    <n v="85"/>
    <n v="65"/>
    <n v="65"/>
    <x v="1"/>
    <x v="0"/>
    <n v="0"/>
    <x v="0"/>
  </r>
  <r>
    <n v="239"/>
    <s v="Elekid"/>
    <x v="6"/>
    <s v=""/>
    <n v="45"/>
    <n v="63"/>
    <n v="37"/>
    <n v="65"/>
    <n v="55"/>
    <n v="95"/>
    <x v="1"/>
    <x v="0"/>
    <n v="1"/>
    <x v="1"/>
  </r>
  <r>
    <n v="240"/>
    <s v="Magby"/>
    <x v="1"/>
    <s v=""/>
    <n v="45"/>
    <n v="75"/>
    <n v="37"/>
    <n v="70"/>
    <n v="55"/>
    <n v="83"/>
    <x v="1"/>
    <x v="0"/>
    <n v="1"/>
    <x v="1"/>
  </r>
  <r>
    <n v="241"/>
    <s v="Miltank"/>
    <x v="4"/>
    <s v=""/>
    <n v="95"/>
    <n v="80"/>
    <n v="105"/>
    <n v="40"/>
    <n v="70"/>
    <n v="100"/>
    <x v="1"/>
    <x v="0"/>
    <n v="1"/>
    <x v="1"/>
  </r>
  <r>
    <n v="242"/>
    <s v="Blissey"/>
    <x v="4"/>
    <s v=""/>
    <n v="255"/>
    <n v="10"/>
    <n v="10"/>
    <n v="75"/>
    <n v="135"/>
    <n v="55"/>
    <x v="1"/>
    <x v="0"/>
    <n v="1"/>
    <x v="1"/>
  </r>
  <r>
    <n v="243"/>
    <s v="Raikou"/>
    <x v="6"/>
    <s v=""/>
    <n v="90"/>
    <n v="85"/>
    <n v="75"/>
    <n v="115"/>
    <n v="100"/>
    <n v="115"/>
    <x v="1"/>
    <x v="1"/>
    <n v="1"/>
    <x v="1"/>
  </r>
  <r>
    <n v="244"/>
    <s v="Entei"/>
    <x v="1"/>
    <s v=""/>
    <n v="115"/>
    <n v="115"/>
    <n v="85"/>
    <n v="90"/>
    <n v="75"/>
    <n v="100"/>
    <x v="1"/>
    <x v="1"/>
    <n v="1"/>
    <x v="1"/>
  </r>
  <r>
    <n v="245"/>
    <s v="Suicune"/>
    <x v="2"/>
    <s v=""/>
    <n v="100"/>
    <n v="75"/>
    <n v="115"/>
    <n v="90"/>
    <n v="115"/>
    <n v="85"/>
    <x v="1"/>
    <x v="1"/>
    <n v="1"/>
    <x v="1"/>
  </r>
  <r>
    <n v="246"/>
    <s v="Larvitar"/>
    <x v="11"/>
    <s v="Ground"/>
    <n v="50"/>
    <n v="64"/>
    <n v="50"/>
    <n v="45"/>
    <n v="50"/>
    <n v="41"/>
    <x v="1"/>
    <x v="0"/>
    <n v="0"/>
    <x v="0"/>
  </r>
  <r>
    <n v="247"/>
    <s v="Pupitar"/>
    <x v="11"/>
    <s v="Ground"/>
    <n v="70"/>
    <n v="84"/>
    <n v="70"/>
    <n v="65"/>
    <n v="70"/>
    <n v="51"/>
    <x v="1"/>
    <x v="0"/>
    <n v="0"/>
    <x v="0"/>
  </r>
  <r>
    <n v="248"/>
    <s v="Tyranitar"/>
    <x v="11"/>
    <s v="Dark"/>
    <n v="100"/>
    <n v="134"/>
    <n v="110"/>
    <n v="95"/>
    <n v="100"/>
    <n v="61"/>
    <x v="1"/>
    <x v="0"/>
    <n v="0"/>
    <x v="0"/>
  </r>
  <r>
    <n v="248"/>
    <s v="TyranitarMega Tyranitar"/>
    <x v="11"/>
    <s v="Dark"/>
    <n v="100"/>
    <n v="164"/>
    <n v="150"/>
    <n v="95"/>
    <n v="120"/>
    <n v="71"/>
    <x v="1"/>
    <x v="0"/>
    <n v="0"/>
    <x v="0"/>
  </r>
  <r>
    <n v="249"/>
    <s v="Lugia"/>
    <x v="10"/>
    <s v="Flying"/>
    <n v="106"/>
    <n v="90"/>
    <n v="130"/>
    <n v="90"/>
    <n v="154"/>
    <n v="110"/>
    <x v="1"/>
    <x v="1"/>
    <n v="0"/>
    <x v="0"/>
  </r>
  <r>
    <n v="250"/>
    <s v="Ho-oh"/>
    <x v="1"/>
    <s v="Flying"/>
    <n v="106"/>
    <n v="130"/>
    <n v="90"/>
    <n v="110"/>
    <n v="154"/>
    <n v="90"/>
    <x v="1"/>
    <x v="1"/>
    <n v="0"/>
    <x v="0"/>
  </r>
  <r>
    <n v="251"/>
    <s v="Celebi"/>
    <x v="10"/>
    <s v="Grass"/>
    <n v="100"/>
    <n v="100"/>
    <n v="100"/>
    <n v="100"/>
    <n v="100"/>
    <n v="100"/>
    <x v="1"/>
    <x v="0"/>
    <n v="0"/>
    <x v="0"/>
  </r>
  <r>
    <n v="252"/>
    <s v="Treecko"/>
    <x v="0"/>
    <s v=""/>
    <n v="40"/>
    <n v="45"/>
    <n v="35"/>
    <n v="65"/>
    <n v="55"/>
    <n v="70"/>
    <x v="2"/>
    <x v="0"/>
    <n v="1"/>
    <x v="1"/>
  </r>
  <r>
    <n v="253"/>
    <s v="Grovyle"/>
    <x v="0"/>
    <s v=""/>
    <n v="50"/>
    <n v="65"/>
    <n v="45"/>
    <n v="85"/>
    <n v="65"/>
    <n v="95"/>
    <x v="2"/>
    <x v="0"/>
    <n v="1"/>
    <x v="1"/>
  </r>
  <r>
    <n v="254"/>
    <s v="Sceptile"/>
    <x v="0"/>
    <s v=""/>
    <n v="70"/>
    <n v="85"/>
    <n v="65"/>
    <n v="105"/>
    <n v="85"/>
    <n v="120"/>
    <x v="2"/>
    <x v="0"/>
    <n v="1"/>
    <x v="1"/>
  </r>
  <r>
    <n v="254"/>
    <s v="SceptileMega Sceptile"/>
    <x v="0"/>
    <s v="Dragon"/>
    <n v="70"/>
    <n v="110"/>
    <n v="75"/>
    <n v="145"/>
    <n v="85"/>
    <n v="145"/>
    <x v="2"/>
    <x v="0"/>
    <n v="0"/>
    <x v="0"/>
  </r>
  <r>
    <n v="255"/>
    <s v="Torchic"/>
    <x v="1"/>
    <s v=""/>
    <n v="45"/>
    <n v="60"/>
    <n v="40"/>
    <n v="70"/>
    <n v="50"/>
    <n v="45"/>
    <x v="2"/>
    <x v="0"/>
    <n v="1"/>
    <x v="1"/>
  </r>
  <r>
    <n v="256"/>
    <s v="Combusken"/>
    <x v="1"/>
    <s v="Fighting"/>
    <n v="60"/>
    <n v="85"/>
    <n v="60"/>
    <n v="85"/>
    <n v="60"/>
    <n v="55"/>
    <x v="2"/>
    <x v="0"/>
    <n v="0"/>
    <x v="0"/>
  </r>
  <r>
    <n v="257"/>
    <s v="Blaziken"/>
    <x v="1"/>
    <s v="Fighting"/>
    <n v="80"/>
    <n v="120"/>
    <n v="70"/>
    <n v="110"/>
    <n v="70"/>
    <n v="80"/>
    <x v="2"/>
    <x v="0"/>
    <n v="0"/>
    <x v="0"/>
  </r>
  <r>
    <n v="257"/>
    <s v="BlazikenMega Blaziken"/>
    <x v="1"/>
    <s v="Fighting"/>
    <n v="80"/>
    <n v="160"/>
    <n v="80"/>
    <n v="130"/>
    <n v="80"/>
    <n v="100"/>
    <x v="2"/>
    <x v="0"/>
    <n v="0"/>
    <x v="0"/>
  </r>
  <r>
    <n v="258"/>
    <s v="Mudkip"/>
    <x v="2"/>
    <s v=""/>
    <n v="50"/>
    <n v="70"/>
    <n v="50"/>
    <n v="50"/>
    <n v="50"/>
    <n v="40"/>
    <x v="2"/>
    <x v="0"/>
    <n v="1"/>
    <x v="1"/>
  </r>
  <r>
    <n v="259"/>
    <s v="Marshtomp"/>
    <x v="2"/>
    <s v="Ground"/>
    <n v="70"/>
    <n v="85"/>
    <n v="70"/>
    <n v="60"/>
    <n v="70"/>
    <n v="50"/>
    <x v="2"/>
    <x v="0"/>
    <n v="0"/>
    <x v="0"/>
  </r>
  <r>
    <n v="260"/>
    <s v="Swampert"/>
    <x v="2"/>
    <s v="Ground"/>
    <n v="100"/>
    <n v="110"/>
    <n v="90"/>
    <n v="85"/>
    <n v="90"/>
    <n v="60"/>
    <x v="2"/>
    <x v="0"/>
    <n v="0"/>
    <x v="0"/>
  </r>
  <r>
    <n v="260"/>
    <s v="SwampertMega Swampert"/>
    <x v="2"/>
    <s v="Ground"/>
    <n v="100"/>
    <n v="150"/>
    <n v="110"/>
    <n v="95"/>
    <n v="110"/>
    <n v="70"/>
    <x v="2"/>
    <x v="0"/>
    <n v="0"/>
    <x v="0"/>
  </r>
  <r>
    <n v="261"/>
    <s v="Poochyena"/>
    <x v="15"/>
    <s v=""/>
    <n v="35"/>
    <n v="55"/>
    <n v="35"/>
    <n v="30"/>
    <n v="30"/>
    <n v="35"/>
    <x v="2"/>
    <x v="0"/>
    <n v="1"/>
    <x v="1"/>
  </r>
  <r>
    <n v="262"/>
    <s v="Mightyena"/>
    <x v="15"/>
    <s v=""/>
    <n v="70"/>
    <n v="90"/>
    <n v="70"/>
    <n v="60"/>
    <n v="60"/>
    <n v="70"/>
    <x v="2"/>
    <x v="0"/>
    <n v="1"/>
    <x v="1"/>
  </r>
  <r>
    <n v="263"/>
    <s v="Zigzagoon"/>
    <x v="4"/>
    <s v=""/>
    <n v="38"/>
    <n v="30"/>
    <n v="41"/>
    <n v="30"/>
    <n v="41"/>
    <n v="60"/>
    <x v="2"/>
    <x v="0"/>
    <n v="1"/>
    <x v="1"/>
  </r>
  <r>
    <n v="264"/>
    <s v="Linoone"/>
    <x v="4"/>
    <s v=""/>
    <n v="78"/>
    <n v="70"/>
    <n v="61"/>
    <n v="50"/>
    <n v="61"/>
    <n v="100"/>
    <x v="2"/>
    <x v="0"/>
    <n v="1"/>
    <x v="1"/>
  </r>
  <r>
    <n v="265"/>
    <s v="Wurmple"/>
    <x v="3"/>
    <s v=""/>
    <n v="45"/>
    <n v="45"/>
    <n v="35"/>
    <n v="20"/>
    <n v="30"/>
    <n v="20"/>
    <x v="2"/>
    <x v="0"/>
    <n v="1"/>
    <x v="1"/>
  </r>
  <r>
    <n v="266"/>
    <s v="Silcoon"/>
    <x v="3"/>
    <s v=""/>
    <n v="50"/>
    <n v="35"/>
    <n v="55"/>
    <n v="25"/>
    <n v="25"/>
    <n v="15"/>
    <x v="2"/>
    <x v="0"/>
    <n v="1"/>
    <x v="1"/>
  </r>
  <r>
    <n v="267"/>
    <s v="Beautifly"/>
    <x v="3"/>
    <s v="Flying"/>
    <n v="60"/>
    <n v="70"/>
    <n v="50"/>
    <n v="100"/>
    <n v="50"/>
    <n v="65"/>
    <x v="2"/>
    <x v="0"/>
    <n v="0"/>
    <x v="0"/>
  </r>
  <r>
    <n v="268"/>
    <s v="Cascoon"/>
    <x v="3"/>
    <s v=""/>
    <n v="50"/>
    <n v="35"/>
    <n v="55"/>
    <n v="25"/>
    <n v="25"/>
    <n v="15"/>
    <x v="2"/>
    <x v="0"/>
    <n v="1"/>
    <x v="1"/>
  </r>
  <r>
    <n v="269"/>
    <s v="Dustox"/>
    <x v="3"/>
    <s v="Poison"/>
    <n v="60"/>
    <n v="50"/>
    <n v="70"/>
    <n v="50"/>
    <n v="90"/>
    <n v="65"/>
    <x v="2"/>
    <x v="0"/>
    <n v="0"/>
    <x v="0"/>
  </r>
  <r>
    <n v="270"/>
    <s v="Lotad"/>
    <x v="2"/>
    <s v="Grass"/>
    <n v="40"/>
    <n v="30"/>
    <n v="30"/>
    <n v="40"/>
    <n v="50"/>
    <n v="30"/>
    <x v="2"/>
    <x v="0"/>
    <n v="0"/>
    <x v="0"/>
  </r>
  <r>
    <n v="271"/>
    <s v="Lombre"/>
    <x v="2"/>
    <s v="Grass"/>
    <n v="60"/>
    <n v="50"/>
    <n v="50"/>
    <n v="60"/>
    <n v="70"/>
    <n v="50"/>
    <x v="2"/>
    <x v="0"/>
    <n v="0"/>
    <x v="0"/>
  </r>
  <r>
    <n v="272"/>
    <s v="Ludicolo"/>
    <x v="2"/>
    <s v="Grass"/>
    <n v="80"/>
    <n v="70"/>
    <n v="70"/>
    <n v="90"/>
    <n v="100"/>
    <n v="70"/>
    <x v="2"/>
    <x v="0"/>
    <n v="0"/>
    <x v="0"/>
  </r>
  <r>
    <n v="273"/>
    <s v="Seedot"/>
    <x v="0"/>
    <s v=""/>
    <n v="40"/>
    <n v="40"/>
    <n v="50"/>
    <n v="30"/>
    <n v="30"/>
    <n v="30"/>
    <x v="2"/>
    <x v="0"/>
    <n v="1"/>
    <x v="1"/>
  </r>
  <r>
    <n v="274"/>
    <s v="Nuzleaf"/>
    <x v="0"/>
    <s v="Dark"/>
    <n v="70"/>
    <n v="70"/>
    <n v="40"/>
    <n v="60"/>
    <n v="40"/>
    <n v="60"/>
    <x v="2"/>
    <x v="0"/>
    <n v="0"/>
    <x v="0"/>
  </r>
  <r>
    <n v="275"/>
    <s v="Shiftry"/>
    <x v="0"/>
    <s v="Dark"/>
    <n v="90"/>
    <n v="100"/>
    <n v="60"/>
    <n v="90"/>
    <n v="60"/>
    <n v="80"/>
    <x v="2"/>
    <x v="0"/>
    <n v="0"/>
    <x v="0"/>
  </r>
  <r>
    <n v="276"/>
    <s v="Taillow"/>
    <x v="4"/>
    <s v="Flying"/>
    <n v="40"/>
    <n v="55"/>
    <n v="30"/>
    <n v="30"/>
    <n v="30"/>
    <n v="85"/>
    <x v="2"/>
    <x v="0"/>
    <n v="0"/>
    <x v="0"/>
  </r>
  <r>
    <n v="277"/>
    <s v="Swellow"/>
    <x v="4"/>
    <s v="Flying"/>
    <n v="60"/>
    <n v="85"/>
    <n v="60"/>
    <n v="50"/>
    <n v="50"/>
    <n v="125"/>
    <x v="2"/>
    <x v="0"/>
    <n v="0"/>
    <x v="0"/>
  </r>
  <r>
    <n v="278"/>
    <s v="Wingull"/>
    <x v="2"/>
    <s v="Flying"/>
    <n v="40"/>
    <n v="30"/>
    <n v="30"/>
    <n v="55"/>
    <n v="30"/>
    <n v="85"/>
    <x v="2"/>
    <x v="0"/>
    <n v="0"/>
    <x v="0"/>
  </r>
  <r>
    <n v="279"/>
    <s v="Pelipper"/>
    <x v="2"/>
    <s v="Flying"/>
    <n v="60"/>
    <n v="50"/>
    <n v="100"/>
    <n v="85"/>
    <n v="70"/>
    <n v="65"/>
    <x v="2"/>
    <x v="0"/>
    <n v="0"/>
    <x v="0"/>
  </r>
  <r>
    <n v="280"/>
    <s v="Ralts"/>
    <x v="10"/>
    <s v="Fairy"/>
    <n v="28"/>
    <n v="25"/>
    <n v="25"/>
    <n v="45"/>
    <n v="35"/>
    <n v="40"/>
    <x v="2"/>
    <x v="0"/>
    <n v="0"/>
    <x v="0"/>
  </r>
  <r>
    <n v="281"/>
    <s v="Kirlia"/>
    <x v="10"/>
    <s v="Fairy"/>
    <n v="38"/>
    <n v="35"/>
    <n v="35"/>
    <n v="65"/>
    <n v="55"/>
    <n v="50"/>
    <x v="2"/>
    <x v="0"/>
    <n v="0"/>
    <x v="0"/>
  </r>
  <r>
    <n v="282"/>
    <s v="Gardevoir"/>
    <x v="10"/>
    <s v="Fairy"/>
    <n v="68"/>
    <n v="65"/>
    <n v="65"/>
    <n v="125"/>
    <n v="115"/>
    <n v="80"/>
    <x v="2"/>
    <x v="0"/>
    <n v="0"/>
    <x v="0"/>
  </r>
  <r>
    <n v="282"/>
    <s v="GardevoirMega Gardevoir"/>
    <x v="10"/>
    <s v="Fairy"/>
    <n v="68"/>
    <n v="85"/>
    <n v="65"/>
    <n v="165"/>
    <n v="135"/>
    <n v="100"/>
    <x v="2"/>
    <x v="0"/>
    <n v="0"/>
    <x v="0"/>
  </r>
  <r>
    <n v="283"/>
    <s v="Surskit"/>
    <x v="3"/>
    <s v="Water"/>
    <n v="40"/>
    <n v="30"/>
    <n v="32"/>
    <n v="50"/>
    <n v="52"/>
    <n v="65"/>
    <x v="2"/>
    <x v="0"/>
    <n v="0"/>
    <x v="0"/>
  </r>
  <r>
    <n v="284"/>
    <s v="Masquerain"/>
    <x v="3"/>
    <s v="Flying"/>
    <n v="70"/>
    <n v="60"/>
    <n v="62"/>
    <n v="80"/>
    <n v="82"/>
    <n v="60"/>
    <x v="2"/>
    <x v="0"/>
    <n v="0"/>
    <x v="0"/>
  </r>
  <r>
    <n v="285"/>
    <s v="Shroomish"/>
    <x v="0"/>
    <s v=""/>
    <n v="60"/>
    <n v="40"/>
    <n v="60"/>
    <n v="40"/>
    <n v="60"/>
    <n v="35"/>
    <x v="2"/>
    <x v="0"/>
    <n v="1"/>
    <x v="1"/>
  </r>
  <r>
    <n v="286"/>
    <s v="Breloom"/>
    <x v="0"/>
    <s v="Fighting"/>
    <n v="60"/>
    <n v="130"/>
    <n v="80"/>
    <n v="60"/>
    <n v="60"/>
    <n v="70"/>
    <x v="2"/>
    <x v="0"/>
    <n v="0"/>
    <x v="0"/>
  </r>
  <r>
    <n v="287"/>
    <s v="Slakoth"/>
    <x v="4"/>
    <s v=""/>
    <n v="60"/>
    <n v="60"/>
    <n v="60"/>
    <n v="35"/>
    <n v="35"/>
    <n v="30"/>
    <x v="2"/>
    <x v="0"/>
    <n v="1"/>
    <x v="1"/>
  </r>
  <r>
    <n v="288"/>
    <s v="Vigoroth"/>
    <x v="4"/>
    <s v=""/>
    <n v="80"/>
    <n v="80"/>
    <n v="80"/>
    <n v="55"/>
    <n v="55"/>
    <n v="90"/>
    <x v="2"/>
    <x v="0"/>
    <n v="1"/>
    <x v="1"/>
  </r>
  <r>
    <n v="289"/>
    <s v="Slaking"/>
    <x v="4"/>
    <s v=""/>
    <n v="150"/>
    <n v="160"/>
    <n v="100"/>
    <n v="95"/>
    <n v="65"/>
    <n v="100"/>
    <x v="2"/>
    <x v="0"/>
    <n v="1"/>
    <x v="1"/>
  </r>
  <r>
    <n v="290"/>
    <s v="Nincada"/>
    <x v="3"/>
    <s v="Ground"/>
    <n v="31"/>
    <n v="45"/>
    <n v="90"/>
    <n v="30"/>
    <n v="30"/>
    <n v="40"/>
    <x v="2"/>
    <x v="0"/>
    <n v="0"/>
    <x v="0"/>
  </r>
  <r>
    <n v="291"/>
    <s v="Ninjask"/>
    <x v="3"/>
    <s v="Flying"/>
    <n v="61"/>
    <n v="90"/>
    <n v="45"/>
    <n v="50"/>
    <n v="50"/>
    <n v="160"/>
    <x v="2"/>
    <x v="0"/>
    <n v="0"/>
    <x v="0"/>
  </r>
  <r>
    <n v="292"/>
    <s v="Shedinja"/>
    <x v="3"/>
    <s v="Ghost"/>
    <n v="1"/>
    <n v="90"/>
    <n v="45"/>
    <n v="30"/>
    <n v="30"/>
    <n v="40"/>
    <x v="2"/>
    <x v="0"/>
    <n v="0"/>
    <x v="0"/>
  </r>
  <r>
    <n v="293"/>
    <s v="Whismur"/>
    <x v="4"/>
    <s v=""/>
    <n v="64"/>
    <n v="51"/>
    <n v="23"/>
    <n v="51"/>
    <n v="23"/>
    <n v="28"/>
    <x v="2"/>
    <x v="0"/>
    <n v="1"/>
    <x v="1"/>
  </r>
  <r>
    <n v="294"/>
    <s v="Loudred"/>
    <x v="4"/>
    <s v=""/>
    <n v="84"/>
    <n v="71"/>
    <n v="43"/>
    <n v="71"/>
    <n v="43"/>
    <n v="48"/>
    <x v="2"/>
    <x v="0"/>
    <n v="1"/>
    <x v="1"/>
  </r>
  <r>
    <n v="295"/>
    <s v="Exploud"/>
    <x v="4"/>
    <s v=""/>
    <n v="104"/>
    <n v="91"/>
    <n v="63"/>
    <n v="91"/>
    <n v="73"/>
    <n v="68"/>
    <x v="2"/>
    <x v="0"/>
    <n v="1"/>
    <x v="1"/>
  </r>
  <r>
    <n v="296"/>
    <s v="Makuhita"/>
    <x v="9"/>
    <s v=""/>
    <n v="72"/>
    <n v="60"/>
    <n v="30"/>
    <n v="20"/>
    <n v="30"/>
    <n v="25"/>
    <x v="2"/>
    <x v="0"/>
    <n v="1"/>
    <x v="1"/>
  </r>
  <r>
    <n v="297"/>
    <s v="Hariyama"/>
    <x v="9"/>
    <s v=""/>
    <n v="144"/>
    <n v="120"/>
    <n v="60"/>
    <n v="40"/>
    <n v="60"/>
    <n v="50"/>
    <x v="2"/>
    <x v="0"/>
    <n v="1"/>
    <x v="1"/>
  </r>
  <r>
    <n v="298"/>
    <s v="Azurill"/>
    <x v="4"/>
    <s v="Fairy"/>
    <n v="50"/>
    <n v="20"/>
    <n v="40"/>
    <n v="20"/>
    <n v="40"/>
    <n v="20"/>
    <x v="2"/>
    <x v="0"/>
    <n v="0"/>
    <x v="0"/>
  </r>
  <r>
    <n v="299"/>
    <s v="Nosepass"/>
    <x v="11"/>
    <s v=""/>
    <n v="30"/>
    <n v="45"/>
    <n v="135"/>
    <n v="45"/>
    <n v="90"/>
    <n v="30"/>
    <x v="2"/>
    <x v="0"/>
    <n v="1"/>
    <x v="1"/>
  </r>
  <r>
    <n v="300"/>
    <s v="Skitty"/>
    <x v="4"/>
    <s v=""/>
    <n v="50"/>
    <n v="45"/>
    <n v="45"/>
    <n v="35"/>
    <n v="35"/>
    <n v="50"/>
    <x v="2"/>
    <x v="0"/>
    <n v="1"/>
    <x v="1"/>
  </r>
  <r>
    <n v="301"/>
    <s v="Delcatty"/>
    <x v="4"/>
    <s v=""/>
    <n v="70"/>
    <n v="65"/>
    <n v="65"/>
    <n v="55"/>
    <n v="55"/>
    <n v="70"/>
    <x v="2"/>
    <x v="0"/>
    <n v="1"/>
    <x v="1"/>
  </r>
  <r>
    <n v="302"/>
    <s v="Sableye"/>
    <x v="15"/>
    <s v="Ghost"/>
    <n v="50"/>
    <n v="75"/>
    <n v="75"/>
    <n v="65"/>
    <n v="65"/>
    <n v="50"/>
    <x v="2"/>
    <x v="0"/>
    <n v="0"/>
    <x v="0"/>
  </r>
  <r>
    <n v="302"/>
    <s v="SableyeMega Sableye"/>
    <x v="15"/>
    <s v="Ghost"/>
    <n v="50"/>
    <n v="85"/>
    <n v="125"/>
    <n v="85"/>
    <n v="115"/>
    <n v="20"/>
    <x v="2"/>
    <x v="0"/>
    <n v="0"/>
    <x v="0"/>
  </r>
  <r>
    <n v="303"/>
    <s v="Mawile"/>
    <x v="16"/>
    <s v="Fairy"/>
    <n v="50"/>
    <n v="85"/>
    <n v="85"/>
    <n v="55"/>
    <n v="55"/>
    <n v="50"/>
    <x v="2"/>
    <x v="0"/>
    <n v="0"/>
    <x v="0"/>
  </r>
  <r>
    <n v="303"/>
    <s v="MawileMega Mawile"/>
    <x v="16"/>
    <s v="Fairy"/>
    <n v="50"/>
    <n v="105"/>
    <n v="125"/>
    <n v="55"/>
    <n v="95"/>
    <n v="50"/>
    <x v="2"/>
    <x v="0"/>
    <n v="0"/>
    <x v="0"/>
  </r>
  <r>
    <n v="304"/>
    <s v="Aron"/>
    <x v="16"/>
    <s v="Rock"/>
    <n v="50"/>
    <n v="70"/>
    <n v="100"/>
    <n v="40"/>
    <n v="40"/>
    <n v="30"/>
    <x v="2"/>
    <x v="0"/>
    <n v="0"/>
    <x v="0"/>
  </r>
  <r>
    <n v="305"/>
    <s v="Lairon"/>
    <x v="16"/>
    <s v="Rock"/>
    <n v="60"/>
    <n v="90"/>
    <n v="140"/>
    <n v="50"/>
    <n v="50"/>
    <n v="40"/>
    <x v="2"/>
    <x v="0"/>
    <n v="0"/>
    <x v="0"/>
  </r>
  <r>
    <n v="306"/>
    <s v="Aggron"/>
    <x v="16"/>
    <s v="Rock"/>
    <n v="70"/>
    <n v="110"/>
    <n v="180"/>
    <n v="60"/>
    <n v="60"/>
    <n v="50"/>
    <x v="2"/>
    <x v="0"/>
    <n v="0"/>
    <x v="0"/>
  </r>
  <r>
    <n v="306"/>
    <s v="AggronMega Aggron"/>
    <x v="16"/>
    <s v=""/>
    <n v="70"/>
    <n v="140"/>
    <n v="230"/>
    <n v="60"/>
    <n v="80"/>
    <n v="50"/>
    <x v="2"/>
    <x v="0"/>
    <n v="1"/>
    <x v="1"/>
  </r>
  <r>
    <n v="307"/>
    <s v="Meditite"/>
    <x v="9"/>
    <s v="Psychic"/>
    <n v="30"/>
    <n v="40"/>
    <n v="55"/>
    <n v="40"/>
    <n v="55"/>
    <n v="60"/>
    <x v="2"/>
    <x v="0"/>
    <n v="0"/>
    <x v="0"/>
  </r>
  <r>
    <n v="308"/>
    <s v="Medicham"/>
    <x v="9"/>
    <s v="Psychic"/>
    <n v="60"/>
    <n v="60"/>
    <n v="75"/>
    <n v="60"/>
    <n v="75"/>
    <n v="80"/>
    <x v="2"/>
    <x v="0"/>
    <n v="0"/>
    <x v="0"/>
  </r>
  <r>
    <n v="308"/>
    <s v="MedichamMega Medicham"/>
    <x v="9"/>
    <s v="Psychic"/>
    <n v="60"/>
    <n v="100"/>
    <n v="85"/>
    <n v="80"/>
    <n v="85"/>
    <n v="100"/>
    <x v="2"/>
    <x v="0"/>
    <n v="0"/>
    <x v="0"/>
  </r>
  <r>
    <n v="309"/>
    <s v="Electrike"/>
    <x v="6"/>
    <s v=""/>
    <n v="40"/>
    <n v="45"/>
    <n v="40"/>
    <n v="65"/>
    <n v="40"/>
    <n v="65"/>
    <x v="2"/>
    <x v="0"/>
    <n v="1"/>
    <x v="1"/>
  </r>
  <r>
    <n v="310"/>
    <s v="Manectric"/>
    <x v="6"/>
    <s v=""/>
    <n v="70"/>
    <n v="75"/>
    <n v="60"/>
    <n v="105"/>
    <n v="60"/>
    <n v="105"/>
    <x v="2"/>
    <x v="0"/>
    <n v="1"/>
    <x v="1"/>
  </r>
  <r>
    <n v="310"/>
    <s v="ManectricMega Manectric"/>
    <x v="6"/>
    <s v=""/>
    <n v="70"/>
    <n v="75"/>
    <n v="80"/>
    <n v="135"/>
    <n v="80"/>
    <n v="135"/>
    <x v="2"/>
    <x v="0"/>
    <n v="1"/>
    <x v="1"/>
  </r>
  <r>
    <n v="311"/>
    <s v="Plusle"/>
    <x v="6"/>
    <s v=""/>
    <n v="60"/>
    <n v="50"/>
    <n v="40"/>
    <n v="85"/>
    <n v="75"/>
    <n v="95"/>
    <x v="2"/>
    <x v="0"/>
    <n v="1"/>
    <x v="1"/>
  </r>
  <r>
    <n v="312"/>
    <s v="Minun"/>
    <x v="6"/>
    <s v=""/>
    <n v="60"/>
    <n v="40"/>
    <n v="50"/>
    <n v="75"/>
    <n v="85"/>
    <n v="95"/>
    <x v="2"/>
    <x v="0"/>
    <n v="1"/>
    <x v="1"/>
  </r>
  <r>
    <n v="313"/>
    <s v="Volbeat"/>
    <x v="3"/>
    <s v=""/>
    <n v="65"/>
    <n v="73"/>
    <n v="55"/>
    <n v="47"/>
    <n v="75"/>
    <n v="85"/>
    <x v="2"/>
    <x v="0"/>
    <n v="1"/>
    <x v="1"/>
  </r>
  <r>
    <n v="314"/>
    <s v="Illumise"/>
    <x v="3"/>
    <s v=""/>
    <n v="65"/>
    <n v="47"/>
    <n v="55"/>
    <n v="73"/>
    <n v="75"/>
    <n v="85"/>
    <x v="2"/>
    <x v="0"/>
    <n v="1"/>
    <x v="1"/>
  </r>
  <r>
    <n v="315"/>
    <s v="Roselia"/>
    <x v="0"/>
    <s v="Poison"/>
    <n v="50"/>
    <n v="60"/>
    <n v="45"/>
    <n v="100"/>
    <n v="80"/>
    <n v="65"/>
    <x v="2"/>
    <x v="0"/>
    <n v="0"/>
    <x v="0"/>
  </r>
  <r>
    <n v="316"/>
    <s v="Gulpin"/>
    <x v="5"/>
    <s v=""/>
    <n v="70"/>
    <n v="43"/>
    <n v="53"/>
    <n v="43"/>
    <n v="53"/>
    <n v="40"/>
    <x v="2"/>
    <x v="0"/>
    <n v="1"/>
    <x v="1"/>
  </r>
  <r>
    <n v="317"/>
    <s v="Swalot"/>
    <x v="5"/>
    <s v=""/>
    <n v="100"/>
    <n v="73"/>
    <n v="83"/>
    <n v="73"/>
    <n v="83"/>
    <n v="55"/>
    <x v="2"/>
    <x v="0"/>
    <n v="1"/>
    <x v="1"/>
  </r>
  <r>
    <n v="318"/>
    <s v="Carvanha"/>
    <x v="2"/>
    <s v="Dark"/>
    <n v="45"/>
    <n v="90"/>
    <n v="20"/>
    <n v="65"/>
    <n v="20"/>
    <n v="65"/>
    <x v="2"/>
    <x v="0"/>
    <n v="0"/>
    <x v="0"/>
  </r>
  <r>
    <n v="319"/>
    <s v="Sharpedo"/>
    <x v="2"/>
    <s v="Dark"/>
    <n v="70"/>
    <n v="120"/>
    <n v="40"/>
    <n v="95"/>
    <n v="40"/>
    <n v="95"/>
    <x v="2"/>
    <x v="0"/>
    <n v="0"/>
    <x v="0"/>
  </r>
  <r>
    <n v="319"/>
    <s v="SharpedoMega Sharpedo"/>
    <x v="2"/>
    <s v="Dark"/>
    <n v="70"/>
    <n v="140"/>
    <n v="70"/>
    <n v="110"/>
    <n v="65"/>
    <n v="105"/>
    <x v="2"/>
    <x v="0"/>
    <n v="0"/>
    <x v="0"/>
  </r>
  <r>
    <n v="320"/>
    <s v="Wailmer"/>
    <x v="2"/>
    <s v=""/>
    <n v="130"/>
    <n v="70"/>
    <n v="35"/>
    <n v="70"/>
    <n v="35"/>
    <n v="60"/>
    <x v="2"/>
    <x v="0"/>
    <n v="1"/>
    <x v="1"/>
  </r>
  <r>
    <n v="321"/>
    <s v="Wailord"/>
    <x v="2"/>
    <s v=""/>
    <n v="170"/>
    <n v="90"/>
    <n v="45"/>
    <n v="90"/>
    <n v="45"/>
    <n v="60"/>
    <x v="2"/>
    <x v="0"/>
    <n v="1"/>
    <x v="1"/>
  </r>
  <r>
    <n v="322"/>
    <s v="Numel"/>
    <x v="1"/>
    <s v="Ground"/>
    <n v="60"/>
    <n v="60"/>
    <n v="40"/>
    <n v="65"/>
    <n v="45"/>
    <n v="35"/>
    <x v="2"/>
    <x v="0"/>
    <n v="0"/>
    <x v="0"/>
  </r>
  <r>
    <n v="323"/>
    <s v="Camerupt"/>
    <x v="1"/>
    <s v="Ground"/>
    <n v="70"/>
    <n v="100"/>
    <n v="70"/>
    <n v="105"/>
    <n v="75"/>
    <n v="40"/>
    <x v="2"/>
    <x v="0"/>
    <n v="0"/>
    <x v="0"/>
  </r>
  <r>
    <n v="323"/>
    <s v="CameruptMega Camerupt"/>
    <x v="1"/>
    <s v="Ground"/>
    <n v="70"/>
    <n v="120"/>
    <n v="100"/>
    <n v="145"/>
    <n v="105"/>
    <n v="20"/>
    <x v="2"/>
    <x v="0"/>
    <n v="0"/>
    <x v="0"/>
  </r>
  <r>
    <n v="324"/>
    <s v="Torkoal"/>
    <x v="1"/>
    <s v=""/>
    <n v="70"/>
    <n v="85"/>
    <n v="140"/>
    <n v="85"/>
    <n v="70"/>
    <n v="20"/>
    <x v="2"/>
    <x v="0"/>
    <n v="1"/>
    <x v="1"/>
  </r>
  <r>
    <n v="325"/>
    <s v="Spoink"/>
    <x v="10"/>
    <s v=""/>
    <n v="60"/>
    <n v="25"/>
    <n v="35"/>
    <n v="70"/>
    <n v="80"/>
    <n v="60"/>
    <x v="2"/>
    <x v="0"/>
    <n v="1"/>
    <x v="1"/>
  </r>
  <r>
    <n v="326"/>
    <s v="Grumpig"/>
    <x v="10"/>
    <s v=""/>
    <n v="80"/>
    <n v="45"/>
    <n v="65"/>
    <n v="90"/>
    <n v="110"/>
    <n v="80"/>
    <x v="2"/>
    <x v="0"/>
    <n v="1"/>
    <x v="1"/>
  </r>
  <r>
    <n v="327"/>
    <s v="Spinda"/>
    <x v="4"/>
    <s v=""/>
    <n v="60"/>
    <n v="60"/>
    <n v="60"/>
    <n v="60"/>
    <n v="60"/>
    <n v="60"/>
    <x v="2"/>
    <x v="0"/>
    <n v="1"/>
    <x v="1"/>
  </r>
  <r>
    <n v="328"/>
    <s v="Trapinch"/>
    <x v="7"/>
    <s v=""/>
    <n v="45"/>
    <n v="100"/>
    <n v="45"/>
    <n v="45"/>
    <n v="45"/>
    <n v="10"/>
    <x v="2"/>
    <x v="0"/>
    <n v="1"/>
    <x v="1"/>
  </r>
  <r>
    <n v="329"/>
    <s v="Vibrava"/>
    <x v="7"/>
    <s v="Dragon"/>
    <n v="50"/>
    <n v="70"/>
    <n v="50"/>
    <n v="50"/>
    <n v="50"/>
    <n v="70"/>
    <x v="2"/>
    <x v="0"/>
    <n v="0"/>
    <x v="0"/>
  </r>
  <r>
    <n v="330"/>
    <s v="Flygon"/>
    <x v="7"/>
    <s v="Dragon"/>
    <n v="80"/>
    <n v="100"/>
    <n v="80"/>
    <n v="80"/>
    <n v="80"/>
    <n v="100"/>
    <x v="2"/>
    <x v="0"/>
    <n v="0"/>
    <x v="0"/>
  </r>
  <r>
    <n v="331"/>
    <s v="Cacnea"/>
    <x v="0"/>
    <s v=""/>
    <n v="50"/>
    <n v="85"/>
    <n v="40"/>
    <n v="85"/>
    <n v="40"/>
    <n v="35"/>
    <x v="2"/>
    <x v="0"/>
    <n v="1"/>
    <x v="1"/>
  </r>
  <r>
    <n v="332"/>
    <s v="Cacturne"/>
    <x v="0"/>
    <s v="Dark"/>
    <n v="70"/>
    <n v="115"/>
    <n v="60"/>
    <n v="115"/>
    <n v="60"/>
    <n v="55"/>
    <x v="2"/>
    <x v="0"/>
    <n v="0"/>
    <x v="0"/>
  </r>
  <r>
    <n v="333"/>
    <s v="Swablu"/>
    <x v="4"/>
    <s v="Flying"/>
    <n v="45"/>
    <n v="40"/>
    <n v="60"/>
    <n v="40"/>
    <n v="75"/>
    <n v="50"/>
    <x v="2"/>
    <x v="0"/>
    <n v="0"/>
    <x v="0"/>
  </r>
  <r>
    <n v="334"/>
    <s v="Altaria"/>
    <x v="14"/>
    <s v="Flying"/>
    <n v="75"/>
    <n v="70"/>
    <n v="90"/>
    <n v="70"/>
    <n v="105"/>
    <n v="80"/>
    <x v="2"/>
    <x v="0"/>
    <n v="0"/>
    <x v="0"/>
  </r>
  <r>
    <n v="334"/>
    <s v="AltariaMega Altaria"/>
    <x v="14"/>
    <s v="Fairy"/>
    <n v="75"/>
    <n v="110"/>
    <n v="110"/>
    <n v="110"/>
    <n v="105"/>
    <n v="80"/>
    <x v="2"/>
    <x v="0"/>
    <n v="0"/>
    <x v="0"/>
  </r>
  <r>
    <n v="335"/>
    <s v="Zangoose"/>
    <x v="4"/>
    <s v=""/>
    <n v="73"/>
    <n v="115"/>
    <n v="60"/>
    <n v="60"/>
    <n v="60"/>
    <n v="90"/>
    <x v="2"/>
    <x v="0"/>
    <n v="1"/>
    <x v="1"/>
  </r>
  <r>
    <n v="336"/>
    <s v="Seviper"/>
    <x v="5"/>
    <s v=""/>
    <n v="73"/>
    <n v="100"/>
    <n v="60"/>
    <n v="100"/>
    <n v="60"/>
    <n v="65"/>
    <x v="2"/>
    <x v="0"/>
    <n v="1"/>
    <x v="1"/>
  </r>
  <r>
    <n v="337"/>
    <s v="Lunatone"/>
    <x v="11"/>
    <s v="Psychic"/>
    <n v="70"/>
    <n v="55"/>
    <n v="65"/>
    <n v="95"/>
    <n v="85"/>
    <n v="70"/>
    <x v="2"/>
    <x v="0"/>
    <n v="0"/>
    <x v="0"/>
  </r>
  <r>
    <n v="338"/>
    <s v="Solrock"/>
    <x v="11"/>
    <s v="Psychic"/>
    <n v="70"/>
    <n v="95"/>
    <n v="85"/>
    <n v="55"/>
    <n v="65"/>
    <n v="70"/>
    <x v="2"/>
    <x v="0"/>
    <n v="0"/>
    <x v="0"/>
  </r>
  <r>
    <n v="339"/>
    <s v="Barboach"/>
    <x v="2"/>
    <s v="Ground"/>
    <n v="50"/>
    <n v="48"/>
    <n v="43"/>
    <n v="46"/>
    <n v="41"/>
    <n v="60"/>
    <x v="2"/>
    <x v="0"/>
    <n v="0"/>
    <x v="0"/>
  </r>
  <r>
    <n v="340"/>
    <s v="Whiscash"/>
    <x v="2"/>
    <s v="Ground"/>
    <n v="110"/>
    <n v="78"/>
    <n v="73"/>
    <n v="76"/>
    <n v="71"/>
    <n v="60"/>
    <x v="2"/>
    <x v="0"/>
    <n v="0"/>
    <x v="0"/>
  </r>
  <r>
    <n v="341"/>
    <s v="Corphish"/>
    <x v="2"/>
    <s v=""/>
    <n v="43"/>
    <n v="80"/>
    <n v="65"/>
    <n v="50"/>
    <n v="35"/>
    <n v="35"/>
    <x v="2"/>
    <x v="0"/>
    <n v="1"/>
    <x v="1"/>
  </r>
  <r>
    <n v="342"/>
    <s v="Crawdaunt"/>
    <x v="2"/>
    <s v="Dark"/>
    <n v="63"/>
    <n v="120"/>
    <n v="85"/>
    <n v="90"/>
    <n v="55"/>
    <n v="55"/>
    <x v="2"/>
    <x v="0"/>
    <n v="0"/>
    <x v="0"/>
  </r>
  <r>
    <n v="343"/>
    <s v="Baltoy"/>
    <x v="7"/>
    <s v="Psychic"/>
    <n v="40"/>
    <n v="40"/>
    <n v="55"/>
    <n v="40"/>
    <n v="70"/>
    <n v="55"/>
    <x v="2"/>
    <x v="0"/>
    <n v="0"/>
    <x v="0"/>
  </r>
  <r>
    <n v="344"/>
    <s v="Claydol"/>
    <x v="7"/>
    <s v="Psychic"/>
    <n v="60"/>
    <n v="70"/>
    <n v="105"/>
    <n v="70"/>
    <n v="120"/>
    <n v="75"/>
    <x v="2"/>
    <x v="0"/>
    <n v="0"/>
    <x v="0"/>
  </r>
  <r>
    <n v="345"/>
    <s v="Lileep"/>
    <x v="11"/>
    <s v="Grass"/>
    <n v="66"/>
    <n v="41"/>
    <n v="77"/>
    <n v="61"/>
    <n v="87"/>
    <n v="23"/>
    <x v="2"/>
    <x v="0"/>
    <n v="0"/>
    <x v="0"/>
  </r>
  <r>
    <n v="346"/>
    <s v="Cradily"/>
    <x v="11"/>
    <s v="Grass"/>
    <n v="86"/>
    <n v="81"/>
    <n v="97"/>
    <n v="81"/>
    <n v="107"/>
    <n v="43"/>
    <x v="2"/>
    <x v="0"/>
    <n v="0"/>
    <x v="0"/>
  </r>
  <r>
    <n v="347"/>
    <s v="Anorith"/>
    <x v="11"/>
    <s v="Bug"/>
    <n v="45"/>
    <n v="95"/>
    <n v="50"/>
    <n v="40"/>
    <n v="50"/>
    <n v="75"/>
    <x v="2"/>
    <x v="0"/>
    <n v="0"/>
    <x v="0"/>
  </r>
  <r>
    <n v="348"/>
    <s v="Armaldo"/>
    <x v="11"/>
    <s v="Bug"/>
    <n v="75"/>
    <n v="125"/>
    <n v="100"/>
    <n v="70"/>
    <n v="80"/>
    <n v="45"/>
    <x v="2"/>
    <x v="0"/>
    <n v="0"/>
    <x v="0"/>
  </r>
  <r>
    <n v="349"/>
    <s v="Feebas"/>
    <x v="2"/>
    <s v=""/>
    <n v="20"/>
    <n v="15"/>
    <n v="20"/>
    <n v="10"/>
    <n v="55"/>
    <n v="80"/>
    <x v="2"/>
    <x v="0"/>
    <n v="1"/>
    <x v="1"/>
  </r>
  <r>
    <n v="350"/>
    <s v="Milotic"/>
    <x v="2"/>
    <s v=""/>
    <n v="95"/>
    <n v="60"/>
    <n v="79"/>
    <n v="100"/>
    <n v="125"/>
    <n v="81"/>
    <x v="2"/>
    <x v="0"/>
    <n v="1"/>
    <x v="1"/>
  </r>
  <r>
    <n v="351"/>
    <s v="Castform"/>
    <x v="4"/>
    <s v=""/>
    <n v="70"/>
    <n v="70"/>
    <n v="70"/>
    <n v="70"/>
    <n v="70"/>
    <n v="70"/>
    <x v="2"/>
    <x v="0"/>
    <n v="1"/>
    <x v="1"/>
  </r>
  <r>
    <n v="352"/>
    <s v="Kecleon"/>
    <x v="4"/>
    <s v=""/>
    <n v="60"/>
    <n v="90"/>
    <n v="70"/>
    <n v="60"/>
    <n v="120"/>
    <n v="40"/>
    <x v="2"/>
    <x v="0"/>
    <n v="1"/>
    <x v="1"/>
  </r>
  <r>
    <n v="353"/>
    <s v="Shuppet"/>
    <x v="12"/>
    <s v=""/>
    <n v="44"/>
    <n v="75"/>
    <n v="35"/>
    <n v="63"/>
    <n v="33"/>
    <n v="45"/>
    <x v="2"/>
    <x v="0"/>
    <n v="1"/>
    <x v="1"/>
  </r>
  <r>
    <n v="354"/>
    <s v="Banette"/>
    <x v="12"/>
    <s v=""/>
    <n v="64"/>
    <n v="115"/>
    <n v="65"/>
    <n v="83"/>
    <n v="63"/>
    <n v="65"/>
    <x v="2"/>
    <x v="0"/>
    <n v="1"/>
    <x v="1"/>
  </r>
  <r>
    <n v="354"/>
    <s v="BanetteMega Banette"/>
    <x v="12"/>
    <s v=""/>
    <n v="64"/>
    <n v="165"/>
    <n v="75"/>
    <n v="93"/>
    <n v="83"/>
    <n v="75"/>
    <x v="2"/>
    <x v="0"/>
    <n v="1"/>
    <x v="1"/>
  </r>
  <r>
    <n v="355"/>
    <s v="Duskull"/>
    <x v="12"/>
    <s v=""/>
    <n v="20"/>
    <n v="40"/>
    <n v="90"/>
    <n v="30"/>
    <n v="90"/>
    <n v="25"/>
    <x v="2"/>
    <x v="0"/>
    <n v="1"/>
    <x v="1"/>
  </r>
  <r>
    <n v="356"/>
    <s v="Dusclops"/>
    <x v="12"/>
    <s v=""/>
    <n v="40"/>
    <n v="70"/>
    <n v="130"/>
    <n v="60"/>
    <n v="130"/>
    <n v="25"/>
    <x v="2"/>
    <x v="0"/>
    <n v="1"/>
    <x v="1"/>
  </r>
  <r>
    <n v="357"/>
    <s v="Tropius"/>
    <x v="0"/>
    <s v="Flying"/>
    <n v="99"/>
    <n v="68"/>
    <n v="83"/>
    <n v="72"/>
    <n v="87"/>
    <n v="51"/>
    <x v="2"/>
    <x v="0"/>
    <n v="0"/>
    <x v="0"/>
  </r>
  <r>
    <n v="358"/>
    <s v="Chimecho"/>
    <x v="10"/>
    <s v=""/>
    <n v="65"/>
    <n v="50"/>
    <n v="70"/>
    <n v="95"/>
    <n v="80"/>
    <n v="65"/>
    <x v="2"/>
    <x v="0"/>
    <n v="1"/>
    <x v="1"/>
  </r>
  <r>
    <n v="359"/>
    <s v="Absol"/>
    <x v="15"/>
    <s v=""/>
    <n v="65"/>
    <n v="130"/>
    <n v="60"/>
    <n v="75"/>
    <n v="60"/>
    <n v="75"/>
    <x v="2"/>
    <x v="0"/>
    <n v="1"/>
    <x v="1"/>
  </r>
  <r>
    <n v="359"/>
    <s v="AbsolMega Absol"/>
    <x v="15"/>
    <s v=""/>
    <n v="65"/>
    <n v="150"/>
    <n v="60"/>
    <n v="115"/>
    <n v="60"/>
    <n v="115"/>
    <x v="2"/>
    <x v="0"/>
    <n v="1"/>
    <x v="1"/>
  </r>
  <r>
    <n v="360"/>
    <s v="Wynaut"/>
    <x v="10"/>
    <s v=""/>
    <n v="95"/>
    <n v="23"/>
    <n v="48"/>
    <n v="23"/>
    <n v="48"/>
    <n v="23"/>
    <x v="2"/>
    <x v="0"/>
    <n v="1"/>
    <x v="1"/>
  </r>
  <r>
    <n v="361"/>
    <s v="Snorunt"/>
    <x v="13"/>
    <s v=""/>
    <n v="50"/>
    <n v="50"/>
    <n v="50"/>
    <n v="50"/>
    <n v="50"/>
    <n v="50"/>
    <x v="2"/>
    <x v="0"/>
    <n v="1"/>
    <x v="1"/>
  </r>
  <r>
    <n v="362"/>
    <s v="Glalie"/>
    <x v="13"/>
    <s v=""/>
    <n v="80"/>
    <n v="80"/>
    <n v="80"/>
    <n v="80"/>
    <n v="80"/>
    <n v="80"/>
    <x v="2"/>
    <x v="0"/>
    <n v="1"/>
    <x v="1"/>
  </r>
  <r>
    <n v="362"/>
    <s v="GlalieMega Glalie"/>
    <x v="13"/>
    <s v=""/>
    <n v="80"/>
    <n v="120"/>
    <n v="80"/>
    <n v="120"/>
    <n v="80"/>
    <n v="100"/>
    <x v="2"/>
    <x v="0"/>
    <n v="1"/>
    <x v="1"/>
  </r>
  <r>
    <n v="363"/>
    <s v="Spheal"/>
    <x v="13"/>
    <s v="Water"/>
    <n v="70"/>
    <n v="40"/>
    <n v="50"/>
    <n v="55"/>
    <n v="50"/>
    <n v="25"/>
    <x v="2"/>
    <x v="0"/>
    <n v="0"/>
    <x v="0"/>
  </r>
  <r>
    <n v="364"/>
    <s v="Sealeo"/>
    <x v="13"/>
    <s v="Water"/>
    <n v="90"/>
    <n v="60"/>
    <n v="70"/>
    <n v="75"/>
    <n v="70"/>
    <n v="45"/>
    <x v="2"/>
    <x v="0"/>
    <n v="0"/>
    <x v="0"/>
  </r>
  <r>
    <n v="365"/>
    <s v="Walrein"/>
    <x v="13"/>
    <s v="Water"/>
    <n v="110"/>
    <n v="80"/>
    <n v="90"/>
    <n v="95"/>
    <n v="90"/>
    <n v="65"/>
    <x v="2"/>
    <x v="0"/>
    <n v="0"/>
    <x v="0"/>
  </r>
  <r>
    <n v="366"/>
    <s v="Clamperl"/>
    <x v="2"/>
    <s v=""/>
    <n v="35"/>
    <n v="64"/>
    <n v="85"/>
    <n v="74"/>
    <n v="55"/>
    <n v="32"/>
    <x v="2"/>
    <x v="0"/>
    <n v="1"/>
    <x v="1"/>
  </r>
  <r>
    <n v="367"/>
    <s v="Huntail"/>
    <x v="2"/>
    <s v=""/>
    <n v="55"/>
    <n v="104"/>
    <n v="105"/>
    <n v="94"/>
    <n v="75"/>
    <n v="52"/>
    <x v="2"/>
    <x v="0"/>
    <n v="1"/>
    <x v="1"/>
  </r>
  <r>
    <n v="368"/>
    <s v="Gorebyss"/>
    <x v="2"/>
    <s v=""/>
    <n v="55"/>
    <n v="84"/>
    <n v="105"/>
    <n v="114"/>
    <n v="75"/>
    <n v="52"/>
    <x v="2"/>
    <x v="0"/>
    <n v="1"/>
    <x v="1"/>
  </r>
  <r>
    <n v="369"/>
    <s v="Relicanth"/>
    <x v="2"/>
    <s v="Rock"/>
    <n v="100"/>
    <n v="90"/>
    <n v="130"/>
    <n v="45"/>
    <n v="65"/>
    <n v="55"/>
    <x v="2"/>
    <x v="0"/>
    <n v="0"/>
    <x v="0"/>
  </r>
  <r>
    <n v="370"/>
    <s v="Luvdisc"/>
    <x v="2"/>
    <s v=""/>
    <n v="43"/>
    <n v="30"/>
    <n v="55"/>
    <n v="40"/>
    <n v="65"/>
    <n v="97"/>
    <x v="2"/>
    <x v="0"/>
    <n v="1"/>
    <x v="1"/>
  </r>
  <r>
    <n v="371"/>
    <s v="Bagon"/>
    <x v="14"/>
    <s v=""/>
    <n v="45"/>
    <n v="75"/>
    <n v="60"/>
    <n v="40"/>
    <n v="30"/>
    <n v="50"/>
    <x v="2"/>
    <x v="0"/>
    <n v="1"/>
    <x v="1"/>
  </r>
  <r>
    <n v="372"/>
    <s v="Shelgon"/>
    <x v="14"/>
    <s v=""/>
    <n v="65"/>
    <n v="95"/>
    <n v="100"/>
    <n v="60"/>
    <n v="50"/>
    <n v="50"/>
    <x v="2"/>
    <x v="0"/>
    <n v="1"/>
    <x v="1"/>
  </r>
  <r>
    <n v="373"/>
    <s v="Salamence"/>
    <x v="14"/>
    <s v="Flying"/>
    <n v="95"/>
    <n v="135"/>
    <n v="80"/>
    <n v="110"/>
    <n v="80"/>
    <n v="100"/>
    <x v="2"/>
    <x v="0"/>
    <n v="0"/>
    <x v="0"/>
  </r>
  <r>
    <n v="373"/>
    <s v="SalamenceMega Salamence"/>
    <x v="14"/>
    <s v="Flying"/>
    <n v="95"/>
    <n v="145"/>
    <n v="130"/>
    <n v="120"/>
    <n v="90"/>
    <n v="120"/>
    <x v="2"/>
    <x v="0"/>
    <n v="0"/>
    <x v="0"/>
  </r>
  <r>
    <n v="374"/>
    <s v="Beldum"/>
    <x v="16"/>
    <s v="Psychic"/>
    <n v="40"/>
    <n v="55"/>
    <n v="80"/>
    <n v="35"/>
    <n v="60"/>
    <n v="30"/>
    <x v="2"/>
    <x v="0"/>
    <n v="0"/>
    <x v="0"/>
  </r>
  <r>
    <n v="375"/>
    <s v="Metang"/>
    <x v="16"/>
    <s v="Psychic"/>
    <n v="60"/>
    <n v="75"/>
    <n v="100"/>
    <n v="55"/>
    <n v="80"/>
    <n v="50"/>
    <x v="2"/>
    <x v="0"/>
    <n v="0"/>
    <x v="0"/>
  </r>
  <r>
    <n v="376"/>
    <s v="Metagross"/>
    <x v="16"/>
    <s v="Psychic"/>
    <n v="80"/>
    <n v="135"/>
    <n v="130"/>
    <n v="95"/>
    <n v="90"/>
    <n v="70"/>
    <x v="2"/>
    <x v="0"/>
    <n v="0"/>
    <x v="0"/>
  </r>
  <r>
    <n v="376"/>
    <s v="MetagrossMega Metagross"/>
    <x v="16"/>
    <s v="Psychic"/>
    <n v="80"/>
    <n v="145"/>
    <n v="150"/>
    <n v="105"/>
    <n v="110"/>
    <n v="110"/>
    <x v="2"/>
    <x v="0"/>
    <n v="0"/>
    <x v="0"/>
  </r>
  <r>
    <n v="377"/>
    <s v="Regirock"/>
    <x v="11"/>
    <s v=""/>
    <n v="80"/>
    <n v="100"/>
    <n v="200"/>
    <n v="50"/>
    <n v="100"/>
    <n v="50"/>
    <x v="2"/>
    <x v="1"/>
    <n v="1"/>
    <x v="1"/>
  </r>
  <r>
    <n v="378"/>
    <s v="Regice"/>
    <x v="13"/>
    <s v=""/>
    <n v="80"/>
    <n v="50"/>
    <n v="100"/>
    <n v="100"/>
    <n v="200"/>
    <n v="50"/>
    <x v="2"/>
    <x v="1"/>
    <n v="1"/>
    <x v="1"/>
  </r>
  <r>
    <n v="379"/>
    <s v="Registeel"/>
    <x v="16"/>
    <s v=""/>
    <n v="80"/>
    <n v="75"/>
    <n v="150"/>
    <n v="75"/>
    <n v="150"/>
    <n v="50"/>
    <x v="2"/>
    <x v="1"/>
    <n v="1"/>
    <x v="1"/>
  </r>
  <r>
    <n v="380"/>
    <s v="Latias"/>
    <x v="14"/>
    <s v="Psychic"/>
    <n v="80"/>
    <n v="80"/>
    <n v="90"/>
    <n v="110"/>
    <n v="130"/>
    <n v="110"/>
    <x v="2"/>
    <x v="1"/>
    <n v="0"/>
    <x v="0"/>
  </r>
  <r>
    <n v="380"/>
    <s v="LatiasMega Latias"/>
    <x v="14"/>
    <s v="Psychic"/>
    <n v="80"/>
    <n v="100"/>
    <n v="120"/>
    <n v="140"/>
    <n v="150"/>
    <n v="110"/>
    <x v="2"/>
    <x v="1"/>
    <n v="0"/>
    <x v="0"/>
  </r>
  <r>
    <n v="381"/>
    <s v="Latios"/>
    <x v="14"/>
    <s v="Psychic"/>
    <n v="80"/>
    <n v="90"/>
    <n v="80"/>
    <n v="130"/>
    <n v="110"/>
    <n v="110"/>
    <x v="2"/>
    <x v="1"/>
    <n v="0"/>
    <x v="0"/>
  </r>
  <r>
    <n v="381"/>
    <s v="LatiosMega Latios"/>
    <x v="14"/>
    <s v="Psychic"/>
    <n v="80"/>
    <n v="130"/>
    <n v="100"/>
    <n v="160"/>
    <n v="120"/>
    <n v="110"/>
    <x v="2"/>
    <x v="1"/>
    <n v="0"/>
    <x v="0"/>
  </r>
  <r>
    <n v="382"/>
    <s v="Kyogre"/>
    <x v="2"/>
    <s v=""/>
    <n v="100"/>
    <n v="100"/>
    <n v="90"/>
    <n v="150"/>
    <n v="140"/>
    <n v="90"/>
    <x v="2"/>
    <x v="1"/>
    <n v="1"/>
    <x v="1"/>
  </r>
  <r>
    <n v="382"/>
    <s v="KyogrePrimal Kyogre"/>
    <x v="2"/>
    <s v=""/>
    <n v="100"/>
    <n v="150"/>
    <n v="90"/>
    <n v="180"/>
    <n v="160"/>
    <n v="90"/>
    <x v="2"/>
    <x v="1"/>
    <n v="1"/>
    <x v="1"/>
  </r>
  <r>
    <n v="383"/>
    <s v="Groudon"/>
    <x v="7"/>
    <s v=""/>
    <n v="100"/>
    <n v="150"/>
    <n v="140"/>
    <n v="100"/>
    <n v="90"/>
    <n v="90"/>
    <x v="2"/>
    <x v="1"/>
    <n v="1"/>
    <x v="1"/>
  </r>
  <r>
    <n v="383"/>
    <s v="GroudonPrimal Groudon"/>
    <x v="7"/>
    <s v="Fire"/>
    <n v="100"/>
    <n v="180"/>
    <n v="160"/>
    <n v="150"/>
    <n v="90"/>
    <n v="90"/>
    <x v="2"/>
    <x v="1"/>
    <n v="0"/>
    <x v="0"/>
  </r>
  <r>
    <n v="384"/>
    <s v="Rayquaza"/>
    <x v="14"/>
    <s v="Flying"/>
    <n v="105"/>
    <n v="150"/>
    <n v="90"/>
    <n v="150"/>
    <n v="90"/>
    <n v="95"/>
    <x v="2"/>
    <x v="1"/>
    <n v="0"/>
    <x v="0"/>
  </r>
  <r>
    <n v="384"/>
    <s v="RayquazaMega Rayquaza"/>
    <x v="14"/>
    <s v="Flying"/>
    <n v="105"/>
    <n v="180"/>
    <n v="100"/>
    <n v="180"/>
    <n v="100"/>
    <n v="115"/>
    <x v="2"/>
    <x v="1"/>
    <n v="0"/>
    <x v="0"/>
  </r>
  <r>
    <n v="385"/>
    <s v="Jirachi"/>
    <x v="16"/>
    <s v="Psychic"/>
    <n v="100"/>
    <n v="100"/>
    <n v="100"/>
    <n v="100"/>
    <n v="100"/>
    <n v="100"/>
    <x v="2"/>
    <x v="1"/>
    <n v="0"/>
    <x v="0"/>
  </r>
  <r>
    <n v="386"/>
    <s v="DeoxysNormal Forme"/>
    <x v="10"/>
    <s v=""/>
    <n v="50"/>
    <n v="150"/>
    <n v="50"/>
    <n v="150"/>
    <n v="50"/>
    <n v="150"/>
    <x v="2"/>
    <x v="1"/>
    <n v="1"/>
    <x v="1"/>
  </r>
  <r>
    <n v="386"/>
    <s v="DeoxysAttack Forme"/>
    <x v="10"/>
    <s v=""/>
    <n v="50"/>
    <n v="180"/>
    <n v="20"/>
    <n v="180"/>
    <n v="20"/>
    <n v="150"/>
    <x v="2"/>
    <x v="1"/>
    <n v="1"/>
    <x v="1"/>
  </r>
  <r>
    <n v="386"/>
    <s v="DeoxysDefense Forme"/>
    <x v="10"/>
    <s v=""/>
    <n v="50"/>
    <n v="70"/>
    <n v="160"/>
    <n v="70"/>
    <n v="160"/>
    <n v="90"/>
    <x v="2"/>
    <x v="1"/>
    <n v="1"/>
    <x v="1"/>
  </r>
  <r>
    <n v="386"/>
    <s v="DeoxysSpeed Forme"/>
    <x v="10"/>
    <s v=""/>
    <n v="50"/>
    <n v="95"/>
    <n v="90"/>
    <n v="95"/>
    <n v="90"/>
    <n v="180"/>
    <x v="2"/>
    <x v="1"/>
    <n v="1"/>
    <x v="1"/>
  </r>
  <r>
    <n v="387"/>
    <s v="Turtwig"/>
    <x v="0"/>
    <s v=""/>
    <n v="55"/>
    <n v="68"/>
    <n v="64"/>
    <n v="45"/>
    <n v="55"/>
    <n v="31"/>
    <x v="3"/>
    <x v="0"/>
    <n v="1"/>
    <x v="1"/>
  </r>
  <r>
    <n v="388"/>
    <s v="Grotle"/>
    <x v="0"/>
    <s v=""/>
    <n v="75"/>
    <n v="89"/>
    <n v="85"/>
    <n v="55"/>
    <n v="65"/>
    <n v="36"/>
    <x v="3"/>
    <x v="0"/>
    <n v="1"/>
    <x v="1"/>
  </r>
  <r>
    <n v="389"/>
    <s v="Torterra"/>
    <x v="0"/>
    <s v="Ground"/>
    <n v="95"/>
    <n v="109"/>
    <n v="105"/>
    <n v="75"/>
    <n v="85"/>
    <n v="56"/>
    <x v="3"/>
    <x v="0"/>
    <n v="0"/>
    <x v="0"/>
  </r>
  <r>
    <n v="390"/>
    <s v="Chimchar"/>
    <x v="1"/>
    <s v=""/>
    <n v="44"/>
    <n v="58"/>
    <n v="44"/>
    <n v="58"/>
    <n v="44"/>
    <n v="61"/>
    <x v="3"/>
    <x v="0"/>
    <n v="1"/>
    <x v="1"/>
  </r>
  <r>
    <n v="391"/>
    <s v="Monferno"/>
    <x v="1"/>
    <s v="Fighting"/>
    <n v="64"/>
    <n v="78"/>
    <n v="52"/>
    <n v="78"/>
    <n v="52"/>
    <n v="81"/>
    <x v="3"/>
    <x v="0"/>
    <n v="0"/>
    <x v="0"/>
  </r>
  <r>
    <n v="392"/>
    <s v="Infernape"/>
    <x v="1"/>
    <s v="Fighting"/>
    <n v="76"/>
    <n v="104"/>
    <n v="71"/>
    <n v="104"/>
    <n v="71"/>
    <n v="108"/>
    <x v="3"/>
    <x v="0"/>
    <n v="0"/>
    <x v="0"/>
  </r>
  <r>
    <n v="393"/>
    <s v="Piplup"/>
    <x v="2"/>
    <s v=""/>
    <n v="53"/>
    <n v="51"/>
    <n v="53"/>
    <n v="61"/>
    <n v="56"/>
    <n v="40"/>
    <x v="3"/>
    <x v="0"/>
    <n v="1"/>
    <x v="1"/>
  </r>
  <r>
    <n v="394"/>
    <s v="Prinplup"/>
    <x v="2"/>
    <s v=""/>
    <n v="64"/>
    <n v="66"/>
    <n v="68"/>
    <n v="81"/>
    <n v="76"/>
    <n v="50"/>
    <x v="3"/>
    <x v="0"/>
    <n v="1"/>
    <x v="1"/>
  </r>
  <r>
    <n v="395"/>
    <s v="Empoleon"/>
    <x v="2"/>
    <s v="Steel"/>
    <n v="84"/>
    <n v="86"/>
    <n v="88"/>
    <n v="111"/>
    <n v="101"/>
    <n v="60"/>
    <x v="3"/>
    <x v="0"/>
    <n v="0"/>
    <x v="0"/>
  </r>
  <r>
    <n v="396"/>
    <s v="Starly"/>
    <x v="4"/>
    <s v="Flying"/>
    <n v="40"/>
    <n v="55"/>
    <n v="30"/>
    <n v="30"/>
    <n v="30"/>
    <n v="60"/>
    <x v="3"/>
    <x v="0"/>
    <n v="0"/>
    <x v="0"/>
  </r>
  <r>
    <n v="397"/>
    <s v="Staravia"/>
    <x v="4"/>
    <s v="Flying"/>
    <n v="55"/>
    <n v="75"/>
    <n v="50"/>
    <n v="40"/>
    <n v="40"/>
    <n v="80"/>
    <x v="3"/>
    <x v="0"/>
    <n v="0"/>
    <x v="0"/>
  </r>
  <r>
    <n v="398"/>
    <s v="Staraptor"/>
    <x v="4"/>
    <s v="Flying"/>
    <n v="85"/>
    <n v="120"/>
    <n v="70"/>
    <n v="50"/>
    <n v="60"/>
    <n v="100"/>
    <x v="3"/>
    <x v="0"/>
    <n v="0"/>
    <x v="0"/>
  </r>
  <r>
    <n v="399"/>
    <s v="Bidoof"/>
    <x v="4"/>
    <s v=""/>
    <n v="59"/>
    <n v="45"/>
    <n v="40"/>
    <n v="35"/>
    <n v="40"/>
    <n v="31"/>
    <x v="3"/>
    <x v="0"/>
    <n v="1"/>
    <x v="1"/>
  </r>
  <r>
    <n v="400"/>
    <s v="Bibarel"/>
    <x v="4"/>
    <s v="Water"/>
    <n v="79"/>
    <n v="85"/>
    <n v="60"/>
    <n v="55"/>
    <n v="60"/>
    <n v="71"/>
    <x v="3"/>
    <x v="0"/>
    <n v="0"/>
    <x v="0"/>
  </r>
  <r>
    <n v="401"/>
    <s v="Kricketot"/>
    <x v="3"/>
    <s v=""/>
    <n v="37"/>
    <n v="25"/>
    <n v="41"/>
    <n v="25"/>
    <n v="41"/>
    <n v="25"/>
    <x v="3"/>
    <x v="0"/>
    <n v="1"/>
    <x v="1"/>
  </r>
  <r>
    <n v="402"/>
    <s v="Kricketune"/>
    <x v="3"/>
    <s v=""/>
    <n v="77"/>
    <n v="85"/>
    <n v="51"/>
    <n v="55"/>
    <n v="51"/>
    <n v="65"/>
    <x v="3"/>
    <x v="0"/>
    <n v="1"/>
    <x v="1"/>
  </r>
  <r>
    <n v="403"/>
    <s v="Shinx"/>
    <x v="6"/>
    <s v=""/>
    <n v="45"/>
    <n v="65"/>
    <n v="34"/>
    <n v="40"/>
    <n v="34"/>
    <n v="45"/>
    <x v="3"/>
    <x v="0"/>
    <n v="1"/>
    <x v="1"/>
  </r>
  <r>
    <n v="404"/>
    <s v="Luxio"/>
    <x v="6"/>
    <s v=""/>
    <n v="60"/>
    <n v="85"/>
    <n v="49"/>
    <n v="60"/>
    <n v="49"/>
    <n v="60"/>
    <x v="3"/>
    <x v="0"/>
    <n v="1"/>
    <x v="1"/>
  </r>
  <r>
    <n v="405"/>
    <s v="Luxray"/>
    <x v="6"/>
    <s v=""/>
    <n v="80"/>
    <n v="120"/>
    <n v="79"/>
    <n v="95"/>
    <n v="79"/>
    <n v="70"/>
    <x v="3"/>
    <x v="0"/>
    <n v="1"/>
    <x v="1"/>
  </r>
  <r>
    <n v="406"/>
    <s v="Budew"/>
    <x v="0"/>
    <s v="Poison"/>
    <n v="40"/>
    <n v="30"/>
    <n v="35"/>
    <n v="50"/>
    <n v="70"/>
    <n v="55"/>
    <x v="3"/>
    <x v="0"/>
    <n v="0"/>
    <x v="0"/>
  </r>
  <r>
    <n v="407"/>
    <s v="Roserade"/>
    <x v="0"/>
    <s v="Poison"/>
    <n v="60"/>
    <n v="70"/>
    <n v="65"/>
    <n v="125"/>
    <n v="105"/>
    <n v="90"/>
    <x v="3"/>
    <x v="0"/>
    <n v="0"/>
    <x v="0"/>
  </r>
  <r>
    <n v="408"/>
    <s v="Cranidos"/>
    <x v="11"/>
    <s v=""/>
    <n v="67"/>
    <n v="125"/>
    <n v="40"/>
    <n v="30"/>
    <n v="30"/>
    <n v="58"/>
    <x v="3"/>
    <x v="0"/>
    <n v="1"/>
    <x v="1"/>
  </r>
  <r>
    <n v="409"/>
    <s v="Rampardos"/>
    <x v="11"/>
    <s v=""/>
    <n v="97"/>
    <n v="165"/>
    <n v="60"/>
    <n v="65"/>
    <n v="50"/>
    <n v="58"/>
    <x v="3"/>
    <x v="0"/>
    <n v="1"/>
    <x v="1"/>
  </r>
  <r>
    <n v="410"/>
    <s v="Shieldon"/>
    <x v="11"/>
    <s v="Steel"/>
    <n v="30"/>
    <n v="42"/>
    <n v="118"/>
    <n v="42"/>
    <n v="88"/>
    <n v="30"/>
    <x v="3"/>
    <x v="0"/>
    <n v="0"/>
    <x v="0"/>
  </r>
  <r>
    <n v="411"/>
    <s v="Bastiodon"/>
    <x v="11"/>
    <s v="Steel"/>
    <n v="60"/>
    <n v="52"/>
    <n v="168"/>
    <n v="47"/>
    <n v="138"/>
    <n v="30"/>
    <x v="3"/>
    <x v="0"/>
    <n v="0"/>
    <x v="0"/>
  </r>
  <r>
    <n v="412"/>
    <s v="Burmy"/>
    <x v="3"/>
    <s v=""/>
    <n v="40"/>
    <n v="29"/>
    <n v="45"/>
    <n v="29"/>
    <n v="45"/>
    <n v="36"/>
    <x v="3"/>
    <x v="0"/>
    <n v="1"/>
    <x v="1"/>
  </r>
  <r>
    <n v="413"/>
    <s v="WormadamPlant Cloak"/>
    <x v="3"/>
    <s v="Grass"/>
    <n v="60"/>
    <n v="59"/>
    <n v="85"/>
    <n v="79"/>
    <n v="105"/>
    <n v="36"/>
    <x v="3"/>
    <x v="0"/>
    <n v="0"/>
    <x v="0"/>
  </r>
  <r>
    <n v="413"/>
    <s v="WormadamSandy Cloak"/>
    <x v="3"/>
    <s v="Ground"/>
    <n v="60"/>
    <n v="79"/>
    <n v="105"/>
    <n v="59"/>
    <n v="85"/>
    <n v="36"/>
    <x v="3"/>
    <x v="0"/>
    <n v="0"/>
    <x v="0"/>
  </r>
  <r>
    <n v="413"/>
    <s v="WormadamTrash Cloak"/>
    <x v="3"/>
    <s v="Steel"/>
    <n v="60"/>
    <n v="69"/>
    <n v="95"/>
    <n v="69"/>
    <n v="95"/>
    <n v="36"/>
    <x v="3"/>
    <x v="0"/>
    <n v="0"/>
    <x v="0"/>
  </r>
  <r>
    <n v="414"/>
    <s v="Mothim"/>
    <x v="3"/>
    <s v="Flying"/>
    <n v="70"/>
    <n v="94"/>
    <n v="50"/>
    <n v="94"/>
    <n v="50"/>
    <n v="66"/>
    <x v="3"/>
    <x v="0"/>
    <n v="0"/>
    <x v="0"/>
  </r>
  <r>
    <n v="415"/>
    <s v="Combee"/>
    <x v="3"/>
    <s v="Flying"/>
    <n v="30"/>
    <n v="30"/>
    <n v="42"/>
    <n v="30"/>
    <n v="42"/>
    <n v="70"/>
    <x v="3"/>
    <x v="0"/>
    <n v="0"/>
    <x v="0"/>
  </r>
  <r>
    <n v="416"/>
    <s v="Vespiquen"/>
    <x v="3"/>
    <s v="Flying"/>
    <n v="70"/>
    <n v="80"/>
    <n v="102"/>
    <n v="80"/>
    <n v="102"/>
    <n v="40"/>
    <x v="3"/>
    <x v="0"/>
    <n v="0"/>
    <x v="0"/>
  </r>
  <r>
    <n v="417"/>
    <s v="Pachirisu"/>
    <x v="6"/>
    <s v=""/>
    <n v="60"/>
    <n v="45"/>
    <n v="70"/>
    <n v="45"/>
    <n v="90"/>
    <n v="95"/>
    <x v="3"/>
    <x v="0"/>
    <n v="1"/>
    <x v="1"/>
  </r>
  <r>
    <n v="418"/>
    <s v="Buizel"/>
    <x v="2"/>
    <s v=""/>
    <n v="55"/>
    <n v="65"/>
    <n v="35"/>
    <n v="60"/>
    <n v="30"/>
    <n v="85"/>
    <x v="3"/>
    <x v="0"/>
    <n v="1"/>
    <x v="1"/>
  </r>
  <r>
    <n v="419"/>
    <s v="Floatzel"/>
    <x v="2"/>
    <s v=""/>
    <n v="85"/>
    <n v="105"/>
    <n v="55"/>
    <n v="85"/>
    <n v="50"/>
    <n v="115"/>
    <x v="3"/>
    <x v="0"/>
    <n v="1"/>
    <x v="1"/>
  </r>
  <r>
    <n v="420"/>
    <s v="Cherubi"/>
    <x v="0"/>
    <s v=""/>
    <n v="45"/>
    <n v="35"/>
    <n v="45"/>
    <n v="62"/>
    <n v="53"/>
    <n v="35"/>
    <x v="3"/>
    <x v="0"/>
    <n v="1"/>
    <x v="1"/>
  </r>
  <r>
    <n v="421"/>
    <s v="Cherrim"/>
    <x v="0"/>
    <s v=""/>
    <n v="70"/>
    <n v="60"/>
    <n v="70"/>
    <n v="87"/>
    <n v="78"/>
    <n v="85"/>
    <x v="3"/>
    <x v="0"/>
    <n v="1"/>
    <x v="1"/>
  </r>
  <r>
    <n v="422"/>
    <s v="Shellos"/>
    <x v="2"/>
    <s v=""/>
    <n v="76"/>
    <n v="48"/>
    <n v="48"/>
    <n v="57"/>
    <n v="62"/>
    <n v="34"/>
    <x v="3"/>
    <x v="0"/>
    <n v="1"/>
    <x v="1"/>
  </r>
  <r>
    <n v="423"/>
    <s v="Gastrodon"/>
    <x v="2"/>
    <s v="Ground"/>
    <n v="111"/>
    <n v="83"/>
    <n v="68"/>
    <n v="92"/>
    <n v="82"/>
    <n v="39"/>
    <x v="3"/>
    <x v="0"/>
    <n v="0"/>
    <x v="0"/>
  </r>
  <r>
    <n v="424"/>
    <s v="Ambipom"/>
    <x v="4"/>
    <s v=""/>
    <n v="75"/>
    <n v="100"/>
    <n v="66"/>
    <n v="60"/>
    <n v="66"/>
    <n v="115"/>
    <x v="3"/>
    <x v="0"/>
    <n v="1"/>
    <x v="1"/>
  </r>
  <r>
    <n v="425"/>
    <s v="Drifloon"/>
    <x v="12"/>
    <s v="Flying"/>
    <n v="90"/>
    <n v="50"/>
    <n v="34"/>
    <n v="60"/>
    <n v="44"/>
    <n v="70"/>
    <x v="3"/>
    <x v="0"/>
    <n v="0"/>
    <x v="0"/>
  </r>
  <r>
    <n v="426"/>
    <s v="Drifblim"/>
    <x v="12"/>
    <s v="Flying"/>
    <n v="150"/>
    <n v="80"/>
    <n v="44"/>
    <n v="90"/>
    <n v="54"/>
    <n v="80"/>
    <x v="3"/>
    <x v="0"/>
    <n v="0"/>
    <x v="0"/>
  </r>
  <r>
    <n v="427"/>
    <s v="Buneary"/>
    <x v="4"/>
    <s v=""/>
    <n v="55"/>
    <n v="66"/>
    <n v="44"/>
    <n v="44"/>
    <n v="56"/>
    <n v="85"/>
    <x v="3"/>
    <x v="0"/>
    <n v="1"/>
    <x v="1"/>
  </r>
  <r>
    <n v="428"/>
    <s v="Lopunny"/>
    <x v="4"/>
    <s v=""/>
    <n v="65"/>
    <n v="76"/>
    <n v="84"/>
    <n v="54"/>
    <n v="96"/>
    <n v="105"/>
    <x v="3"/>
    <x v="0"/>
    <n v="1"/>
    <x v="1"/>
  </r>
  <r>
    <n v="428"/>
    <s v="LopunnyMega Lopunny"/>
    <x v="4"/>
    <s v="Fighting"/>
    <n v="65"/>
    <n v="136"/>
    <n v="94"/>
    <n v="54"/>
    <n v="96"/>
    <n v="135"/>
    <x v="3"/>
    <x v="0"/>
    <n v="0"/>
    <x v="0"/>
  </r>
  <r>
    <n v="429"/>
    <s v="Mismagius"/>
    <x v="12"/>
    <s v=""/>
    <n v="60"/>
    <n v="60"/>
    <n v="60"/>
    <n v="105"/>
    <n v="105"/>
    <n v="105"/>
    <x v="3"/>
    <x v="0"/>
    <n v="1"/>
    <x v="1"/>
  </r>
  <r>
    <n v="430"/>
    <s v="Honchkrow"/>
    <x v="15"/>
    <s v="Flying"/>
    <n v="100"/>
    <n v="125"/>
    <n v="52"/>
    <n v="105"/>
    <n v="52"/>
    <n v="71"/>
    <x v="3"/>
    <x v="0"/>
    <n v="0"/>
    <x v="0"/>
  </r>
  <r>
    <n v="431"/>
    <s v="Glameow"/>
    <x v="4"/>
    <s v=""/>
    <n v="49"/>
    <n v="55"/>
    <n v="42"/>
    <n v="42"/>
    <n v="37"/>
    <n v="85"/>
    <x v="3"/>
    <x v="0"/>
    <n v="1"/>
    <x v="1"/>
  </r>
  <r>
    <n v="432"/>
    <s v="Purugly"/>
    <x v="4"/>
    <s v=""/>
    <n v="71"/>
    <n v="82"/>
    <n v="64"/>
    <n v="64"/>
    <n v="59"/>
    <n v="112"/>
    <x v="3"/>
    <x v="0"/>
    <n v="1"/>
    <x v="1"/>
  </r>
  <r>
    <n v="433"/>
    <s v="Chingling"/>
    <x v="10"/>
    <s v=""/>
    <n v="45"/>
    <n v="30"/>
    <n v="50"/>
    <n v="65"/>
    <n v="50"/>
    <n v="45"/>
    <x v="3"/>
    <x v="0"/>
    <n v="1"/>
    <x v="1"/>
  </r>
  <r>
    <n v="434"/>
    <s v="Stunky"/>
    <x v="5"/>
    <s v="Dark"/>
    <n v="63"/>
    <n v="63"/>
    <n v="47"/>
    <n v="41"/>
    <n v="41"/>
    <n v="74"/>
    <x v="3"/>
    <x v="0"/>
    <n v="0"/>
    <x v="0"/>
  </r>
  <r>
    <n v="435"/>
    <s v="Skuntank"/>
    <x v="5"/>
    <s v="Dark"/>
    <n v="103"/>
    <n v="93"/>
    <n v="67"/>
    <n v="71"/>
    <n v="61"/>
    <n v="84"/>
    <x v="3"/>
    <x v="0"/>
    <n v="0"/>
    <x v="0"/>
  </r>
  <r>
    <n v="436"/>
    <s v="Bronzor"/>
    <x v="16"/>
    <s v="Psychic"/>
    <n v="57"/>
    <n v="24"/>
    <n v="86"/>
    <n v="24"/>
    <n v="86"/>
    <n v="23"/>
    <x v="3"/>
    <x v="0"/>
    <n v="0"/>
    <x v="0"/>
  </r>
  <r>
    <n v="437"/>
    <s v="Bronzong"/>
    <x v="16"/>
    <s v="Psychic"/>
    <n v="67"/>
    <n v="89"/>
    <n v="116"/>
    <n v="79"/>
    <n v="116"/>
    <n v="33"/>
    <x v="3"/>
    <x v="0"/>
    <n v="0"/>
    <x v="0"/>
  </r>
  <r>
    <n v="438"/>
    <s v="Bonsly"/>
    <x v="11"/>
    <s v=""/>
    <n v="50"/>
    <n v="80"/>
    <n v="95"/>
    <n v="10"/>
    <n v="45"/>
    <n v="10"/>
    <x v="3"/>
    <x v="0"/>
    <n v="1"/>
    <x v="1"/>
  </r>
  <r>
    <n v="439"/>
    <s v="Mime Jr."/>
    <x v="10"/>
    <s v="Fairy"/>
    <n v="20"/>
    <n v="25"/>
    <n v="45"/>
    <n v="70"/>
    <n v="90"/>
    <n v="60"/>
    <x v="3"/>
    <x v="0"/>
    <n v="0"/>
    <x v="0"/>
  </r>
  <r>
    <n v="440"/>
    <s v="Happiny"/>
    <x v="4"/>
    <s v=""/>
    <n v="100"/>
    <n v="5"/>
    <n v="5"/>
    <n v="15"/>
    <n v="65"/>
    <n v="30"/>
    <x v="3"/>
    <x v="0"/>
    <n v="1"/>
    <x v="1"/>
  </r>
  <r>
    <n v="441"/>
    <s v="Chatot"/>
    <x v="4"/>
    <s v="Flying"/>
    <n v="76"/>
    <n v="65"/>
    <n v="45"/>
    <n v="92"/>
    <n v="42"/>
    <n v="91"/>
    <x v="3"/>
    <x v="0"/>
    <n v="0"/>
    <x v="0"/>
  </r>
  <r>
    <n v="442"/>
    <s v="Spiritomb"/>
    <x v="12"/>
    <s v="Dark"/>
    <n v="50"/>
    <n v="92"/>
    <n v="108"/>
    <n v="92"/>
    <n v="108"/>
    <n v="35"/>
    <x v="3"/>
    <x v="0"/>
    <n v="0"/>
    <x v="0"/>
  </r>
  <r>
    <n v="443"/>
    <s v="Gible"/>
    <x v="14"/>
    <s v="Ground"/>
    <n v="58"/>
    <n v="70"/>
    <n v="45"/>
    <n v="40"/>
    <n v="45"/>
    <n v="42"/>
    <x v="3"/>
    <x v="0"/>
    <n v="0"/>
    <x v="0"/>
  </r>
  <r>
    <n v="444"/>
    <s v="Gabite"/>
    <x v="14"/>
    <s v="Ground"/>
    <n v="68"/>
    <n v="90"/>
    <n v="65"/>
    <n v="50"/>
    <n v="55"/>
    <n v="82"/>
    <x v="3"/>
    <x v="0"/>
    <n v="0"/>
    <x v="0"/>
  </r>
  <r>
    <n v="445"/>
    <s v="Garchomp"/>
    <x v="14"/>
    <s v="Ground"/>
    <n v="108"/>
    <n v="130"/>
    <n v="95"/>
    <n v="80"/>
    <n v="85"/>
    <n v="102"/>
    <x v="3"/>
    <x v="0"/>
    <n v="0"/>
    <x v="0"/>
  </r>
  <r>
    <n v="445"/>
    <s v="GarchompMega Garchomp"/>
    <x v="14"/>
    <s v="Ground"/>
    <n v="108"/>
    <n v="170"/>
    <n v="115"/>
    <n v="120"/>
    <n v="95"/>
    <n v="92"/>
    <x v="3"/>
    <x v="0"/>
    <n v="0"/>
    <x v="0"/>
  </r>
  <r>
    <n v="446"/>
    <s v="Munchlax"/>
    <x v="4"/>
    <s v=""/>
    <n v="135"/>
    <n v="85"/>
    <n v="40"/>
    <n v="40"/>
    <n v="85"/>
    <n v="5"/>
    <x v="3"/>
    <x v="0"/>
    <n v="1"/>
    <x v="1"/>
  </r>
  <r>
    <n v="447"/>
    <s v="Riolu"/>
    <x v="9"/>
    <s v=""/>
    <n v="40"/>
    <n v="70"/>
    <n v="40"/>
    <n v="35"/>
    <n v="40"/>
    <n v="60"/>
    <x v="3"/>
    <x v="0"/>
    <n v="1"/>
    <x v="1"/>
  </r>
  <r>
    <n v="448"/>
    <s v="Lucario"/>
    <x v="9"/>
    <s v="Steel"/>
    <n v="70"/>
    <n v="110"/>
    <n v="70"/>
    <n v="115"/>
    <n v="70"/>
    <n v="90"/>
    <x v="3"/>
    <x v="0"/>
    <n v="0"/>
    <x v="0"/>
  </r>
  <r>
    <n v="448"/>
    <s v="LucarioMega Lucario"/>
    <x v="9"/>
    <s v="Steel"/>
    <n v="70"/>
    <n v="145"/>
    <n v="88"/>
    <n v="140"/>
    <n v="70"/>
    <n v="112"/>
    <x v="3"/>
    <x v="0"/>
    <n v="0"/>
    <x v="0"/>
  </r>
  <r>
    <n v="449"/>
    <s v="Hippopotas"/>
    <x v="7"/>
    <s v=""/>
    <n v="68"/>
    <n v="72"/>
    <n v="78"/>
    <n v="38"/>
    <n v="42"/>
    <n v="32"/>
    <x v="3"/>
    <x v="0"/>
    <n v="1"/>
    <x v="1"/>
  </r>
  <r>
    <n v="450"/>
    <s v="Hippowdon"/>
    <x v="7"/>
    <s v=""/>
    <n v="108"/>
    <n v="112"/>
    <n v="118"/>
    <n v="68"/>
    <n v="72"/>
    <n v="47"/>
    <x v="3"/>
    <x v="0"/>
    <n v="1"/>
    <x v="1"/>
  </r>
  <r>
    <n v="451"/>
    <s v="Skorupi"/>
    <x v="5"/>
    <s v="Bug"/>
    <n v="40"/>
    <n v="50"/>
    <n v="90"/>
    <n v="30"/>
    <n v="55"/>
    <n v="65"/>
    <x v="3"/>
    <x v="0"/>
    <n v="0"/>
    <x v="0"/>
  </r>
  <r>
    <n v="452"/>
    <s v="Drapion"/>
    <x v="5"/>
    <s v="Dark"/>
    <n v="70"/>
    <n v="90"/>
    <n v="110"/>
    <n v="60"/>
    <n v="75"/>
    <n v="95"/>
    <x v="3"/>
    <x v="0"/>
    <n v="0"/>
    <x v="0"/>
  </r>
  <r>
    <n v="453"/>
    <s v="Croagunk"/>
    <x v="5"/>
    <s v="Fighting"/>
    <n v="48"/>
    <n v="61"/>
    <n v="40"/>
    <n v="61"/>
    <n v="40"/>
    <n v="50"/>
    <x v="3"/>
    <x v="0"/>
    <n v="0"/>
    <x v="0"/>
  </r>
  <r>
    <n v="454"/>
    <s v="Toxicroak"/>
    <x v="5"/>
    <s v="Fighting"/>
    <n v="83"/>
    <n v="106"/>
    <n v="65"/>
    <n v="86"/>
    <n v="65"/>
    <n v="85"/>
    <x v="3"/>
    <x v="0"/>
    <n v="0"/>
    <x v="0"/>
  </r>
  <r>
    <n v="455"/>
    <s v="Carnivine"/>
    <x v="0"/>
    <s v=""/>
    <n v="74"/>
    <n v="100"/>
    <n v="72"/>
    <n v="90"/>
    <n v="72"/>
    <n v="46"/>
    <x v="3"/>
    <x v="0"/>
    <n v="1"/>
    <x v="1"/>
  </r>
  <r>
    <n v="456"/>
    <s v="Finneon"/>
    <x v="2"/>
    <s v=""/>
    <n v="49"/>
    <n v="49"/>
    <n v="56"/>
    <n v="49"/>
    <n v="61"/>
    <n v="66"/>
    <x v="3"/>
    <x v="0"/>
    <n v="1"/>
    <x v="1"/>
  </r>
  <r>
    <n v="457"/>
    <s v="Lumineon"/>
    <x v="2"/>
    <s v=""/>
    <n v="69"/>
    <n v="69"/>
    <n v="76"/>
    <n v="69"/>
    <n v="86"/>
    <n v="91"/>
    <x v="3"/>
    <x v="0"/>
    <n v="1"/>
    <x v="1"/>
  </r>
  <r>
    <n v="458"/>
    <s v="Mantyke"/>
    <x v="2"/>
    <s v="Flying"/>
    <n v="45"/>
    <n v="20"/>
    <n v="50"/>
    <n v="60"/>
    <n v="120"/>
    <n v="50"/>
    <x v="3"/>
    <x v="0"/>
    <n v="0"/>
    <x v="0"/>
  </r>
  <r>
    <n v="459"/>
    <s v="Snover"/>
    <x v="0"/>
    <s v="Ice"/>
    <n v="60"/>
    <n v="62"/>
    <n v="50"/>
    <n v="62"/>
    <n v="60"/>
    <n v="40"/>
    <x v="3"/>
    <x v="0"/>
    <n v="0"/>
    <x v="0"/>
  </r>
  <r>
    <n v="460"/>
    <s v="Abomasnow"/>
    <x v="0"/>
    <s v="Ice"/>
    <n v="90"/>
    <n v="92"/>
    <n v="75"/>
    <n v="92"/>
    <n v="85"/>
    <n v="60"/>
    <x v="3"/>
    <x v="0"/>
    <n v="0"/>
    <x v="0"/>
  </r>
  <r>
    <n v="460"/>
    <s v="AbomasnowMega Abomasnow"/>
    <x v="0"/>
    <s v="Ice"/>
    <n v="90"/>
    <n v="132"/>
    <n v="105"/>
    <n v="132"/>
    <n v="105"/>
    <n v="30"/>
    <x v="3"/>
    <x v="0"/>
    <n v="0"/>
    <x v="0"/>
  </r>
  <r>
    <n v="461"/>
    <s v="Weavile"/>
    <x v="15"/>
    <s v="Ice"/>
    <n v="70"/>
    <n v="120"/>
    <n v="65"/>
    <n v="45"/>
    <n v="85"/>
    <n v="125"/>
    <x v="3"/>
    <x v="0"/>
    <n v="0"/>
    <x v="0"/>
  </r>
  <r>
    <n v="462"/>
    <s v="Magnezone"/>
    <x v="6"/>
    <s v="Steel"/>
    <n v="70"/>
    <n v="70"/>
    <n v="115"/>
    <n v="130"/>
    <n v="90"/>
    <n v="60"/>
    <x v="3"/>
    <x v="0"/>
    <n v="0"/>
    <x v="0"/>
  </r>
  <r>
    <n v="463"/>
    <s v="Lickilicky"/>
    <x v="4"/>
    <s v=""/>
    <n v="110"/>
    <n v="85"/>
    <n v="95"/>
    <n v="80"/>
    <n v="95"/>
    <n v="50"/>
    <x v="3"/>
    <x v="0"/>
    <n v="1"/>
    <x v="1"/>
  </r>
  <r>
    <n v="464"/>
    <s v="Rhyperior"/>
    <x v="7"/>
    <s v="Rock"/>
    <n v="115"/>
    <n v="140"/>
    <n v="130"/>
    <n v="55"/>
    <n v="55"/>
    <n v="40"/>
    <x v="3"/>
    <x v="0"/>
    <n v="0"/>
    <x v="0"/>
  </r>
  <r>
    <n v="465"/>
    <s v="Tangrowth"/>
    <x v="0"/>
    <s v=""/>
    <n v="100"/>
    <n v="100"/>
    <n v="125"/>
    <n v="110"/>
    <n v="50"/>
    <n v="50"/>
    <x v="3"/>
    <x v="0"/>
    <n v="1"/>
    <x v="1"/>
  </r>
  <r>
    <n v="466"/>
    <s v="Electivire"/>
    <x v="6"/>
    <s v=""/>
    <n v="75"/>
    <n v="123"/>
    <n v="67"/>
    <n v="95"/>
    <n v="85"/>
    <n v="95"/>
    <x v="3"/>
    <x v="0"/>
    <n v="1"/>
    <x v="1"/>
  </r>
  <r>
    <n v="467"/>
    <s v="Magmortar"/>
    <x v="1"/>
    <s v=""/>
    <n v="75"/>
    <n v="95"/>
    <n v="67"/>
    <n v="125"/>
    <n v="95"/>
    <n v="83"/>
    <x v="3"/>
    <x v="0"/>
    <n v="1"/>
    <x v="1"/>
  </r>
  <r>
    <n v="468"/>
    <s v="Togekiss"/>
    <x v="8"/>
    <s v="Flying"/>
    <n v="85"/>
    <n v="50"/>
    <n v="95"/>
    <n v="120"/>
    <n v="115"/>
    <n v="80"/>
    <x v="3"/>
    <x v="0"/>
    <n v="0"/>
    <x v="0"/>
  </r>
  <r>
    <n v="469"/>
    <s v="Yanmega"/>
    <x v="3"/>
    <s v="Flying"/>
    <n v="86"/>
    <n v="76"/>
    <n v="86"/>
    <n v="116"/>
    <n v="56"/>
    <n v="95"/>
    <x v="3"/>
    <x v="0"/>
    <n v="0"/>
    <x v="0"/>
  </r>
  <r>
    <n v="470"/>
    <s v="Leafeon"/>
    <x v="0"/>
    <s v=""/>
    <n v="65"/>
    <n v="110"/>
    <n v="130"/>
    <n v="60"/>
    <n v="65"/>
    <n v="95"/>
    <x v="3"/>
    <x v="0"/>
    <n v="1"/>
    <x v="1"/>
  </r>
  <r>
    <n v="471"/>
    <s v="Glaceon"/>
    <x v="13"/>
    <s v=""/>
    <n v="65"/>
    <n v="60"/>
    <n v="110"/>
    <n v="130"/>
    <n v="95"/>
    <n v="65"/>
    <x v="3"/>
    <x v="0"/>
    <n v="1"/>
    <x v="1"/>
  </r>
  <r>
    <n v="472"/>
    <s v="Gliscor"/>
    <x v="7"/>
    <s v="Flying"/>
    <n v="75"/>
    <n v="95"/>
    <n v="125"/>
    <n v="45"/>
    <n v="75"/>
    <n v="95"/>
    <x v="3"/>
    <x v="0"/>
    <n v="0"/>
    <x v="0"/>
  </r>
  <r>
    <n v="473"/>
    <s v="Mamoswine"/>
    <x v="13"/>
    <s v="Ground"/>
    <n v="110"/>
    <n v="130"/>
    <n v="80"/>
    <n v="70"/>
    <n v="60"/>
    <n v="80"/>
    <x v="3"/>
    <x v="0"/>
    <n v="0"/>
    <x v="0"/>
  </r>
  <r>
    <n v="474"/>
    <s v="Porygon-Z"/>
    <x v="4"/>
    <s v=""/>
    <n v="85"/>
    <n v="80"/>
    <n v="70"/>
    <n v="135"/>
    <n v="75"/>
    <n v="90"/>
    <x v="3"/>
    <x v="0"/>
    <n v="1"/>
    <x v="1"/>
  </r>
  <r>
    <n v="475"/>
    <s v="Gallade"/>
    <x v="10"/>
    <s v="Fighting"/>
    <n v="68"/>
    <n v="125"/>
    <n v="65"/>
    <n v="65"/>
    <n v="115"/>
    <n v="80"/>
    <x v="3"/>
    <x v="0"/>
    <n v="0"/>
    <x v="0"/>
  </r>
  <r>
    <n v="475"/>
    <s v="GalladeMega Gallade"/>
    <x v="10"/>
    <s v="Fighting"/>
    <n v="68"/>
    <n v="165"/>
    <n v="95"/>
    <n v="65"/>
    <n v="115"/>
    <n v="110"/>
    <x v="3"/>
    <x v="0"/>
    <n v="0"/>
    <x v="0"/>
  </r>
  <r>
    <n v="476"/>
    <s v="Probopass"/>
    <x v="11"/>
    <s v="Steel"/>
    <n v="60"/>
    <n v="55"/>
    <n v="145"/>
    <n v="75"/>
    <n v="150"/>
    <n v="40"/>
    <x v="3"/>
    <x v="0"/>
    <n v="0"/>
    <x v="0"/>
  </r>
  <r>
    <n v="477"/>
    <s v="Dusknoir"/>
    <x v="12"/>
    <s v=""/>
    <n v="45"/>
    <n v="100"/>
    <n v="135"/>
    <n v="65"/>
    <n v="135"/>
    <n v="45"/>
    <x v="3"/>
    <x v="0"/>
    <n v="1"/>
    <x v="1"/>
  </r>
  <r>
    <n v="478"/>
    <s v="Froslass"/>
    <x v="13"/>
    <s v="Ghost"/>
    <n v="70"/>
    <n v="80"/>
    <n v="70"/>
    <n v="80"/>
    <n v="70"/>
    <n v="110"/>
    <x v="3"/>
    <x v="0"/>
    <n v="0"/>
    <x v="0"/>
  </r>
  <r>
    <n v="479"/>
    <s v="Rotom"/>
    <x v="6"/>
    <s v="Ghost"/>
    <n v="50"/>
    <n v="50"/>
    <n v="77"/>
    <n v="95"/>
    <n v="77"/>
    <n v="91"/>
    <x v="3"/>
    <x v="0"/>
    <n v="0"/>
    <x v="0"/>
  </r>
  <r>
    <n v="479"/>
    <s v="RotomHeat Rotom"/>
    <x v="6"/>
    <s v="Fire"/>
    <n v="50"/>
    <n v="65"/>
    <n v="107"/>
    <n v="105"/>
    <n v="107"/>
    <n v="86"/>
    <x v="3"/>
    <x v="0"/>
    <n v="0"/>
    <x v="0"/>
  </r>
  <r>
    <n v="479"/>
    <s v="RotomWash Rotom"/>
    <x v="6"/>
    <s v="Water"/>
    <n v="50"/>
    <n v="65"/>
    <n v="107"/>
    <n v="105"/>
    <n v="107"/>
    <n v="86"/>
    <x v="3"/>
    <x v="0"/>
    <n v="0"/>
    <x v="0"/>
  </r>
  <r>
    <n v="479"/>
    <s v="RotomFrost Rotom"/>
    <x v="6"/>
    <s v="Ice"/>
    <n v="50"/>
    <n v="65"/>
    <n v="107"/>
    <n v="105"/>
    <n v="107"/>
    <n v="86"/>
    <x v="3"/>
    <x v="0"/>
    <n v="0"/>
    <x v="0"/>
  </r>
  <r>
    <n v="479"/>
    <s v="RotomFan Rotom"/>
    <x v="6"/>
    <s v="Flying"/>
    <n v="50"/>
    <n v="65"/>
    <n v="107"/>
    <n v="105"/>
    <n v="107"/>
    <n v="86"/>
    <x v="3"/>
    <x v="0"/>
    <n v="0"/>
    <x v="0"/>
  </r>
  <r>
    <n v="479"/>
    <s v="RotomMow Rotom"/>
    <x v="6"/>
    <s v="Grass"/>
    <n v="50"/>
    <n v="65"/>
    <n v="107"/>
    <n v="105"/>
    <n v="107"/>
    <n v="86"/>
    <x v="3"/>
    <x v="0"/>
    <n v="0"/>
    <x v="0"/>
  </r>
  <r>
    <n v="480"/>
    <s v="Uxie"/>
    <x v="10"/>
    <s v=""/>
    <n v="75"/>
    <n v="75"/>
    <n v="130"/>
    <n v="75"/>
    <n v="130"/>
    <n v="95"/>
    <x v="3"/>
    <x v="1"/>
    <n v="1"/>
    <x v="1"/>
  </r>
  <r>
    <n v="481"/>
    <s v="Mesprit"/>
    <x v="10"/>
    <s v=""/>
    <n v="80"/>
    <n v="105"/>
    <n v="105"/>
    <n v="105"/>
    <n v="105"/>
    <n v="80"/>
    <x v="3"/>
    <x v="1"/>
    <n v="1"/>
    <x v="1"/>
  </r>
  <r>
    <n v="482"/>
    <s v="Azelf"/>
    <x v="10"/>
    <s v=""/>
    <n v="75"/>
    <n v="125"/>
    <n v="70"/>
    <n v="125"/>
    <n v="70"/>
    <n v="115"/>
    <x v="3"/>
    <x v="1"/>
    <n v="1"/>
    <x v="1"/>
  </r>
  <r>
    <n v="483"/>
    <s v="Dialga"/>
    <x v="16"/>
    <s v="Dragon"/>
    <n v="100"/>
    <n v="120"/>
    <n v="120"/>
    <n v="150"/>
    <n v="100"/>
    <n v="90"/>
    <x v="3"/>
    <x v="1"/>
    <n v="0"/>
    <x v="0"/>
  </r>
  <r>
    <n v="484"/>
    <s v="Palkia"/>
    <x v="2"/>
    <s v="Dragon"/>
    <n v="90"/>
    <n v="120"/>
    <n v="100"/>
    <n v="150"/>
    <n v="120"/>
    <n v="100"/>
    <x v="3"/>
    <x v="1"/>
    <n v="0"/>
    <x v="0"/>
  </r>
  <r>
    <n v="485"/>
    <s v="Heatran"/>
    <x v="1"/>
    <s v="Steel"/>
    <n v="91"/>
    <n v="90"/>
    <n v="106"/>
    <n v="130"/>
    <n v="106"/>
    <n v="77"/>
    <x v="3"/>
    <x v="1"/>
    <n v="0"/>
    <x v="0"/>
  </r>
  <r>
    <n v="486"/>
    <s v="Regigigas"/>
    <x v="4"/>
    <s v=""/>
    <n v="110"/>
    <n v="160"/>
    <n v="110"/>
    <n v="80"/>
    <n v="110"/>
    <n v="100"/>
    <x v="3"/>
    <x v="1"/>
    <n v="1"/>
    <x v="1"/>
  </r>
  <r>
    <n v="487"/>
    <s v="GiratinaAltered Forme"/>
    <x v="12"/>
    <s v="Dragon"/>
    <n v="150"/>
    <n v="100"/>
    <n v="120"/>
    <n v="100"/>
    <n v="120"/>
    <n v="90"/>
    <x v="3"/>
    <x v="1"/>
    <n v="0"/>
    <x v="0"/>
  </r>
  <r>
    <n v="487"/>
    <s v="GiratinaOrigin Forme"/>
    <x v="12"/>
    <s v="Dragon"/>
    <n v="150"/>
    <n v="120"/>
    <n v="100"/>
    <n v="120"/>
    <n v="100"/>
    <n v="90"/>
    <x v="3"/>
    <x v="1"/>
    <n v="0"/>
    <x v="0"/>
  </r>
  <r>
    <n v="488"/>
    <s v="Cresselia"/>
    <x v="10"/>
    <s v=""/>
    <n v="120"/>
    <n v="70"/>
    <n v="120"/>
    <n v="75"/>
    <n v="130"/>
    <n v="85"/>
    <x v="3"/>
    <x v="0"/>
    <n v="1"/>
    <x v="1"/>
  </r>
  <r>
    <n v="489"/>
    <s v="Phione"/>
    <x v="2"/>
    <s v=""/>
    <n v="80"/>
    <n v="80"/>
    <n v="80"/>
    <n v="80"/>
    <n v="80"/>
    <n v="80"/>
    <x v="3"/>
    <x v="0"/>
    <n v="1"/>
    <x v="1"/>
  </r>
  <r>
    <n v="490"/>
    <s v="Manaphy"/>
    <x v="2"/>
    <s v=""/>
    <n v="100"/>
    <n v="100"/>
    <n v="100"/>
    <n v="100"/>
    <n v="100"/>
    <n v="100"/>
    <x v="3"/>
    <x v="0"/>
    <n v="1"/>
    <x v="1"/>
  </r>
  <r>
    <n v="491"/>
    <s v="Darkrai"/>
    <x v="15"/>
    <s v=""/>
    <n v="70"/>
    <n v="90"/>
    <n v="90"/>
    <n v="135"/>
    <n v="90"/>
    <n v="125"/>
    <x v="3"/>
    <x v="1"/>
    <n v="1"/>
    <x v="1"/>
  </r>
  <r>
    <n v="492"/>
    <s v="ShayminLand Forme"/>
    <x v="0"/>
    <s v=""/>
    <n v="100"/>
    <n v="100"/>
    <n v="100"/>
    <n v="100"/>
    <n v="100"/>
    <n v="100"/>
    <x v="3"/>
    <x v="1"/>
    <n v="1"/>
    <x v="1"/>
  </r>
  <r>
    <n v="492"/>
    <s v="ShayminSky Forme"/>
    <x v="0"/>
    <s v="Flying"/>
    <n v="100"/>
    <n v="103"/>
    <n v="75"/>
    <n v="120"/>
    <n v="75"/>
    <n v="127"/>
    <x v="3"/>
    <x v="1"/>
    <n v="0"/>
    <x v="0"/>
  </r>
  <r>
    <n v="493"/>
    <s v="Arceus"/>
    <x v="4"/>
    <s v=""/>
    <n v="120"/>
    <n v="120"/>
    <n v="120"/>
    <n v="120"/>
    <n v="120"/>
    <n v="120"/>
    <x v="3"/>
    <x v="1"/>
    <n v="1"/>
    <x v="1"/>
  </r>
  <r>
    <n v="494"/>
    <s v="Victini"/>
    <x v="10"/>
    <s v="Fire"/>
    <n v="100"/>
    <n v="100"/>
    <n v="100"/>
    <n v="100"/>
    <n v="100"/>
    <n v="100"/>
    <x v="4"/>
    <x v="1"/>
    <n v="0"/>
    <x v="0"/>
  </r>
  <r>
    <n v="495"/>
    <s v="Snivy"/>
    <x v="0"/>
    <s v=""/>
    <n v="45"/>
    <n v="45"/>
    <n v="55"/>
    <n v="45"/>
    <n v="55"/>
    <n v="63"/>
    <x v="4"/>
    <x v="0"/>
    <n v="1"/>
    <x v="1"/>
  </r>
  <r>
    <n v="496"/>
    <s v="Servine"/>
    <x v="0"/>
    <s v=""/>
    <n v="60"/>
    <n v="60"/>
    <n v="75"/>
    <n v="60"/>
    <n v="75"/>
    <n v="83"/>
    <x v="4"/>
    <x v="0"/>
    <n v="1"/>
    <x v="1"/>
  </r>
  <r>
    <n v="497"/>
    <s v="Serperior"/>
    <x v="0"/>
    <s v=""/>
    <n v="75"/>
    <n v="75"/>
    <n v="95"/>
    <n v="75"/>
    <n v="95"/>
    <n v="113"/>
    <x v="4"/>
    <x v="0"/>
    <n v="1"/>
    <x v="1"/>
  </r>
  <r>
    <n v="498"/>
    <s v="Tepig"/>
    <x v="1"/>
    <s v=""/>
    <n v="65"/>
    <n v="63"/>
    <n v="45"/>
    <n v="45"/>
    <n v="45"/>
    <n v="45"/>
    <x v="4"/>
    <x v="0"/>
    <n v="1"/>
    <x v="1"/>
  </r>
  <r>
    <n v="499"/>
    <s v="Pignite"/>
    <x v="1"/>
    <s v="Fighting"/>
    <n v="90"/>
    <n v="93"/>
    <n v="55"/>
    <n v="70"/>
    <n v="55"/>
    <n v="55"/>
    <x v="4"/>
    <x v="0"/>
    <n v="0"/>
    <x v="0"/>
  </r>
  <r>
    <n v="500"/>
    <s v="Emboar"/>
    <x v="1"/>
    <s v="Fighting"/>
    <n v="110"/>
    <n v="123"/>
    <n v="65"/>
    <n v="100"/>
    <n v="65"/>
    <n v="65"/>
    <x v="4"/>
    <x v="0"/>
    <n v="0"/>
    <x v="0"/>
  </r>
  <r>
    <n v="501"/>
    <s v="Oshawott"/>
    <x v="2"/>
    <s v=""/>
    <n v="55"/>
    <n v="55"/>
    <n v="45"/>
    <n v="63"/>
    <n v="45"/>
    <n v="45"/>
    <x v="4"/>
    <x v="0"/>
    <n v="1"/>
    <x v="1"/>
  </r>
  <r>
    <n v="502"/>
    <s v="Dewott"/>
    <x v="2"/>
    <s v=""/>
    <n v="75"/>
    <n v="75"/>
    <n v="60"/>
    <n v="83"/>
    <n v="60"/>
    <n v="60"/>
    <x v="4"/>
    <x v="0"/>
    <n v="1"/>
    <x v="1"/>
  </r>
  <r>
    <n v="503"/>
    <s v="Samurott"/>
    <x v="2"/>
    <s v=""/>
    <n v="95"/>
    <n v="100"/>
    <n v="85"/>
    <n v="108"/>
    <n v="70"/>
    <n v="70"/>
    <x v="4"/>
    <x v="0"/>
    <n v="1"/>
    <x v="1"/>
  </r>
  <r>
    <n v="504"/>
    <s v="Patrat"/>
    <x v="4"/>
    <s v=""/>
    <n v="45"/>
    <n v="55"/>
    <n v="39"/>
    <n v="35"/>
    <n v="39"/>
    <n v="42"/>
    <x v="4"/>
    <x v="0"/>
    <n v="1"/>
    <x v="1"/>
  </r>
  <r>
    <n v="505"/>
    <s v="Watchog"/>
    <x v="4"/>
    <s v=""/>
    <n v="60"/>
    <n v="85"/>
    <n v="69"/>
    <n v="60"/>
    <n v="69"/>
    <n v="77"/>
    <x v="4"/>
    <x v="0"/>
    <n v="1"/>
    <x v="1"/>
  </r>
  <r>
    <n v="506"/>
    <s v="Lillipup"/>
    <x v="4"/>
    <s v=""/>
    <n v="45"/>
    <n v="60"/>
    <n v="45"/>
    <n v="25"/>
    <n v="45"/>
    <n v="55"/>
    <x v="4"/>
    <x v="0"/>
    <n v="1"/>
    <x v="1"/>
  </r>
  <r>
    <n v="507"/>
    <s v="Herdier"/>
    <x v="4"/>
    <s v=""/>
    <n v="65"/>
    <n v="80"/>
    <n v="65"/>
    <n v="35"/>
    <n v="65"/>
    <n v="60"/>
    <x v="4"/>
    <x v="0"/>
    <n v="1"/>
    <x v="1"/>
  </r>
  <r>
    <n v="508"/>
    <s v="Stoutland"/>
    <x v="4"/>
    <s v=""/>
    <n v="85"/>
    <n v="110"/>
    <n v="90"/>
    <n v="45"/>
    <n v="90"/>
    <n v="80"/>
    <x v="4"/>
    <x v="0"/>
    <n v="1"/>
    <x v="1"/>
  </r>
  <r>
    <n v="509"/>
    <s v="Purrloin"/>
    <x v="15"/>
    <s v=""/>
    <n v="41"/>
    <n v="50"/>
    <n v="37"/>
    <n v="50"/>
    <n v="37"/>
    <n v="66"/>
    <x v="4"/>
    <x v="0"/>
    <n v="1"/>
    <x v="1"/>
  </r>
  <r>
    <n v="510"/>
    <s v="Liepard"/>
    <x v="15"/>
    <s v=""/>
    <n v="64"/>
    <n v="88"/>
    <n v="50"/>
    <n v="88"/>
    <n v="50"/>
    <n v="106"/>
    <x v="4"/>
    <x v="0"/>
    <n v="1"/>
    <x v="1"/>
  </r>
  <r>
    <n v="511"/>
    <s v="Pansage"/>
    <x v="0"/>
    <s v=""/>
    <n v="50"/>
    <n v="53"/>
    <n v="48"/>
    <n v="53"/>
    <n v="48"/>
    <n v="64"/>
    <x v="4"/>
    <x v="0"/>
    <n v="1"/>
    <x v="1"/>
  </r>
  <r>
    <n v="512"/>
    <s v="Simisage"/>
    <x v="0"/>
    <s v=""/>
    <n v="75"/>
    <n v="98"/>
    <n v="63"/>
    <n v="98"/>
    <n v="63"/>
    <n v="101"/>
    <x v="4"/>
    <x v="0"/>
    <n v="1"/>
    <x v="1"/>
  </r>
  <r>
    <n v="513"/>
    <s v="Pansear"/>
    <x v="1"/>
    <s v=""/>
    <n v="50"/>
    <n v="53"/>
    <n v="48"/>
    <n v="53"/>
    <n v="48"/>
    <n v="64"/>
    <x v="4"/>
    <x v="0"/>
    <n v="1"/>
    <x v="1"/>
  </r>
  <r>
    <n v="514"/>
    <s v="Simisear"/>
    <x v="1"/>
    <s v=""/>
    <n v="75"/>
    <n v="98"/>
    <n v="63"/>
    <n v="98"/>
    <n v="63"/>
    <n v="101"/>
    <x v="4"/>
    <x v="0"/>
    <n v="1"/>
    <x v="1"/>
  </r>
  <r>
    <n v="515"/>
    <s v="Panpour"/>
    <x v="2"/>
    <s v=""/>
    <n v="50"/>
    <n v="53"/>
    <n v="48"/>
    <n v="53"/>
    <n v="48"/>
    <n v="64"/>
    <x v="4"/>
    <x v="0"/>
    <n v="1"/>
    <x v="1"/>
  </r>
  <r>
    <n v="516"/>
    <s v="Simipour"/>
    <x v="2"/>
    <s v=""/>
    <n v="75"/>
    <n v="98"/>
    <n v="63"/>
    <n v="98"/>
    <n v="63"/>
    <n v="101"/>
    <x v="4"/>
    <x v="0"/>
    <n v="1"/>
    <x v="1"/>
  </r>
  <r>
    <n v="517"/>
    <s v="Munna"/>
    <x v="10"/>
    <s v=""/>
    <n v="76"/>
    <n v="25"/>
    <n v="45"/>
    <n v="67"/>
    <n v="55"/>
    <n v="24"/>
    <x v="4"/>
    <x v="0"/>
    <n v="1"/>
    <x v="1"/>
  </r>
  <r>
    <n v="518"/>
    <s v="Musharna"/>
    <x v="10"/>
    <s v=""/>
    <n v="116"/>
    <n v="55"/>
    <n v="85"/>
    <n v="107"/>
    <n v="95"/>
    <n v="29"/>
    <x v="4"/>
    <x v="0"/>
    <n v="1"/>
    <x v="1"/>
  </r>
  <r>
    <n v="519"/>
    <s v="Pidove"/>
    <x v="4"/>
    <s v="Flying"/>
    <n v="50"/>
    <n v="55"/>
    <n v="50"/>
    <n v="36"/>
    <n v="30"/>
    <n v="43"/>
    <x v="4"/>
    <x v="0"/>
    <n v="0"/>
    <x v="0"/>
  </r>
  <r>
    <n v="520"/>
    <s v="Tranquill"/>
    <x v="4"/>
    <s v="Flying"/>
    <n v="62"/>
    <n v="77"/>
    <n v="62"/>
    <n v="50"/>
    <n v="42"/>
    <n v="65"/>
    <x v="4"/>
    <x v="0"/>
    <n v="0"/>
    <x v="0"/>
  </r>
  <r>
    <n v="521"/>
    <s v="Unfezant"/>
    <x v="4"/>
    <s v="Flying"/>
    <n v="80"/>
    <n v="115"/>
    <n v="80"/>
    <n v="65"/>
    <n v="55"/>
    <n v="93"/>
    <x v="4"/>
    <x v="0"/>
    <n v="0"/>
    <x v="0"/>
  </r>
  <r>
    <n v="522"/>
    <s v="Blitzle"/>
    <x v="6"/>
    <s v=""/>
    <n v="45"/>
    <n v="60"/>
    <n v="32"/>
    <n v="50"/>
    <n v="32"/>
    <n v="76"/>
    <x v="4"/>
    <x v="0"/>
    <n v="1"/>
    <x v="1"/>
  </r>
  <r>
    <n v="523"/>
    <s v="Zebstrika"/>
    <x v="6"/>
    <s v=""/>
    <n v="75"/>
    <n v="100"/>
    <n v="63"/>
    <n v="80"/>
    <n v="63"/>
    <n v="116"/>
    <x v="4"/>
    <x v="0"/>
    <n v="1"/>
    <x v="1"/>
  </r>
  <r>
    <n v="524"/>
    <s v="Roggenrola"/>
    <x v="11"/>
    <s v=""/>
    <n v="55"/>
    <n v="75"/>
    <n v="85"/>
    <n v="25"/>
    <n v="25"/>
    <n v="15"/>
    <x v="4"/>
    <x v="0"/>
    <n v="1"/>
    <x v="1"/>
  </r>
  <r>
    <n v="525"/>
    <s v="Boldore"/>
    <x v="11"/>
    <s v=""/>
    <n v="70"/>
    <n v="105"/>
    <n v="105"/>
    <n v="50"/>
    <n v="40"/>
    <n v="20"/>
    <x v="4"/>
    <x v="0"/>
    <n v="1"/>
    <x v="1"/>
  </r>
  <r>
    <n v="526"/>
    <s v="Gigalith"/>
    <x v="11"/>
    <s v=""/>
    <n v="85"/>
    <n v="135"/>
    <n v="130"/>
    <n v="60"/>
    <n v="80"/>
    <n v="25"/>
    <x v="4"/>
    <x v="0"/>
    <n v="1"/>
    <x v="1"/>
  </r>
  <r>
    <n v="527"/>
    <s v="Woobat"/>
    <x v="10"/>
    <s v="Flying"/>
    <n v="55"/>
    <n v="45"/>
    <n v="43"/>
    <n v="55"/>
    <n v="43"/>
    <n v="72"/>
    <x v="4"/>
    <x v="0"/>
    <n v="0"/>
    <x v="0"/>
  </r>
  <r>
    <n v="528"/>
    <s v="Swoobat"/>
    <x v="10"/>
    <s v="Flying"/>
    <n v="67"/>
    <n v="57"/>
    <n v="55"/>
    <n v="77"/>
    <n v="55"/>
    <n v="114"/>
    <x v="4"/>
    <x v="0"/>
    <n v="0"/>
    <x v="0"/>
  </r>
  <r>
    <n v="529"/>
    <s v="Drilbur"/>
    <x v="7"/>
    <s v=""/>
    <n v="60"/>
    <n v="85"/>
    <n v="40"/>
    <n v="30"/>
    <n v="45"/>
    <n v="68"/>
    <x v="4"/>
    <x v="0"/>
    <n v="1"/>
    <x v="1"/>
  </r>
  <r>
    <n v="530"/>
    <s v="Excadrill"/>
    <x v="7"/>
    <s v="Steel"/>
    <n v="110"/>
    <n v="135"/>
    <n v="60"/>
    <n v="50"/>
    <n v="65"/>
    <n v="88"/>
    <x v="4"/>
    <x v="0"/>
    <n v="0"/>
    <x v="0"/>
  </r>
  <r>
    <n v="531"/>
    <s v="Audino"/>
    <x v="4"/>
    <s v=""/>
    <n v="103"/>
    <n v="60"/>
    <n v="86"/>
    <n v="60"/>
    <n v="86"/>
    <n v="50"/>
    <x v="4"/>
    <x v="0"/>
    <n v="1"/>
    <x v="1"/>
  </r>
  <r>
    <n v="531"/>
    <s v="AudinoMega Audino"/>
    <x v="4"/>
    <s v="Fairy"/>
    <n v="103"/>
    <n v="60"/>
    <n v="126"/>
    <n v="80"/>
    <n v="126"/>
    <n v="50"/>
    <x v="4"/>
    <x v="0"/>
    <n v="0"/>
    <x v="0"/>
  </r>
  <r>
    <n v="532"/>
    <s v="Timburr"/>
    <x v="9"/>
    <s v=""/>
    <n v="75"/>
    <n v="80"/>
    <n v="55"/>
    <n v="25"/>
    <n v="35"/>
    <n v="35"/>
    <x v="4"/>
    <x v="0"/>
    <n v="1"/>
    <x v="1"/>
  </r>
  <r>
    <n v="533"/>
    <s v="Gurdurr"/>
    <x v="9"/>
    <s v=""/>
    <n v="85"/>
    <n v="105"/>
    <n v="85"/>
    <n v="40"/>
    <n v="50"/>
    <n v="40"/>
    <x v="4"/>
    <x v="0"/>
    <n v="1"/>
    <x v="1"/>
  </r>
  <r>
    <n v="534"/>
    <s v="Conkeldurr"/>
    <x v="9"/>
    <s v=""/>
    <n v="105"/>
    <n v="140"/>
    <n v="95"/>
    <n v="55"/>
    <n v="65"/>
    <n v="45"/>
    <x v="4"/>
    <x v="0"/>
    <n v="1"/>
    <x v="1"/>
  </r>
  <r>
    <n v="535"/>
    <s v="Tympole"/>
    <x v="2"/>
    <s v=""/>
    <n v="50"/>
    <n v="50"/>
    <n v="40"/>
    <n v="50"/>
    <n v="40"/>
    <n v="64"/>
    <x v="4"/>
    <x v="0"/>
    <n v="1"/>
    <x v="1"/>
  </r>
  <r>
    <n v="536"/>
    <s v="Palpitoad"/>
    <x v="2"/>
    <s v="Ground"/>
    <n v="75"/>
    <n v="65"/>
    <n v="55"/>
    <n v="65"/>
    <n v="55"/>
    <n v="69"/>
    <x v="4"/>
    <x v="0"/>
    <n v="0"/>
    <x v="0"/>
  </r>
  <r>
    <n v="537"/>
    <s v="Seismitoad"/>
    <x v="2"/>
    <s v="Ground"/>
    <n v="105"/>
    <n v="95"/>
    <n v="75"/>
    <n v="85"/>
    <n v="75"/>
    <n v="74"/>
    <x v="4"/>
    <x v="0"/>
    <n v="0"/>
    <x v="0"/>
  </r>
  <r>
    <n v="538"/>
    <s v="Throh"/>
    <x v="9"/>
    <s v=""/>
    <n v="120"/>
    <n v="100"/>
    <n v="85"/>
    <n v="30"/>
    <n v="85"/>
    <n v="45"/>
    <x v="4"/>
    <x v="0"/>
    <n v="1"/>
    <x v="1"/>
  </r>
  <r>
    <n v="539"/>
    <s v="Sawk"/>
    <x v="9"/>
    <s v=""/>
    <n v="75"/>
    <n v="125"/>
    <n v="75"/>
    <n v="30"/>
    <n v="75"/>
    <n v="85"/>
    <x v="4"/>
    <x v="0"/>
    <n v="1"/>
    <x v="1"/>
  </r>
  <r>
    <n v="540"/>
    <s v="Sewaddle"/>
    <x v="3"/>
    <s v="Grass"/>
    <n v="45"/>
    <n v="53"/>
    <n v="70"/>
    <n v="40"/>
    <n v="60"/>
    <n v="42"/>
    <x v="4"/>
    <x v="0"/>
    <n v="0"/>
    <x v="0"/>
  </r>
  <r>
    <n v="541"/>
    <s v="Swadloon"/>
    <x v="3"/>
    <s v="Grass"/>
    <n v="55"/>
    <n v="63"/>
    <n v="90"/>
    <n v="50"/>
    <n v="80"/>
    <n v="42"/>
    <x v="4"/>
    <x v="0"/>
    <n v="0"/>
    <x v="0"/>
  </r>
  <r>
    <n v="542"/>
    <s v="Leavanny"/>
    <x v="3"/>
    <s v="Grass"/>
    <n v="75"/>
    <n v="103"/>
    <n v="80"/>
    <n v="70"/>
    <n v="80"/>
    <n v="92"/>
    <x v="4"/>
    <x v="0"/>
    <n v="0"/>
    <x v="0"/>
  </r>
  <r>
    <n v="543"/>
    <s v="Venipede"/>
    <x v="3"/>
    <s v="Poison"/>
    <n v="30"/>
    <n v="45"/>
    <n v="59"/>
    <n v="30"/>
    <n v="39"/>
    <n v="57"/>
    <x v="4"/>
    <x v="0"/>
    <n v="0"/>
    <x v="0"/>
  </r>
  <r>
    <n v="544"/>
    <s v="Whirlipede"/>
    <x v="3"/>
    <s v="Poison"/>
    <n v="40"/>
    <n v="55"/>
    <n v="99"/>
    <n v="40"/>
    <n v="79"/>
    <n v="47"/>
    <x v="4"/>
    <x v="0"/>
    <n v="0"/>
    <x v="0"/>
  </r>
  <r>
    <n v="545"/>
    <s v="Scolipede"/>
    <x v="3"/>
    <s v="Poison"/>
    <n v="60"/>
    <n v="100"/>
    <n v="89"/>
    <n v="55"/>
    <n v="69"/>
    <n v="112"/>
    <x v="4"/>
    <x v="0"/>
    <n v="0"/>
    <x v="0"/>
  </r>
  <r>
    <n v="546"/>
    <s v="Cottonee"/>
    <x v="0"/>
    <s v="Fairy"/>
    <n v="40"/>
    <n v="27"/>
    <n v="60"/>
    <n v="37"/>
    <n v="50"/>
    <n v="66"/>
    <x v="4"/>
    <x v="0"/>
    <n v="0"/>
    <x v="0"/>
  </r>
  <r>
    <n v="547"/>
    <s v="Whimsicott"/>
    <x v="0"/>
    <s v="Fairy"/>
    <n v="60"/>
    <n v="67"/>
    <n v="85"/>
    <n v="77"/>
    <n v="75"/>
    <n v="116"/>
    <x v="4"/>
    <x v="0"/>
    <n v="0"/>
    <x v="0"/>
  </r>
  <r>
    <n v="548"/>
    <s v="Petilil"/>
    <x v="0"/>
    <s v=""/>
    <n v="45"/>
    <n v="35"/>
    <n v="50"/>
    <n v="70"/>
    <n v="50"/>
    <n v="30"/>
    <x v="4"/>
    <x v="0"/>
    <n v="1"/>
    <x v="1"/>
  </r>
  <r>
    <n v="549"/>
    <s v="Lilligant"/>
    <x v="0"/>
    <s v=""/>
    <n v="70"/>
    <n v="60"/>
    <n v="75"/>
    <n v="110"/>
    <n v="75"/>
    <n v="90"/>
    <x v="4"/>
    <x v="0"/>
    <n v="1"/>
    <x v="1"/>
  </r>
  <r>
    <n v="550"/>
    <s v="Basculin"/>
    <x v="2"/>
    <s v=""/>
    <n v="70"/>
    <n v="92"/>
    <n v="65"/>
    <n v="80"/>
    <n v="55"/>
    <n v="98"/>
    <x v="4"/>
    <x v="0"/>
    <n v="1"/>
    <x v="1"/>
  </r>
  <r>
    <n v="551"/>
    <s v="Sandile"/>
    <x v="7"/>
    <s v="Dark"/>
    <n v="50"/>
    <n v="72"/>
    <n v="35"/>
    <n v="35"/>
    <n v="35"/>
    <n v="65"/>
    <x v="4"/>
    <x v="0"/>
    <n v="0"/>
    <x v="0"/>
  </r>
  <r>
    <n v="552"/>
    <s v="Krokorok"/>
    <x v="7"/>
    <s v="Dark"/>
    <n v="60"/>
    <n v="82"/>
    <n v="45"/>
    <n v="45"/>
    <n v="45"/>
    <n v="74"/>
    <x v="4"/>
    <x v="0"/>
    <n v="0"/>
    <x v="0"/>
  </r>
  <r>
    <n v="553"/>
    <s v="Krookodile"/>
    <x v="7"/>
    <s v="Dark"/>
    <n v="95"/>
    <n v="117"/>
    <n v="80"/>
    <n v="65"/>
    <n v="70"/>
    <n v="92"/>
    <x v="4"/>
    <x v="0"/>
    <n v="0"/>
    <x v="0"/>
  </r>
  <r>
    <n v="554"/>
    <s v="Darumaka"/>
    <x v="1"/>
    <s v=""/>
    <n v="70"/>
    <n v="90"/>
    <n v="45"/>
    <n v="15"/>
    <n v="45"/>
    <n v="50"/>
    <x v="4"/>
    <x v="0"/>
    <n v="1"/>
    <x v="1"/>
  </r>
  <r>
    <n v="555"/>
    <s v="DarmanitanStandard Mode"/>
    <x v="1"/>
    <s v=""/>
    <n v="105"/>
    <n v="140"/>
    <n v="55"/>
    <n v="30"/>
    <n v="55"/>
    <n v="95"/>
    <x v="4"/>
    <x v="0"/>
    <n v="1"/>
    <x v="1"/>
  </r>
  <r>
    <n v="555"/>
    <s v="DarmanitanZen Mode"/>
    <x v="1"/>
    <s v="Psychic"/>
    <n v="105"/>
    <n v="30"/>
    <n v="105"/>
    <n v="140"/>
    <n v="105"/>
    <n v="55"/>
    <x v="4"/>
    <x v="0"/>
    <n v="0"/>
    <x v="0"/>
  </r>
  <r>
    <n v="556"/>
    <s v="Maractus"/>
    <x v="0"/>
    <s v=""/>
    <n v="75"/>
    <n v="86"/>
    <n v="67"/>
    <n v="106"/>
    <n v="67"/>
    <n v="60"/>
    <x v="4"/>
    <x v="0"/>
    <n v="1"/>
    <x v="1"/>
  </r>
  <r>
    <n v="557"/>
    <s v="Dwebble"/>
    <x v="3"/>
    <s v="Rock"/>
    <n v="50"/>
    <n v="65"/>
    <n v="85"/>
    <n v="35"/>
    <n v="35"/>
    <n v="55"/>
    <x v="4"/>
    <x v="0"/>
    <n v="0"/>
    <x v="0"/>
  </r>
  <r>
    <n v="558"/>
    <s v="Crustle"/>
    <x v="3"/>
    <s v="Rock"/>
    <n v="70"/>
    <n v="95"/>
    <n v="125"/>
    <n v="65"/>
    <n v="75"/>
    <n v="45"/>
    <x v="4"/>
    <x v="0"/>
    <n v="0"/>
    <x v="0"/>
  </r>
  <r>
    <n v="559"/>
    <s v="Scraggy"/>
    <x v="15"/>
    <s v="Fighting"/>
    <n v="50"/>
    <n v="75"/>
    <n v="70"/>
    <n v="35"/>
    <n v="70"/>
    <n v="48"/>
    <x v="4"/>
    <x v="0"/>
    <n v="0"/>
    <x v="0"/>
  </r>
  <r>
    <n v="560"/>
    <s v="Scrafty"/>
    <x v="15"/>
    <s v="Fighting"/>
    <n v="65"/>
    <n v="90"/>
    <n v="115"/>
    <n v="45"/>
    <n v="115"/>
    <n v="58"/>
    <x v="4"/>
    <x v="0"/>
    <n v="0"/>
    <x v="0"/>
  </r>
  <r>
    <n v="561"/>
    <s v="Sigilyph"/>
    <x v="10"/>
    <s v="Flying"/>
    <n v="72"/>
    <n v="58"/>
    <n v="80"/>
    <n v="103"/>
    <n v="80"/>
    <n v="97"/>
    <x v="4"/>
    <x v="0"/>
    <n v="0"/>
    <x v="0"/>
  </r>
  <r>
    <n v="562"/>
    <s v="Yamask"/>
    <x v="12"/>
    <s v=""/>
    <n v="38"/>
    <n v="30"/>
    <n v="85"/>
    <n v="55"/>
    <n v="65"/>
    <n v="30"/>
    <x v="4"/>
    <x v="0"/>
    <n v="1"/>
    <x v="1"/>
  </r>
  <r>
    <n v="563"/>
    <s v="Cofagrigus"/>
    <x v="12"/>
    <s v=""/>
    <n v="58"/>
    <n v="50"/>
    <n v="145"/>
    <n v="95"/>
    <n v="105"/>
    <n v="30"/>
    <x v="4"/>
    <x v="0"/>
    <n v="1"/>
    <x v="1"/>
  </r>
  <r>
    <n v="564"/>
    <s v="Tirtouga"/>
    <x v="2"/>
    <s v="Rock"/>
    <n v="54"/>
    <n v="78"/>
    <n v="103"/>
    <n v="53"/>
    <n v="45"/>
    <n v="22"/>
    <x v="4"/>
    <x v="0"/>
    <n v="0"/>
    <x v="0"/>
  </r>
  <r>
    <n v="565"/>
    <s v="Carracosta"/>
    <x v="2"/>
    <s v="Rock"/>
    <n v="74"/>
    <n v="108"/>
    <n v="133"/>
    <n v="83"/>
    <n v="65"/>
    <n v="32"/>
    <x v="4"/>
    <x v="0"/>
    <n v="0"/>
    <x v="0"/>
  </r>
  <r>
    <n v="566"/>
    <s v="Archen"/>
    <x v="11"/>
    <s v="Flying"/>
    <n v="55"/>
    <n v="112"/>
    <n v="45"/>
    <n v="74"/>
    <n v="45"/>
    <n v="70"/>
    <x v="4"/>
    <x v="0"/>
    <n v="0"/>
    <x v="0"/>
  </r>
  <r>
    <n v="567"/>
    <s v="Archeops"/>
    <x v="11"/>
    <s v="Flying"/>
    <n v="75"/>
    <n v="140"/>
    <n v="65"/>
    <n v="112"/>
    <n v="65"/>
    <n v="110"/>
    <x v="4"/>
    <x v="0"/>
    <n v="0"/>
    <x v="0"/>
  </r>
  <r>
    <n v="568"/>
    <s v="Trubbish"/>
    <x v="5"/>
    <s v=""/>
    <n v="50"/>
    <n v="50"/>
    <n v="62"/>
    <n v="40"/>
    <n v="62"/>
    <n v="65"/>
    <x v="4"/>
    <x v="0"/>
    <n v="1"/>
    <x v="1"/>
  </r>
  <r>
    <n v="569"/>
    <s v="Garbodor"/>
    <x v="5"/>
    <s v=""/>
    <n v="80"/>
    <n v="95"/>
    <n v="82"/>
    <n v="60"/>
    <n v="82"/>
    <n v="75"/>
    <x v="4"/>
    <x v="0"/>
    <n v="1"/>
    <x v="1"/>
  </r>
  <r>
    <n v="570"/>
    <s v="Zorua"/>
    <x v="15"/>
    <s v=""/>
    <n v="40"/>
    <n v="65"/>
    <n v="40"/>
    <n v="80"/>
    <n v="40"/>
    <n v="65"/>
    <x v="4"/>
    <x v="0"/>
    <n v="1"/>
    <x v="1"/>
  </r>
  <r>
    <n v="571"/>
    <s v="Zoroark"/>
    <x v="15"/>
    <s v=""/>
    <n v="60"/>
    <n v="105"/>
    <n v="60"/>
    <n v="120"/>
    <n v="60"/>
    <n v="105"/>
    <x v="4"/>
    <x v="0"/>
    <n v="1"/>
    <x v="1"/>
  </r>
  <r>
    <n v="572"/>
    <s v="Minccino"/>
    <x v="4"/>
    <s v=""/>
    <n v="55"/>
    <n v="50"/>
    <n v="40"/>
    <n v="40"/>
    <n v="40"/>
    <n v="75"/>
    <x v="4"/>
    <x v="0"/>
    <n v="1"/>
    <x v="1"/>
  </r>
  <r>
    <n v="573"/>
    <s v="Cinccino"/>
    <x v="4"/>
    <s v=""/>
    <n v="75"/>
    <n v="95"/>
    <n v="60"/>
    <n v="65"/>
    <n v="60"/>
    <n v="115"/>
    <x v="4"/>
    <x v="0"/>
    <n v="1"/>
    <x v="1"/>
  </r>
  <r>
    <n v="574"/>
    <s v="Gothita"/>
    <x v="10"/>
    <s v=""/>
    <n v="45"/>
    <n v="30"/>
    <n v="50"/>
    <n v="55"/>
    <n v="65"/>
    <n v="45"/>
    <x v="4"/>
    <x v="0"/>
    <n v="1"/>
    <x v="1"/>
  </r>
  <r>
    <n v="575"/>
    <s v="Gothorita"/>
    <x v="10"/>
    <s v=""/>
    <n v="60"/>
    <n v="45"/>
    <n v="70"/>
    <n v="75"/>
    <n v="85"/>
    <n v="55"/>
    <x v="4"/>
    <x v="0"/>
    <n v="1"/>
    <x v="1"/>
  </r>
  <r>
    <n v="576"/>
    <s v="Gothitelle"/>
    <x v="10"/>
    <s v=""/>
    <n v="70"/>
    <n v="55"/>
    <n v="95"/>
    <n v="95"/>
    <n v="110"/>
    <n v="65"/>
    <x v="4"/>
    <x v="0"/>
    <n v="1"/>
    <x v="1"/>
  </r>
  <r>
    <n v="577"/>
    <s v="Solosis"/>
    <x v="10"/>
    <s v=""/>
    <n v="45"/>
    <n v="30"/>
    <n v="40"/>
    <n v="105"/>
    <n v="50"/>
    <n v="20"/>
    <x v="4"/>
    <x v="0"/>
    <n v="1"/>
    <x v="1"/>
  </r>
  <r>
    <n v="578"/>
    <s v="Duosion"/>
    <x v="10"/>
    <s v=""/>
    <n v="65"/>
    <n v="40"/>
    <n v="50"/>
    <n v="125"/>
    <n v="60"/>
    <n v="30"/>
    <x v="4"/>
    <x v="0"/>
    <n v="1"/>
    <x v="1"/>
  </r>
  <r>
    <n v="579"/>
    <s v="Reuniclus"/>
    <x v="10"/>
    <s v=""/>
    <n v="110"/>
    <n v="65"/>
    <n v="75"/>
    <n v="125"/>
    <n v="85"/>
    <n v="30"/>
    <x v="4"/>
    <x v="0"/>
    <n v="1"/>
    <x v="1"/>
  </r>
  <r>
    <n v="580"/>
    <s v="Ducklett"/>
    <x v="2"/>
    <s v="Flying"/>
    <n v="62"/>
    <n v="44"/>
    <n v="50"/>
    <n v="44"/>
    <n v="50"/>
    <n v="55"/>
    <x v="4"/>
    <x v="0"/>
    <n v="0"/>
    <x v="0"/>
  </r>
  <r>
    <n v="581"/>
    <s v="Swanna"/>
    <x v="2"/>
    <s v="Flying"/>
    <n v="75"/>
    <n v="87"/>
    <n v="63"/>
    <n v="87"/>
    <n v="63"/>
    <n v="98"/>
    <x v="4"/>
    <x v="0"/>
    <n v="0"/>
    <x v="0"/>
  </r>
  <r>
    <n v="582"/>
    <s v="Vanillite"/>
    <x v="13"/>
    <s v=""/>
    <n v="36"/>
    <n v="50"/>
    <n v="50"/>
    <n v="65"/>
    <n v="60"/>
    <n v="44"/>
    <x v="4"/>
    <x v="0"/>
    <n v="1"/>
    <x v="1"/>
  </r>
  <r>
    <n v="583"/>
    <s v="Vanillish"/>
    <x v="13"/>
    <s v=""/>
    <n v="51"/>
    <n v="65"/>
    <n v="65"/>
    <n v="80"/>
    <n v="75"/>
    <n v="59"/>
    <x v="4"/>
    <x v="0"/>
    <n v="1"/>
    <x v="1"/>
  </r>
  <r>
    <n v="584"/>
    <s v="Vanilluxe"/>
    <x v="13"/>
    <s v=""/>
    <n v="71"/>
    <n v="95"/>
    <n v="85"/>
    <n v="110"/>
    <n v="95"/>
    <n v="79"/>
    <x v="4"/>
    <x v="0"/>
    <n v="1"/>
    <x v="1"/>
  </r>
  <r>
    <n v="585"/>
    <s v="Deerling"/>
    <x v="4"/>
    <s v="Grass"/>
    <n v="60"/>
    <n v="60"/>
    <n v="50"/>
    <n v="40"/>
    <n v="50"/>
    <n v="75"/>
    <x v="4"/>
    <x v="0"/>
    <n v="0"/>
    <x v="0"/>
  </r>
  <r>
    <n v="586"/>
    <s v="Sawsbuck"/>
    <x v="4"/>
    <s v="Grass"/>
    <n v="80"/>
    <n v="100"/>
    <n v="70"/>
    <n v="60"/>
    <n v="70"/>
    <n v="95"/>
    <x v="4"/>
    <x v="0"/>
    <n v="0"/>
    <x v="0"/>
  </r>
  <r>
    <n v="587"/>
    <s v="Emolga"/>
    <x v="6"/>
    <s v="Flying"/>
    <n v="55"/>
    <n v="75"/>
    <n v="60"/>
    <n v="75"/>
    <n v="60"/>
    <n v="103"/>
    <x v="4"/>
    <x v="0"/>
    <n v="0"/>
    <x v="0"/>
  </r>
  <r>
    <n v="588"/>
    <s v="Karrablast"/>
    <x v="3"/>
    <s v=""/>
    <n v="50"/>
    <n v="75"/>
    <n v="45"/>
    <n v="40"/>
    <n v="45"/>
    <n v="60"/>
    <x v="4"/>
    <x v="0"/>
    <n v="1"/>
    <x v="1"/>
  </r>
  <r>
    <n v="589"/>
    <s v="Escavalier"/>
    <x v="3"/>
    <s v="Steel"/>
    <n v="70"/>
    <n v="135"/>
    <n v="105"/>
    <n v="60"/>
    <n v="105"/>
    <n v="20"/>
    <x v="4"/>
    <x v="0"/>
    <n v="0"/>
    <x v="0"/>
  </r>
  <r>
    <n v="590"/>
    <s v="Foongus"/>
    <x v="0"/>
    <s v="Poison"/>
    <n v="69"/>
    <n v="55"/>
    <n v="45"/>
    <n v="55"/>
    <n v="55"/>
    <n v="15"/>
    <x v="4"/>
    <x v="0"/>
    <n v="0"/>
    <x v="0"/>
  </r>
  <r>
    <n v="591"/>
    <s v="Amoonguss"/>
    <x v="0"/>
    <s v="Poison"/>
    <n v="114"/>
    <n v="85"/>
    <n v="70"/>
    <n v="85"/>
    <n v="80"/>
    <n v="30"/>
    <x v="4"/>
    <x v="0"/>
    <n v="0"/>
    <x v="0"/>
  </r>
  <r>
    <n v="592"/>
    <s v="Frillish"/>
    <x v="2"/>
    <s v="Ghost"/>
    <n v="55"/>
    <n v="40"/>
    <n v="50"/>
    <n v="65"/>
    <n v="85"/>
    <n v="40"/>
    <x v="4"/>
    <x v="0"/>
    <n v="0"/>
    <x v="0"/>
  </r>
  <r>
    <n v="593"/>
    <s v="Jellicent"/>
    <x v="2"/>
    <s v="Ghost"/>
    <n v="100"/>
    <n v="60"/>
    <n v="70"/>
    <n v="85"/>
    <n v="105"/>
    <n v="60"/>
    <x v="4"/>
    <x v="0"/>
    <n v="0"/>
    <x v="0"/>
  </r>
  <r>
    <n v="594"/>
    <s v="Alomomola"/>
    <x v="2"/>
    <s v=""/>
    <n v="165"/>
    <n v="75"/>
    <n v="80"/>
    <n v="40"/>
    <n v="45"/>
    <n v="65"/>
    <x v="4"/>
    <x v="0"/>
    <n v="1"/>
    <x v="1"/>
  </r>
  <r>
    <n v="595"/>
    <s v="Joltik"/>
    <x v="3"/>
    <s v="Electric"/>
    <n v="50"/>
    <n v="47"/>
    <n v="50"/>
    <n v="57"/>
    <n v="50"/>
    <n v="65"/>
    <x v="4"/>
    <x v="0"/>
    <n v="0"/>
    <x v="0"/>
  </r>
  <r>
    <n v="596"/>
    <s v="Galvantula"/>
    <x v="3"/>
    <s v="Electric"/>
    <n v="70"/>
    <n v="77"/>
    <n v="60"/>
    <n v="97"/>
    <n v="60"/>
    <n v="108"/>
    <x v="4"/>
    <x v="0"/>
    <n v="0"/>
    <x v="0"/>
  </r>
  <r>
    <n v="597"/>
    <s v="Ferroseed"/>
    <x v="0"/>
    <s v="Steel"/>
    <n v="44"/>
    <n v="50"/>
    <n v="91"/>
    <n v="24"/>
    <n v="86"/>
    <n v="10"/>
    <x v="4"/>
    <x v="0"/>
    <n v="0"/>
    <x v="0"/>
  </r>
  <r>
    <n v="598"/>
    <s v="Ferrothorn"/>
    <x v="0"/>
    <s v="Steel"/>
    <n v="74"/>
    <n v="94"/>
    <n v="131"/>
    <n v="54"/>
    <n v="116"/>
    <n v="20"/>
    <x v="4"/>
    <x v="0"/>
    <n v="0"/>
    <x v="0"/>
  </r>
  <r>
    <n v="599"/>
    <s v="Klink"/>
    <x v="16"/>
    <s v=""/>
    <n v="40"/>
    <n v="55"/>
    <n v="70"/>
    <n v="45"/>
    <n v="60"/>
    <n v="30"/>
    <x v="4"/>
    <x v="0"/>
    <n v="1"/>
    <x v="1"/>
  </r>
  <r>
    <n v="600"/>
    <s v="Klang"/>
    <x v="16"/>
    <s v=""/>
    <n v="60"/>
    <n v="80"/>
    <n v="95"/>
    <n v="70"/>
    <n v="85"/>
    <n v="50"/>
    <x v="4"/>
    <x v="0"/>
    <n v="1"/>
    <x v="1"/>
  </r>
  <r>
    <n v="601"/>
    <s v="Klinklang"/>
    <x v="16"/>
    <s v=""/>
    <n v="60"/>
    <n v="100"/>
    <n v="115"/>
    <n v="70"/>
    <n v="85"/>
    <n v="90"/>
    <x v="4"/>
    <x v="0"/>
    <n v="1"/>
    <x v="1"/>
  </r>
  <r>
    <n v="602"/>
    <s v="Tynamo"/>
    <x v="6"/>
    <s v=""/>
    <n v="35"/>
    <n v="55"/>
    <n v="40"/>
    <n v="45"/>
    <n v="40"/>
    <n v="60"/>
    <x v="4"/>
    <x v="0"/>
    <n v="1"/>
    <x v="1"/>
  </r>
  <r>
    <n v="603"/>
    <s v="Eelektrik"/>
    <x v="6"/>
    <s v=""/>
    <n v="65"/>
    <n v="85"/>
    <n v="70"/>
    <n v="75"/>
    <n v="70"/>
    <n v="40"/>
    <x v="4"/>
    <x v="0"/>
    <n v="1"/>
    <x v="1"/>
  </r>
  <r>
    <n v="604"/>
    <s v="Eelektross"/>
    <x v="6"/>
    <s v=""/>
    <n v="85"/>
    <n v="115"/>
    <n v="80"/>
    <n v="105"/>
    <n v="80"/>
    <n v="50"/>
    <x v="4"/>
    <x v="0"/>
    <n v="1"/>
    <x v="1"/>
  </r>
  <r>
    <n v="605"/>
    <s v="Elgyem"/>
    <x v="10"/>
    <s v=""/>
    <n v="55"/>
    <n v="55"/>
    <n v="55"/>
    <n v="85"/>
    <n v="55"/>
    <n v="30"/>
    <x v="4"/>
    <x v="0"/>
    <n v="1"/>
    <x v="1"/>
  </r>
  <r>
    <n v="606"/>
    <s v="Beheeyem"/>
    <x v="10"/>
    <s v=""/>
    <n v="75"/>
    <n v="75"/>
    <n v="75"/>
    <n v="125"/>
    <n v="95"/>
    <n v="40"/>
    <x v="4"/>
    <x v="0"/>
    <n v="1"/>
    <x v="1"/>
  </r>
  <r>
    <n v="607"/>
    <s v="Litwick"/>
    <x v="12"/>
    <s v="Fire"/>
    <n v="50"/>
    <n v="30"/>
    <n v="55"/>
    <n v="65"/>
    <n v="55"/>
    <n v="20"/>
    <x v="4"/>
    <x v="0"/>
    <n v="0"/>
    <x v="0"/>
  </r>
  <r>
    <n v="608"/>
    <s v="Lampent"/>
    <x v="12"/>
    <s v="Fire"/>
    <n v="60"/>
    <n v="40"/>
    <n v="60"/>
    <n v="95"/>
    <n v="60"/>
    <n v="55"/>
    <x v="4"/>
    <x v="0"/>
    <n v="0"/>
    <x v="0"/>
  </r>
  <r>
    <n v="609"/>
    <s v="Chandelure"/>
    <x v="12"/>
    <s v="Fire"/>
    <n v="60"/>
    <n v="55"/>
    <n v="90"/>
    <n v="145"/>
    <n v="90"/>
    <n v="80"/>
    <x v="4"/>
    <x v="0"/>
    <n v="0"/>
    <x v="0"/>
  </r>
  <r>
    <n v="610"/>
    <s v="Axew"/>
    <x v="14"/>
    <s v=""/>
    <n v="46"/>
    <n v="87"/>
    <n v="60"/>
    <n v="30"/>
    <n v="40"/>
    <n v="57"/>
    <x v="4"/>
    <x v="0"/>
    <n v="1"/>
    <x v="1"/>
  </r>
  <r>
    <n v="611"/>
    <s v="Fraxure"/>
    <x v="14"/>
    <s v=""/>
    <n v="66"/>
    <n v="117"/>
    <n v="70"/>
    <n v="40"/>
    <n v="50"/>
    <n v="67"/>
    <x v="4"/>
    <x v="0"/>
    <n v="1"/>
    <x v="1"/>
  </r>
  <r>
    <n v="612"/>
    <s v="Haxorus"/>
    <x v="14"/>
    <s v=""/>
    <n v="76"/>
    <n v="147"/>
    <n v="90"/>
    <n v="60"/>
    <n v="70"/>
    <n v="97"/>
    <x v="4"/>
    <x v="0"/>
    <n v="1"/>
    <x v="1"/>
  </r>
  <r>
    <n v="613"/>
    <s v="Cubchoo"/>
    <x v="13"/>
    <s v=""/>
    <n v="55"/>
    <n v="70"/>
    <n v="40"/>
    <n v="60"/>
    <n v="40"/>
    <n v="40"/>
    <x v="4"/>
    <x v="0"/>
    <n v="1"/>
    <x v="1"/>
  </r>
  <r>
    <n v="614"/>
    <s v="Beartic"/>
    <x v="13"/>
    <s v=""/>
    <n v="95"/>
    <n v="110"/>
    <n v="80"/>
    <n v="70"/>
    <n v="80"/>
    <n v="50"/>
    <x v="4"/>
    <x v="0"/>
    <n v="1"/>
    <x v="1"/>
  </r>
  <r>
    <n v="615"/>
    <s v="Cryogonal"/>
    <x v="13"/>
    <s v=""/>
    <n v="70"/>
    <n v="50"/>
    <n v="30"/>
    <n v="95"/>
    <n v="135"/>
    <n v="105"/>
    <x v="4"/>
    <x v="0"/>
    <n v="1"/>
    <x v="1"/>
  </r>
  <r>
    <n v="616"/>
    <s v="Shelmet"/>
    <x v="3"/>
    <s v=""/>
    <n v="50"/>
    <n v="40"/>
    <n v="85"/>
    <n v="40"/>
    <n v="65"/>
    <n v="25"/>
    <x v="4"/>
    <x v="0"/>
    <n v="1"/>
    <x v="1"/>
  </r>
  <r>
    <n v="617"/>
    <s v="Accelgor"/>
    <x v="3"/>
    <s v=""/>
    <n v="80"/>
    <n v="70"/>
    <n v="40"/>
    <n v="100"/>
    <n v="60"/>
    <n v="145"/>
    <x v="4"/>
    <x v="0"/>
    <n v="1"/>
    <x v="1"/>
  </r>
  <r>
    <n v="618"/>
    <s v="Stunfisk"/>
    <x v="7"/>
    <s v="Electric"/>
    <n v="109"/>
    <n v="66"/>
    <n v="84"/>
    <n v="81"/>
    <n v="99"/>
    <n v="32"/>
    <x v="4"/>
    <x v="0"/>
    <n v="0"/>
    <x v="0"/>
  </r>
  <r>
    <n v="619"/>
    <s v="Mienfoo"/>
    <x v="9"/>
    <s v=""/>
    <n v="45"/>
    <n v="85"/>
    <n v="50"/>
    <n v="55"/>
    <n v="50"/>
    <n v="65"/>
    <x v="4"/>
    <x v="0"/>
    <n v="1"/>
    <x v="1"/>
  </r>
  <r>
    <n v="620"/>
    <s v="Mienshao"/>
    <x v="9"/>
    <s v=""/>
    <n v="65"/>
    <n v="125"/>
    <n v="60"/>
    <n v="95"/>
    <n v="60"/>
    <n v="105"/>
    <x v="4"/>
    <x v="0"/>
    <n v="1"/>
    <x v="1"/>
  </r>
  <r>
    <n v="621"/>
    <s v="Druddigon"/>
    <x v="14"/>
    <s v=""/>
    <n v="77"/>
    <n v="120"/>
    <n v="90"/>
    <n v="60"/>
    <n v="90"/>
    <n v="48"/>
    <x v="4"/>
    <x v="0"/>
    <n v="1"/>
    <x v="1"/>
  </r>
  <r>
    <n v="622"/>
    <s v="Golett"/>
    <x v="7"/>
    <s v="Ghost"/>
    <n v="59"/>
    <n v="74"/>
    <n v="50"/>
    <n v="35"/>
    <n v="50"/>
    <n v="35"/>
    <x v="4"/>
    <x v="0"/>
    <n v="0"/>
    <x v="0"/>
  </r>
  <r>
    <n v="623"/>
    <s v="Golurk"/>
    <x v="7"/>
    <s v="Ghost"/>
    <n v="89"/>
    <n v="124"/>
    <n v="80"/>
    <n v="55"/>
    <n v="80"/>
    <n v="55"/>
    <x v="4"/>
    <x v="0"/>
    <n v="0"/>
    <x v="0"/>
  </r>
  <r>
    <n v="624"/>
    <s v="Pawniard"/>
    <x v="15"/>
    <s v="Steel"/>
    <n v="45"/>
    <n v="85"/>
    <n v="70"/>
    <n v="40"/>
    <n v="40"/>
    <n v="60"/>
    <x v="4"/>
    <x v="0"/>
    <n v="0"/>
    <x v="0"/>
  </r>
  <r>
    <n v="625"/>
    <s v="Bisharp"/>
    <x v="15"/>
    <s v="Steel"/>
    <n v="65"/>
    <n v="125"/>
    <n v="100"/>
    <n v="60"/>
    <n v="70"/>
    <n v="70"/>
    <x v="4"/>
    <x v="0"/>
    <n v="0"/>
    <x v="0"/>
  </r>
  <r>
    <n v="626"/>
    <s v="Bouffalant"/>
    <x v="4"/>
    <s v=""/>
    <n v="95"/>
    <n v="110"/>
    <n v="95"/>
    <n v="40"/>
    <n v="95"/>
    <n v="55"/>
    <x v="4"/>
    <x v="0"/>
    <n v="1"/>
    <x v="1"/>
  </r>
  <r>
    <n v="627"/>
    <s v="Rufflet"/>
    <x v="4"/>
    <s v="Flying"/>
    <n v="70"/>
    <n v="83"/>
    <n v="50"/>
    <n v="37"/>
    <n v="50"/>
    <n v="60"/>
    <x v="4"/>
    <x v="0"/>
    <n v="0"/>
    <x v="0"/>
  </r>
  <r>
    <n v="628"/>
    <s v="Braviary"/>
    <x v="4"/>
    <s v="Flying"/>
    <n v="100"/>
    <n v="123"/>
    <n v="75"/>
    <n v="57"/>
    <n v="75"/>
    <n v="80"/>
    <x v="4"/>
    <x v="0"/>
    <n v="0"/>
    <x v="0"/>
  </r>
  <r>
    <n v="629"/>
    <s v="Vullaby"/>
    <x v="15"/>
    <s v="Flying"/>
    <n v="70"/>
    <n v="55"/>
    <n v="75"/>
    <n v="45"/>
    <n v="65"/>
    <n v="60"/>
    <x v="4"/>
    <x v="0"/>
    <n v="0"/>
    <x v="0"/>
  </r>
  <r>
    <n v="630"/>
    <s v="Mandibuzz"/>
    <x v="15"/>
    <s v="Flying"/>
    <n v="110"/>
    <n v="65"/>
    <n v="105"/>
    <n v="55"/>
    <n v="95"/>
    <n v="80"/>
    <x v="4"/>
    <x v="0"/>
    <n v="0"/>
    <x v="0"/>
  </r>
  <r>
    <n v="631"/>
    <s v="Heatmor"/>
    <x v="1"/>
    <s v=""/>
    <n v="85"/>
    <n v="97"/>
    <n v="66"/>
    <n v="105"/>
    <n v="66"/>
    <n v="65"/>
    <x v="4"/>
    <x v="0"/>
    <n v="1"/>
    <x v="1"/>
  </r>
  <r>
    <n v="632"/>
    <s v="Durant"/>
    <x v="3"/>
    <s v="Steel"/>
    <n v="58"/>
    <n v="109"/>
    <n v="112"/>
    <n v="48"/>
    <n v="48"/>
    <n v="109"/>
    <x v="4"/>
    <x v="0"/>
    <n v="0"/>
    <x v="0"/>
  </r>
  <r>
    <n v="633"/>
    <s v="Deino"/>
    <x v="15"/>
    <s v="Dragon"/>
    <n v="52"/>
    <n v="65"/>
    <n v="50"/>
    <n v="45"/>
    <n v="50"/>
    <n v="38"/>
    <x v="4"/>
    <x v="0"/>
    <n v="0"/>
    <x v="0"/>
  </r>
  <r>
    <n v="634"/>
    <s v="Zweilous"/>
    <x v="15"/>
    <s v="Dragon"/>
    <n v="72"/>
    <n v="85"/>
    <n v="70"/>
    <n v="65"/>
    <n v="70"/>
    <n v="58"/>
    <x v="4"/>
    <x v="0"/>
    <n v="0"/>
    <x v="0"/>
  </r>
  <r>
    <n v="635"/>
    <s v="Hydreigon"/>
    <x v="15"/>
    <s v="Dragon"/>
    <n v="92"/>
    <n v="105"/>
    <n v="90"/>
    <n v="125"/>
    <n v="90"/>
    <n v="98"/>
    <x v="4"/>
    <x v="0"/>
    <n v="0"/>
    <x v="0"/>
  </r>
  <r>
    <n v="636"/>
    <s v="Larvesta"/>
    <x v="3"/>
    <s v="Fire"/>
    <n v="55"/>
    <n v="85"/>
    <n v="55"/>
    <n v="50"/>
    <n v="55"/>
    <n v="60"/>
    <x v="4"/>
    <x v="0"/>
    <n v="0"/>
    <x v="0"/>
  </r>
  <r>
    <n v="637"/>
    <s v="Volcarona"/>
    <x v="3"/>
    <s v="Fire"/>
    <n v="85"/>
    <n v="60"/>
    <n v="65"/>
    <n v="135"/>
    <n v="105"/>
    <n v="100"/>
    <x v="4"/>
    <x v="0"/>
    <n v="0"/>
    <x v="0"/>
  </r>
  <r>
    <n v="638"/>
    <s v="Cobalion"/>
    <x v="16"/>
    <s v="Fighting"/>
    <n v="91"/>
    <n v="90"/>
    <n v="129"/>
    <n v="90"/>
    <n v="72"/>
    <n v="108"/>
    <x v="4"/>
    <x v="1"/>
    <n v="0"/>
    <x v="0"/>
  </r>
  <r>
    <n v="639"/>
    <s v="Terrakion"/>
    <x v="11"/>
    <s v="Fighting"/>
    <n v="91"/>
    <n v="129"/>
    <n v="90"/>
    <n v="72"/>
    <n v="90"/>
    <n v="108"/>
    <x v="4"/>
    <x v="1"/>
    <n v="0"/>
    <x v="0"/>
  </r>
  <r>
    <n v="640"/>
    <s v="Virizion"/>
    <x v="0"/>
    <s v="Fighting"/>
    <n v="91"/>
    <n v="90"/>
    <n v="72"/>
    <n v="90"/>
    <n v="129"/>
    <n v="108"/>
    <x v="4"/>
    <x v="1"/>
    <n v="0"/>
    <x v="0"/>
  </r>
  <r>
    <n v="641"/>
    <s v="TornadusIncarnate Forme"/>
    <x v="17"/>
    <s v=""/>
    <n v="79"/>
    <n v="115"/>
    <n v="70"/>
    <n v="125"/>
    <n v="80"/>
    <n v="111"/>
    <x v="4"/>
    <x v="1"/>
    <n v="1"/>
    <x v="1"/>
  </r>
  <r>
    <n v="641"/>
    <s v="TornadusTherian Forme"/>
    <x v="17"/>
    <s v=""/>
    <n v="79"/>
    <n v="100"/>
    <n v="80"/>
    <n v="110"/>
    <n v="90"/>
    <n v="121"/>
    <x v="4"/>
    <x v="1"/>
    <n v="1"/>
    <x v="1"/>
  </r>
  <r>
    <n v="642"/>
    <s v="ThundurusIncarnate Forme"/>
    <x v="6"/>
    <s v="Flying"/>
    <n v="79"/>
    <n v="115"/>
    <n v="70"/>
    <n v="125"/>
    <n v="80"/>
    <n v="111"/>
    <x v="4"/>
    <x v="1"/>
    <n v="0"/>
    <x v="0"/>
  </r>
  <r>
    <n v="642"/>
    <s v="ThundurusTherian Forme"/>
    <x v="6"/>
    <s v="Flying"/>
    <n v="79"/>
    <n v="105"/>
    <n v="70"/>
    <n v="145"/>
    <n v="80"/>
    <n v="101"/>
    <x v="4"/>
    <x v="1"/>
    <n v="0"/>
    <x v="0"/>
  </r>
  <r>
    <n v="643"/>
    <s v="Reshiram"/>
    <x v="14"/>
    <s v="Fire"/>
    <n v="100"/>
    <n v="120"/>
    <n v="100"/>
    <n v="150"/>
    <n v="120"/>
    <n v="90"/>
    <x v="4"/>
    <x v="1"/>
    <n v="0"/>
    <x v="0"/>
  </r>
  <r>
    <n v="644"/>
    <s v="Zekrom"/>
    <x v="14"/>
    <s v="Electric"/>
    <n v="100"/>
    <n v="150"/>
    <n v="120"/>
    <n v="120"/>
    <n v="100"/>
    <n v="90"/>
    <x v="4"/>
    <x v="1"/>
    <n v="0"/>
    <x v="0"/>
  </r>
  <r>
    <n v="645"/>
    <s v="LandorusIncarnate Forme"/>
    <x v="7"/>
    <s v="Flying"/>
    <n v="89"/>
    <n v="125"/>
    <n v="90"/>
    <n v="115"/>
    <n v="80"/>
    <n v="101"/>
    <x v="4"/>
    <x v="1"/>
    <n v="0"/>
    <x v="0"/>
  </r>
  <r>
    <n v="645"/>
    <s v="LandorusTherian Forme"/>
    <x v="7"/>
    <s v="Flying"/>
    <n v="89"/>
    <n v="145"/>
    <n v="90"/>
    <n v="105"/>
    <n v="80"/>
    <n v="91"/>
    <x v="4"/>
    <x v="1"/>
    <n v="0"/>
    <x v="0"/>
  </r>
  <r>
    <n v="646"/>
    <s v="Kyurem"/>
    <x v="14"/>
    <s v="Ice"/>
    <n v="125"/>
    <n v="130"/>
    <n v="90"/>
    <n v="130"/>
    <n v="90"/>
    <n v="95"/>
    <x v="4"/>
    <x v="1"/>
    <n v="0"/>
    <x v="0"/>
  </r>
  <r>
    <n v="646"/>
    <s v="KyuremBlack Kyurem"/>
    <x v="14"/>
    <s v="Ice"/>
    <n v="125"/>
    <n v="170"/>
    <n v="100"/>
    <n v="120"/>
    <n v="90"/>
    <n v="95"/>
    <x v="4"/>
    <x v="1"/>
    <n v="0"/>
    <x v="0"/>
  </r>
  <r>
    <n v="646"/>
    <s v="KyuremWhite Kyurem"/>
    <x v="14"/>
    <s v="Ice"/>
    <n v="125"/>
    <n v="120"/>
    <n v="90"/>
    <n v="170"/>
    <n v="100"/>
    <n v="95"/>
    <x v="4"/>
    <x v="1"/>
    <n v="0"/>
    <x v="0"/>
  </r>
  <r>
    <n v="647"/>
    <s v="KeldeoOrdinary Forme"/>
    <x v="2"/>
    <s v="Fighting"/>
    <n v="91"/>
    <n v="72"/>
    <n v="90"/>
    <n v="129"/>
    <n v="90"/>
    <n v="108"/>
    <x v="4"/>
    <x v="0"/>
    <n v="0"/>
    <x v="0"/>
  </r>
  <r>
    <n v="647"/>
    <s v="KeldeoResolute Forme"/>
    <x v="2"/>
    <s v="Fighting"/>
    <n v="91"/>
    <n v="72"/>
    <n v="90"/>
    <n v="129"/>
    <n v="90"/>
    <n v="108"/>
    <x v="4"/>
    <x v="0"/>
    <n v="0"/>
    <x v="0"/>
  </r>
  <r>
    <n v="648"/>
    <s v="MeloettaAria Forme"/>
    <x v="4"/>
    <s v="Psychic"/>
    <n v="100"/>
    <n v="77"/>
    <n v="77"/>
    <n v="128"/>
    <n v="128"/>
    <n v="90"/>
    <x v="4"/>
    <x v="0"/>
    <n v="0"/>
    <x v="0"/>
  </r>
  <r>
    <n v="648"/>
    <s v="MeloettaPirouette Forme"/>
    <x v="4"/>
    <s v="Fighting"/>
    <n v="100"/>
    <n v="128"/>
    <n v="90"/>
    <n v="77"/>
    <n v="77"/>
    <n v="128"/>
    <x v="4"/>
    <x v="0"/>
    <n v="0"/>
    <x v="0"/>
  </r>
  <r>
    <n v="649"/>
    <s v="Genesect"/>
    <x v="3"/>
    <s v="Steel"/>
    <n v="71"/>
    <n v="120"/>
    <n v="95"/>
    <n v="120"/>
    <n v="95"/>
    <n v="99"/>
    <x v="4"/>
    <x v="0"/>
    <n v="0"/>
    <x v="0"/>
  </r>
  <r>
    <n v="650"/>
    <s v="Chespin"/>
    <x v="0"/>
    <s v=""/>
    <n v="56"/>
    <n v="61"/>
    <n v="65"/>
    <n v="48"/>
    <n v="45"/>
    <n v="38"/>
    <x v="5"/>
    <x v="0"/>
    <n v="1"/>
    <x v="1"/>
  </r>
  <r>
    <n v="651"/>
    <s v="Quilladin"/>
    <x v="0"/>
    <s v=""/>
    <n v="61"/>
    <n v="78"/>
    <n v="95"/>
    <n v="56"/>
    <n v="58"/>
    <n v="57"/>
    <x v="5"/>
    <x v="0"/>
    <n v="1"/>
    <x v="1"/>
  </r>
  <r>
    <n v="652"/>
    <s v="Chesnaught"/>
    <x v="0"/>
    <s v="Fighting"/>
    <n v="88"/>
    <n v="107"/>
    <n v="122"/>
    <n v="74"/>
    <n v="75"/>
    <n v="64"/>
    <x v="5"/>
    <x v="0"/>
    <n v="0"/>
    <x v="0"/>
  </r>
  <r>
    <n v="653"/>
    <s v="Fennekin"/>
    <x v="1"/>
    <s v=""/>
    <n v="40"/>
    <n v="45"/>
    <n v="40"/>
    <n v="62"/>
    <n v="60"/>
    <n v="60"/>
    <x v="5"/>
    <x v="0"/>
    <n v="1"/>
    <x v="1"/>
  </r>
  <r>
    <n v="654"/>
    <s v="Braixen"/>
    <x v="1"/>
    <s v=""/>
    <n v="59"/>
    <n v="59"/>
    <n v="58"/>
    <n v="90"/>
    <n v="70"/>
    <n v="73"/>
    <x v="5"/>
    <x v="0"/>
    <n v="1"/>
    <x v="1"/>
  </r>
  <r>
    <n v="655"/>
    <s v="Delphox"/>
    <x v="1"/>
    <s v="Psychic"/>
    <n v="75"/>
    <n v="69"/>
    <n v="72"/>
    <n v="114"/>
    <n v="100"/>
    <n v="104"/>
    <x v="5"/>
    <x v="0"/>
    <n v="0"/>
    <x v="0"/>
  </r>
  <r>
    <n v="656"/>
    <s v="Froakie"/>
    <x v="2"/>
    <s v=""/>
    <n v="41"/>
    <n v="56"/>
    <n v="40"/>
    <n v="62"/>
    <n v="44"/>
    <n v="71"/>
    <x v="5"/>
    <x v="0"/>
    <n v="1"/>
    <x v="1"/>
  </r>
  <r>
    <n v="657"/>
    <s v="Frogadier"/>
    <x v="2"/>
    <s v=""/>
    <n v="54"/>
    <n v="63"/>
    <n v="52"/>
    <n v="83"/>
    <n v="56"/>
    <n v="97"/>
    <x v="5"/>
    <x v="0"/>
    <n v="1"/>
    <x v="1"/>
  </r>
  <r>
    <n v="658"/>
    <s v="Greninja"/>
    <x v="2"/>
    <s v="Dark"/>
    <n v="72"/>
    <n v="95"/>
    <n v="67"/>
    <n v="103"/>
    <n v="71"/>
    <n v="122"/>
    <x v="5"/>
    <x v="0"/>
    <n v="0"/>
    <x v="0"/>
  </r>
  <r>
    <n v="659"/>
    <s v="Bunnelby"/>
    <x v="4"/>
    <s v=""/>
    <n v="38"/>
    <n v="36"/>
    <n v="38"/>
    <n v="32"/>
    <n v="36"/>
    <n v="57"/>
    <x v="5"/>
    <x v="0"/>
    <n v="1"/>
    <x v="1"/>
  </r>
  <r>
    <n v="660"/>
    <s v="Diggersby"/>
    <x v="4"/>
    <s v="Ground"/>
    <n v="85"/>
    <n v="56"/>
    <n v="77"/>
    <n v="50"/>
    <n v="77"/>
    <n v="78"/>
    <x v="5"/>
    <x v="0"/>
    <n v="0"/>
    <x v="0"/>
  </r>
  <r>
    <n v="661"/>
    <s v="Fletchling"/>
    <x v="4"/>
    <s v="Flying"/>
    <n v="45"/>
    <n v="50"/>
    <n v="43"/>
    <n v="40"/>
    <n v="38"/>
    <n v="62"/>
    <x v="5"/>
    <x v="0"/>
    <n v="0"/>
    <x v="0"/>
  </r>
  <r>
    <n v="662"/>
    <s v="Fletchinder"/>
    <x v="1"/>
    <s v="Flying"/>
    <n v="62"/>
    <n v="73"/>
    <n v="55"/>
    <n v="56"/>
    <n v="52"/>
    <n v="84"/>
    <x v="5"/>
    <x v="0"/>
    <n v="0"/>
    <x v="0"/>
  </r>
  <r>
    <n v="663"/>
    <s v="Talonflame"/>
    <x v="1"/>
    <s v="Flying"/>
    <n v="78"/>
    <n v="81"/>
    <n v="71"/>
    <n v="74"/>
    <n v="69"/>
    <n v="126"/>
    <x v="5"/>
    <x v="0"/>
    <n v="0"/>
    <x v="0"/>
  </r>
  <r>
    <n v="664"/>
    <s v="Scatterbug"/>
    <x v="3"/>
    <s v=""/>
    <n v="38"/>
    <n v="35"/>
    <n v="40"/>
    <n v="27"/>
    <n v="25"/>
    <n v="35"/>
    <x v="5"/>
    <x v="0"/>
    <n v="1"/>
    <x v="1"/>
  </r>
  <r>
    <n v="665"/>
    <s v="Spewpa"/>
    <x v="3"/>
    <s v=""/>
    <n v="45"/>
    <n v="22"/>
    <n v="60"/>
    <n v="27"/>
    <n v="30"/>
    <n v="29"/>
    <x v="5"/>
    <x v="0"/>
    <n v="1"/>
    <x v="1"/>
  </r>
  <r>
    <n v="666"/>
    <s v="Vivillon"/>
    <x v="3"/>
    <s v="Flying"/>
    <n v="80"/>
    <n v="52"/>
    <n v="50"/>
    <n v="90"/>
    <n v="50"/>
    <n v="89"/>
    <x v="5"/>
    <x v="0"/>
    <n v="0"/>
    <x v="0"/>
  </r>
  <r>
    <n v="667"/>
    <s v="Litleo"/>
    <x v="1"/>
    <s v="Normal"/>
    <n v="62"/>
    <n v="50"/>
    <n v="58"/>
    <n v="73"/>
    <n v="54"/>
    <n v="72"/>
    <x v="5"/>
    <x v="0"/>
    <n v="0"/>
    <x v="0"/>
  </r>
  <r>
    <n v="668"/>
    <s v="Pyroar"/>
    <x v="1"/>
    <s v="Normal"/>
    <n v="86"/>
    <n v="68"/>
    <n v="72"/>
    <n v="109"/>
    <n v="66"/>
    <n v="106"/>
    <x v="5"/>
    <x v="0"/>
    <n v="0"/>
    <x v="0"/>
  </r>
  <r>
    <n v="669"/>
    <s v="FlabÃ©bÃ©"/>
    <x v="8"/>
    <s v=""/>
    <n v="44"/>
    <n v="38"/>
    <n v="39"/>
    <n v="61"/>
    <n v="79"/>
    <n v="42"/>
    <x v="5"/>
    <x v="0"/>
    <n v="1"/>
    <x v="1"/>
  </r>
  <r>
    <n v="670"/>
    <s v="Floette"/>
    <x v="8"/>
    <s v=""/>
    <n v="54"/>
    <n v="45"/>
    <n v="47"/>
    <n v="75"/>
    <n v="98"/>
    <n v="52"/>
    <x v="5"/>
    <x v="0"/>
    <n v="1"/>
    <x v="1"/>
  </r>
  <r>
    <n v="671"/>
    <s v="Florges"/>
    <x v="8"/>
    <s v=""/>
    <n v="78"/>
    <n v="65"/>
    <n v="68"/>
    <n v="112"/>
    <n v="154"/>
    <n v="75"/>
    <x v="5"/>
    <x v="0"/>
    <n v="1"/>
    <x v="1"/>
  </r>
  <r>
    <n v="672"/>
    <s v="Skiddo"/>
    <x v="0"/>
    <s v=""/>
    <n v="66"/>
    <n v="65"/>
    <n v="48"/>
    <n v="62"/>
    <n v="57"/>
    <n v="52"/>
    <x v="5"/>
    <x v="0"/>
    <n v="1"/>
    <x v="1"/>
  </r>
  <r>
    <n v="673"/>
    <s v="Gogoat"/>
    <x v="0"/>
    <s v=""/>
    <n v="123"/>
    <n v="100"/>
    <n v="62"/>
    <n v="97"/>
    <n v="81"/>
    <n v="68"/>
    <x v="5"/>
    <x v="0"/>
    <n v="1"/>
    <x v="1"/>
  </r>
  <r>
    <n v="674"/>
    <s v="Pancham"/>
    <x v="9"/>
    <s v=""/>
    <n v="67"/>
    <n v="82"/>
    <n v="62"/>
    <n v="46"/>
    <n v="48"/>
    <n v="43"/>
    <x v="5"/>
    <x v="0"/>
    <n v="1"/>
    <x v="1"/>
  </r>
  <r>
    <n v="675"/>
    <s v="Pangoro"/>
    <x v="9"/>
    <s v="Dark"/>
    <n v="95"/>
    <n v="124"/>
    <n v="78"/>
    <n v="69"/>
    <n v="71"/>
    <n v="58"/>
    <x v="5"/>
    <x v="0"/>
    <n v="0"/>
    <x v="0"/>
  </r>
  <r>
    <n v="676"/>
    <s v="Furfrou"/>
    <x v="4"/>
    <s v=""/>
    <n v="75"/>
    <n v="80"/>
    <n v="60"/>
    <n v="65"/>
    <n v="90"/>
    <n v="102"/>
    <x v="5"/>
    <x v="0"/>
    <n v="1"/>
    <x v="1"/>
  </r>
  <r>
    <n v="677"/>
    <s v="Espurr"/>
    <x v="10"/>
    <s v=""/>
    <n v="62"/>
    <n v="48"/>
    <n v="54"/>
    <n v="63"/>
    <n v="60"/>
    <n v="68"/>
    <x v="5"/>
    <x v="0"/>
    <n v="1"/>
    <x v="1"/>
  </r>
  <r>
    <n v="678"/>
    <s v="MeowsticMale"/>
    <x v="10"/>
    <s v=""/>
    <n v="74"/>
    <n v="48"/>
    <n v="76"/>
    <n v="83"/>
    <n v="81"/>
    <n v="104"/>
    <x v="5"/>
    <x v="0"/>
    <n v="1"/>
    <x v="1"/>
  </r>
  <r>
    <n v="678"/>
    <s v="MeowsticFemale"/>
    <x v="10"/>
    <s v=""/>
    <n v="74"/>
    <n v="48"/>
    <n v="76"/>
    <n v="83"/>
    <n v="81"/>
    <n v="104"/>
    <x v="5"/>
    <x v="0"/>
    <n v="1"/>
    <x v="1"/>
  </r>
  <r>
    <n v="679"/>
    <s v="Honedge"/>
    <x v="16"/>
    <s v="Ghost"/>
    <n v="45"/>
    <n v="80"/>
    <n v="100"/>
    <n v="35"/>
    <n v="37"/>
    <n v="28"/>
    <x v="5"/>
    <x v="0"/>
    <n v="0"/>
    <x v="0"/>
  </r>
  <r>
    <n v="680"/>
    <s v="Doublade"/>
    <x v="16"/>
    <s v="Ghost"/>
    <n v="59"/>
    <n v="110"/>
    <n v="150"/>
    <n v="45"/>
    <n v="49"/>
    <n v="35"/>
    <x v="5"/>
    <x v="0"/>
    <n v="0"/>
    <x v="0"/>
  </r>
  <r>
    <n v="681"/>
    <s v="AegislashBlade Forme"/>
    <x v="16"/>
    <s v="Ghost"/>
    <n v="60"/>
    <n v="150"/>
    <n v="50"/>
    <n v="150"/>
    <n v="50"/>
    <n v="60"/>
    <x v="5"/>
    <x v="0"/>
    <n v="0"/>
    <x v="0"/>
  </r>
  <r>
    <n v="681"/>
    <s v="AegislashShield Forme"/>
    <x v="16"/>
    <s v="Ghost"/>
    <n v="60"/>
    <n v="50"/>
    <n v="150"/>
    <n v="50"/>
    <n v="150"/>
    <n v="60"/>
    <x v="5"/>
    <x v="0"/>
    <n v="0"/>
    <x v="0"/>
  </r>
  <r>
    <n v="682"/>
    <s v="Spritzee"/>
    <x v="8"/>
    <s v=""/>
    <n v="78"/>
    <n v="52"/>
    <n v="60"/>
    <n v="63"/>
    <n v="65"/>
    <n v="23"/>
    <x v="5"/>
    <x v="0"/>
    <n v="1"/>
    <x v="1"/>
  </r>
  <r>
    <n v="683"/>
    <s v="Aromatisse"/>
    <x v="8"/>
    <s v=""/>
    <n v="101"/>
    <n v="72"/>
    <n v="72"/>
    <n v="99"/>
    <n v="89"/>
    <n v="29"/>
    <x v="5"/>
    <x v="0"/>
    <n v="1"/>
    <x v="1"/>
  </r>
  <r>
    <n v="684"/>
    <s v="Swirlix"/>
    <x v="8"/>
    <s v=""/>
    <n v="62"/>
    <n v="48"/>
    <n v="66"/>
    <n v="59"/>
    <n v="57"/>
    <n v="49"/>
    <x v="5"/>
    <x v="0"/>
    <n v="1"/>
    <x v="1"/>
  </r>
  <r>
    <n v="685"/>
    <s v="Slurpuff"/>
    <x v="8"/>
    <s v=""/>
    <n v="82"/>
    <n v="80"/>
    <n v="86"/>
    <n v="85"/>
    <n v="75"/>
    <n v="72"/>
    <x v="5"/>
    <x v="0"/>
    <n v="1"/>
    <x v="1"/>
  </r>
  <r>
    <n v="686"/>
    <s v="Inkay"/>
    <x v="15"/>
    <s v="Psychic"/>
    <n v="53"/>
    <n v="54"/>
    <n v="53"/>
    <n v="37"/>
    <n v="46"/>
    <n v="45"/>
    <x v="5"/>
    <x v="0"/>
    <n v="0"/>
    <x v="0"/>
  </r>
  <r>
    <n v="687"/>
    <s v="Malamar"/>
    <x v="15"/>
    <s v="Psychic"/>
    <n v="86"/>
    <n v="92"/>
    <n v="88"/>
    <n v="68"/>
    <n v="75"/>
    <n v="73"/>
    <x v="5"/>
    <x v="0"/>
    <n v="0"/>
    <x v="0"/>
  </r>
  <r>
    <n v="688"/>
    <s v="Binacle"/>
    <x v="11"/>
    <s v="Water"/>
    <n v="42"/>
    <n v="52"/>
    <n v="67"/>
    <n v="39"/>
    <n v="56"/>
    <n v="50"/>
    <x v="5"/>
    <x v="0"/>
    <n v="0"/>
    <x v="0"/>
  </r>
  <r>
    <n v="689"/>
    <s v="Barbaracle"/>
    <x v="11"/>
    <s v="Water"/>
    <n v="72"/>
    <n v="105"/>
    <n v="115"/>
    <n v="54"/>
    <n v="86"/>
    <n v="68"/>
    <x v="5"/>
    <x v="0"/>
    <n v="0"/>
    <x v="0"/>
  </r>
  <r>
    <n v="690"/>
    <s v="Skrelp"/>
    <x v="5"/>
    <s v="Water"/>
    <n v="50"/>
    <n v="60"/>
    <n v="60"/>
    <n v="60"/>
    <n v="60"/>
    <n v="30"/>
    <x v="5"/>
    <x v="0"/>
    <n v="0"/>
    <x v="0"/>
  </r>
  <r>
    <n v="691"/>
    <s v="Dragalge"/>
    <x v="5"/>
    <s v="Dragon"/>
    <n v="65"/>
    <n v="75"/>
    <n v="90"/>
    <n v="97"/>
    <n v="123"/>
    <n v="44"/>
    <x v="5"/>
    <x v="0"/>
    <n v="0"/>
    <x v="0"/>
  </r>
  <r>
    <n v="692"/>
    <s v="Clauncher"/>
    <x v="2"/>
    <s v=""/>
    <n v="50"/>
    <n v="53"/>
    <n v="62"/>
    <n v="58"/>
    <n v="63"/>
    <n v="44"/>
    <x v="5"/>
    <x v="0"/>
    <n v="1"/>
    <x v="1"/>
  </r>
  <r>
    <n v="693"/>
    <s v="Clawitzer"/>
    <x v="2"/>
    <s v=""/>
    <n v="71"/>
    <n v="73"/>
    <n v="88"/>
    <n v="120"/>
    <n v="89"/>
    <n v="59"/>
    <x v="5"/>
    <x v="0"/>
    <n v="1"/>
    <x v="1"/>
  </r>
  <r>
    <n v="694"/>
    <s v="Helioptile"/>
    <x v="6"/>
    <s v="Normal"/>
    <n v="44"/>
    <n v="38"/>
    <n v="33"/>
    <n v="61"/>
    <n v="43"/>
    <n v="70"/>
    <x v="5"/>
    <x v="0"/>
    <n v="0"/>
    <x v="0"/>
  </r>
  <r>
    <n v="695"/>
    <s v="Heliolisk"/>
    <x v="6"/>
    <s v="Normal"/>
    <n v="62"/>
    <n v="55"/>
    <n v="52"/>
    <n v="109"/>
    <n v="94"/>
    <n v="109"/>
    <x v="5"/>
    <x v="0"/>
    <n v="0"/>
    <x v="0"/>
  </r>
  <r>
    <n v="696"/>
    <s v="Tyrunt"/>
    <x v="11"/>
    <s v="Dragon"/>
    <n v="58"/>
    <n v="89"/>
    <n v="77"/>
    <n v="45"/>
    <n v="45"/>
    <n v="48"/>
    <x v="5"/>
    <x v="0"/>
    <n v="0"/>
    <x v="0"/>
  </r>
  <r>
    <n v="697"/>
    <s v="Tyrantrum"/>
    <x v="11"/>
    <s v="Dragon"/>
    <n v="82"/>
    <n v="121"/>
    <n v="119"/>
    <n v="69"/>
    <n v="59"/>
    <n v="71"/>
    <x v="5"/>
    <x v="0"/>
    <n v="0"/>
    <x v="0"/>
  </r>
  <r>
    <n v="698"/>
    <s v="Amaura"/>
    <x v="11"/>
    <s v="Ice"/>
    <n v="77"/>
    <n v="59"/>
    <n v="50"/>
    <n v="67"/>
    <n v="63"/>
    <n v="46"/>
    <x v="5"/>
    <x v="0"/>
    <n v="0"/>
    <x v="0"/>
  </r>
  <r>
    <n v="699"/>
    <s v="Aurorus"/>
    <x v="11"/>
    <s v="Ice"/>
    <n v="123"/>
    <n v="77"/>
    <n v="72"/>
    <n v="99"/>
    <n v="92"/>
    <n v="58"/>
    <x v="5"/>
    <x v="0"/>
    <n v="0"/>
    <x v="0"/>
  </r>
  <r>
    <n v="700"/>
    <s v="Sylveon"/>
    <x v="8"/>
    <s v=""/>
    <n v="95"/>
    <n v="65"/>
    <n v="65"/>
    <n v="110"/>
    <n v="130"/>
    <n v="60"/>
    <x v="5"/>
    <x v="0"/>
    <n v="1"/>
    <x v="1"/>
  </r>
  <r>
    <n v="701"/>
    <s v="Hawlucha"/>
    <x v="9"/>
    <s v="Flying"/>
    <n v="78"/>
    <n v="92"/>
    <n v="75"/>
    <n v="74"/>
    <n v="63"/>
    <n v="118"/>
    <x v="5"/>
    <x v="0"/>
    <n v="0"/>
    <x v="0"/>
  </r>
  <r>
    <n v="702"/>
    <s v="Dedenne"/>
    <x v="6"/>
    <s v="Fairy"/>
    <n v="67"/>
    <n v="58"/>
    <n v="57"/>
    <n v="81"/>
    <n v="67"/>
    <n v="101"/>
    <x v="5"/>
    <x v="0"/>
    <n v="0"/>
    <x v="0"/>
  </r>
  <r>
    <n v="703"/>
    <s v="Carbink"/>
    <x v="11"/>
    <s v="Fairy"/>
    <n v="50"/>
    <n v="50"/>
    <n v="150"/>
    <n v="50"/>
    <n v="150"/>
    <n v="50"/>
    <x v="5"/>
    <x v="0"/>
    <n v="0"/>
    <x v="0"/>
  </r>
  <r>
    <n v="704"/>
    <s v="Goomy"/>
    <x v="14"/>
    <s v=""/>
    <n v="45"/>
    <n v="50"/>
    <n v="35"/>
    <n v="55"/>
    <n v="75"/>
    <n v="40"/>
    <x v="5"/>
    <x v="0"/>
    <n v="1"/>
    <x v="1"/>
  </r>
  <r>
    <n v="705"/>
    <s v="Sliggoo"/>
    <x v="14"/>
    <s v=""/>
    <n v="68"/>
    <n v="75"/>
    <n v="53"/>
    <n v="83"/>
    <n v="113"/>
    <n v="60"/>
    <x v="5"/>
    <x v="0"/>
    <n v="1"/>
    <x v="1"/>
  </r>
  <r>
    <n v="706"/>
    <s v="Goodra"/>
    <x v="14"/>
    <s v=""/>
    <n v="90"/>
    <n v="100"/>
    <n v="70"/>
    <n v="110"/>
    <n v="150"/>
    <n v="80"/>
    <x v="5"/>
    <x v="0"/>
    <n v="1"/>
    <x v="1"/>
  </r>
  <r>
    <n v="707"/>
    <s v="Klefki"/>
    <x v="16"/>
    <s v="Fairy"/>
    <n v="57"/>
    <n v="80"/>
    <n v="91"/>
    <n v="80"/>
    <n v="87"/>
    <n v="75"/>
    <x v="5"/>
    <x v="0"/>
    <n v="0"/>
    <x v="0"/>
  </r>
  <r>
    <n v="708"/>
    <s v="Phantump"/>
    <x v="12"/>
    <s v="Grass"/>
    <n v="43"/>
    <n v="70"/>
    <n v="48"/>
    <n v="50"/>
    <n v="60"/>
    <n v="38"/>
    <x v="5"/>
    <x v="0"/>
    <n v="0"/>
    <x v="0"/>
  </r>
  <r>
    <n v="709"/>
    <s v="Trevenant"/>
    <x v="12"/>
    <s v="Grass"/>
    <n v="85"/>
    <n v="110"/>
    <n v="76"/>
    <n v="65"/>
    <n v="82"/>
    <n v="56"/>
    <x v="5"/>
    <x v="0"/>
    <n v="0"/>
    <x v="0"/>
  </r>
  <r>
    <n v="710"/>
    <s v="PumpkabooAverage Size"/>
    <x v="12"/>
    <s v="Grass"/>
    <n v="49"/>
    <n v="66"/>
    <n v="70"/>
    <n v="44"/>
    <n v="55"/>
    <n v="51"/>
    <x v="5"/>
    <x v="0"/>
    <n v="0"/>
    <x v="0"/>
  </r>
  <r>
    <n v="710"/>
    <s v="PumpkabooSmall Size"/>
    <x v="12"/>
    <s v="Grass"/>
    <n v="44"/>
    <n v="66"/>
    <n v="70"/>
    <n v="44"/>
    <n v="55"/>
    <n v="56"/>
    <x v="5"/>
    <x v="0"/>
    <n v="0"/>
    <x v="0"/>
  </r>
  <r>
    <n v="710"/>
    <s v="PumpkabooLarge Size"/>
    <x v="12"/>
    <s v="Grass"/>
    <n v="54"/>
    <n v="66"/>
    <n v="70"/>
    <n v="44"/>
    <n v="55"/>
    <n v="46"/>
    <x v="5"/>
    <x v="0"/>
    <n v="0"/>
    <x v="0"/>
  </r>
  <r>
    <n v="710"/>
    <s v="PumpkabooSuper Size"/>
    <x v="12"/>
    <s v="Grass"/>
    <n v="59"/>
    <n v="66"/>
    <n v="70"/>
    <n v="44"/>
    <n v="55"/>
    <n v="41"/>
    <x v="5"/>
    <x v="0"/>
    <n v="0"/>
    <x v="0"/>
  </r>
  <r>
    <n v="711"/>
    <s v="GourgeistAverage Size"/>
    <x v="12"/>
    <s v="Grass"/>
    <n v="65"/>
    <n v="90"/>
    <n v="122"/>
    <n v="58"/>
    <n v="75"/>
    <n v="84"/>
    <x v="5"/>
    <x v="0"/>
    <n v="0"/>
    <x v="0"/>
  </r>
  <r>
    <n v="711"/>
    <s v="GourgeistSmall Size"/>
    <x v="12"/>
    <s v="Grass"/>
    <n v="55"/>
    <n v="85"/>
    <n v="122"/>
    <n v="58"/>
    <n v="75"/>
    <n v="99"/>
    <x v="5"/>
    <x v="0"/>
    <n v="0"/>
    <x v="0"/>
  </r>
  <r>
    <n v="711"/>
    <s v="GourgeistLarge Size"/>
    <x v="12"/>
    <s v="Grass"/>
    <n v="75"/>
    <n v="95"/>
    <n v="122"/>
    <n v="58"/>
    <n v="75"/>
    <n v="69"/>
    <x v="5"/>
    <x v="0"/>
    <n v="0"/>
    <x v="0"/>
  </r>
  <r>
    <n v="711"/>
    <s v="GourgeistSuper Size"/>
    <x v="12"/>
    <s v="Grass"/>
    <n v="85"/>
    <n v="100"/>
    <n v="122"/>
    <n v="58"/>
    <n v="75"/>
    <n v="54"/>
    <x v="5"/>
    <x v="0"/>
    <n v="0"/>
    <x v="0"/>
  </r>
  <r>
    <n v="712"/>
    <s v="Bergmite"/>
    <x v="13"/>
    <s v=""/>
    <n v="55"/>
    <n v="69"/>
    <n v="85"/>
    <n v="32"/>
    <n v="35"/>
    <n v="28"/>
    <x v="5"/>
    <x v="0"/>
    <n v="1"/>
    <x v="1"/>
  </r>
  <r>
    <n v="713"/>
    <s v="Avalugg"/>
    <x v="13"/>
    <s v=""/>
    <n v="95"/>
    <n v="117"/>
    <n v="184"/>
    <n v="44"/>
    <n v="46"/>
    <n v="28"/>
    <x v="5"/>
    <x v="0"/>
    <n v="1"/>
    <x v="1"/>
  </r>
  <r>
    <n v="714"/>
    <s v="Noibat"/>
    <x v="17"/>
    <s v="Dragon"/>
    <n v="40"/>
    <n v="30"/>
    <n v="35"/>
    <n v="45"/>
    <n v="40"/>
    <n v="55"/>
    <x v="5"/>
    <x v="0"/>
    <n v="0"/>
    <x v="0"/>
  </r>
  <r>
    <n v="715"/>
    <s v="Noivern"/>
    <x v="17"/>
    <s v="Dragon"/>
    <n v="85"/>
    <n v="70"/>
    <n v="80"/>
    <n v="97"/>
    <n v="80"/>
    <n v="123"/>
    <x v="5"/>
    <x v="0"/>
    <n v="0"/>
    <x v="0"/>
  </r>
  <r>
    <n v="716"/>
    <s v="Xerneas"/>
    <x v="8"/>
    <s v=""/>
    <n v="126"/>
    <n v="131"/>
    <n v="95"/>
    <n v="131"/>
    <n v="98"/>
    <n v="99"/>
    <x v="5"/>
    <x v="1"/>
    <n v="1"/>
    <x v="1"/>
  </r>
  <r>
    <n v="717"/>
    <s v="Yveltal"/>
    <x v="15"/>
    <s v="Flying"/>
    <n v="126"/>
    <n v="131"/>
    <n v="95"/>
    <n v="131"/>
    <n v="98"/>
    <n v="99"/>
    <x v="5"/>
    <x v="1"/>
    <n v="0"/>
    <x v="0"/>
  </r>
  <r>
    <n v="718"/>
    <s v="Zygarde50% Forme"/>
    <x v="14"/>
    <s v="Ground"/>
    <n v="108"/>
    <n v="100"/>
    <n v="121"/>
    <n v="81"/>
    <n v="95"/>
    <n v="95"/>
    <x v="5"/>
    <x v="1"/>
    <n v="0"/>
    <x v="0"/>
  </r>
  <r>
    <n v="719"/>
    <s v="Diancie"/>
    <x v="11"/>
    <s v="Fairy"/>
    <n v="50"/>
    <n v="100"/>
    <n v="150"/>
    <n v="100"/>
    <n v="150"/>
    <n v="50"/>
    <x v="5"/>
    <x v="1"/>
    <n v="0"/>
    <x v="0"/>
  </r>
  <r>
    <n v="719"/>
    <s v="DiancieMega Diancie"/>
    <x v="11"/>
    <s v="Fairy"/>
    <n v="50"/>
    <n v="160"/>
    <n v="110"/>
    <n v="160"/>
    <n v="110"/>
    <n v="110"/>
    <x v="5"/>
    <x v="1"/>
    <n v="0"/>
    <x v="0"/>
  </r>
  <r>
    <n v="720"/>
    <s v="HoopaHoopa Confined"/>
    <x v="10"/>
    <s v="Ghost"/>
    <n v="80"/>
    <n v="110"/>
    <n v="60"/>
    <n v="150"/>
    <n v="130"/>
    <n v="70"/>
    <x v="5"/>
    <x v="1"/>
    <n v="0"/>
    <x v="0"/>
  </r>
  <r>
    <n v="720"/>
    <s v="HoopaHoopa Unbound"/>
    <x v="10"/>
    <s v="Dark"/>
    <n v="80"/>
    <n v="160"/>
    <n v="60"/>
    <n v="170"/>
    <n v="130"/>
    <n v="80"/>
    <x v="5"/>
    <x v="1"/>
    <n v="0"/>
    <x v="0"/>
  </r>
  <r>
    <n v="721"/>
    <s v="Volcanion"/>
    <x v="1"/>
    <s v="Water"/>
    <n v="80"/>
    <n v="110"/>
    <n v="120"/>
    <n v="130"/>
    <n v="90"/>
    <n v="70"/>
    <x v="5"/>
    <x v="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09621-A674-4AC6-A6B2-012F7260441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ype">
  <location ref="A71:C90" firstHeaderRow="0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pAtk" fld="7" subtotal="average" baseField="2" baseItem="3"/>
    <dataField name="Promedio de SpDef" fld="8" subtotal="average" baseField="2" baseItem="3"/>
  </dataFields>
  <chartFormats count="2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D409B-BAFE-455C-8AE2-C1EE1CB8E0BE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 rowHeaderCaption="Type">
  <location ref="A25:C41" firstHeaderRow="1" firstDataRow="2" firstDataCol="1"/>
  <pivotFields count="14">
    <pivotField showAll="0"/>
    <pivotField showAll="0"/>
    <pivotField axis="axisRow" showAll="0">
      <items count="19">
        <item h="1" x="3"/>
        <item x="15"/>
        <item x="14"/>
        <item x="6"/>
        <item x="8"/>
        <item h="1" x="9"/>
        <item x="1"/>
        <item x="17"/>
        <item x="12"/>
        <item x="0"/>
        <item x="7"/>
        <item x="13"/>
        <item x="4"/>
        <item h="1" x="5"/>
        <item x="10"/>
        <item x="11"/>
        <item x="1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n="NO LEGENDARIOS" x="0"/>
        <item n="LEGENDARIOS" x="1"/>
        <item t="default"/>
      </items>
    </pivotField>
    <pivotField showAll="0"/>
    <pivotField showAll="0"/>
  </pivotFields>
  <rowFields count="1">
    <field x="2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</rowItems>
  <colFields count="1">
    <field x="11"/>
  </colFields>
  <colItems count="2">
    <i>
      <x/>
    </i>
    <i>
      <x v="1"/>
    </i>
  </colItems>
  <dataFields count="1">
    <dataField name="Promedio de Speed" fld="9" subtotal="average" baseField="2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B7A3-5F9F-4787-9B15-3D983C66E12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ype">
  <location ref="A2:C21" firstHeaderRow="0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peed" fld="9" subtotal="average" baseField="2" baseItem="0"/>
    <dataField name="Cuenta de HP" fld="4" subtotal="count" baseField="2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85B45-7419-451E-9E2D-B789C93D29EA}" name="TablaDiná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8" rowHeaderCaption="Type" colHeaderCaption="Promedio de Attack">
  <location ref="A17:C33" firstHeaderRow="1" firstDataRow="2" firstDataCol="1"/>
  <pivotFields count="14">
    <pivotField showAll="0"/>
    <pivotField showAll="0"/>
    <pivotField axis="axisRow" showAll="0">
      <items count="19">
        <item h="1" x="3"/>
        <item x="15"/>
        <item x="14"/>
        <item x="6"/>
        <item x="8"/>
        <item h="1" x="9"/>
        <item x="1"/>
        <item x="17"/>
        <item x="12"/>
        <item x="0"/>
        <item x="7"/>
        <item x="13"/>
        <item x="4"/>
        <item h="1" x="5"/>
        <item x="10"/>
        <item x="11"/>
        <item x="16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n="NO LEGENDARIOS" x="0"/>
        <item n="LEGENDARIOS" x="1"/>
        <item t="default"/>
      </items>
    </pivotField>
    <pivotField showAll="0"/>
    <pivotField showAll="0"/>
  </pivotFields>
  <rowFields count="1">
    <field x="2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</rowItems>
  <colFields count="1">
    <field x="11"/>
  </colFields>
  <colItems count="2">
    <i>
      <x/>
    </i>
    <i>
      <x v="1"/>
    </i>
  </colItems>
  <dataFields count="1">
    <dataField name="Promedio de Attack" fld="5" subtotal="average" baseField="2" baseItem="6"/>
  </dataFields>
  <chartFormats count="2"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1545-EC86-44CD-B684-B097396C7738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Type">
  <location ref="A3:C6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">
        <item n="NO LEGENDARIO" x="0"/>
        <item n="LEGENDARIO"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Attack" fld="5" subtotal="average" baseField="9" baseItem="1111165568"/>
    <dataField name="Promedio de Defense" fld="6" subtotal="average" baseField="11" baseItem="1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0C389-2E27-4F3F-91DE-C0566D07A9BB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 rowHeaderCaption="Type">
  <location ref="A15:B34" firstHeaderRow="1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nteo" fld="4" subtotal="count" baseField="2" baseItem="4"/>
  </dataFields>
  <chartFormats count="8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DE73B-F1AA-4D7F-8562-C55D87E65C01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Legendary">
  <location ref="A1:B4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NO LEGENDARIOS" x="0"/>
        <item n="LEGENDARIOS"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nteo" fld="4" subtotal="count" baseField="2" baseItem="4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C621B-9BF1-40F2-A02F-E977086E2A8B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Type">
  <location ref="B3:F6" firstHeaderRow="0" firstDataRow="1" firstDataCol="1"/>
  <pivotFields count="14">
    <pivotField showAll="0"/>
    <pivotField showAll="0"/>
    <pivotField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Attack" fld="5" subtotal="average" baseField="13" baseItem="0"/>
    <dataField name="Promedio de Defense" fld="6" subtotal="average" baseField="13" baseItem="0"/>
    <dataField name="Promedio de HP" fld="4" subtotal="average" baseField="13" baseItem="0"/>
    <dataField name="Promedio de Speed" fld="9" subtotal="average" baseField="13" baseItem="1"/>
  </dataFields>
  <chartFormats count="4"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444DA-94DB-4A7D-883C-3A2FF157C559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ype">
  <location ref="A48:C67" firstHeaderRow="0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Attack" fld="5" subtotal="average" baseField="2" baseItem="0"/>
    <dataField name="Promedio de Defense" fld="6" subtotal="average" baseField="2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267F-DCBA-4078-AEB0-4F115C348427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ype">
  <location ref="A26:C45" firstHeaderRow="0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efense" fld="6" subtotal="average" baseField="2" baseItem="0"/>
    <dataField name="Promedio de SpDef" fld="8" subtotal="average" baseField="2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E9FF9-6197-4166-BD08-FC578717C1C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Type">
  <location ref="A3:C22" firstHeaderRow="0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Attack" fld="5" subtotal="average" baseField="9" baseItem="1111165568"/>
    <dataField name="Promedio de SpAtk" fld="7" subtotal="average" baseField="9" baseItem="1111165568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EF278-BE61-4F19-ACD0-3ABA36F6DE77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4" rowHeaderCaption="Type">
  <location ref="A50:C66" firstHeaderRow="1" firstDataRow="2" firstDataCol="1"/>
  <pivotFields count="14">
    <pivotField showAll="0"/>
    <pivotField showAll="0"/>
    <pivotField axis="axisRow" showAll="0">
      <items count="19">
        <item h="1" x="3"/>
        <item x="15"/>
        <item x="14"/>
        <item x="6"/>
        <item x="8"/>
        <item h="1" x="9"/>
        <item x="1"/>
        <item x="17"/>
        <item x="12"/>
        <item x="0"/>
        <item x="7"/>
        <item x="13"/>
        <item x="4"/>
        <item h="1" x="5"/>
        <item x="10"/>
        <item x="11"/>
        <item x="1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n="NO LEGENDARIOS" x="0"/>
        <item n="LEGENDARIOS" x="1"/>
        <item t="default"/>
      </items>
    </pivotField>
    <pivotField showAll="0"/>
    <pivotField showAll="0"/>
  </pivotFields>
  <rowFields count="1">
    <field x="2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</rowItems>
  <colFields count="1">
    <field x="11"/>
  </colFields>
  <colItems count="2">
    <i>
      <x/>
    </i>
    <i>
      <x v="1"/>
    </i>
  </colItems>
  <dataFields count="1">
    <dataField name="Promedio de HP" fld="4" subtotal="average" baseField="10" baseItem="0"/>
  </dataFields>
  <chartFormats count="7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20EC9-7E31-4908-88BB-8CD13B8E8AB0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0" rowHeaderCaption="Type">
  <location ref="A29:B47" firstHeaderRow="1" firstDataRow="1" firstDataCol="1"/>
  <pivotFields count="14"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Promedio de HP" fld="4" subtotal="average" baseField="10" baseItem="0"/>
  </dataField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B2B6B-1F50-4152-91FA-41DBEC24DB4D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7" rowHeaderCaption="Generation">
  <location ref="A1:B7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romedio de HP" fld="4" subtotal="average" baseField="1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EAD51-A90A-444E-A41E-404572B7CA37}" name="TablaDinámica10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1" rowHeaderCaption="Generation">
  <location ref="A17:C25" firstHeaderRow="1" firstDataRow="3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n="NO LEGENDARIO" h="1" x="0"/>
        <item n="LEGENDARIO" x="1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11"/>
    <field x="-2"/>
  </colFields>
  <colItems count="2">
    <i>
      <x v="1"/>
      <x/>
    </i>
    <i r="1" i="1">
      <x v="1"/>
    </i>
  </colItems>
  <dataFields count="2">
    <dataField name="Conteo" fld="7" subtotal="count" baseField="10" baseItem="0"/>
    <dataField name="Promedio de Attack" fld="5" subtotal="average" baseField="10" baseItem="0"/>
  </dataFields>
  <chartFormats count="3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A361-155C-438B-8548-BC4E87FF15DC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6" rowHeaderCaption="Type">
  <location ref="A46:B48" firstHeaderRow="1" firstDataRow="1" firstDataCol="1"/>
  <pivotFields count="14">
    <pivotField showAll="0"/>
    <pivotField showAll="0"/>
    <pivotField showAll="0">
      <items count="19">
        <item h="1" x="3"/>
        <item x="15"/>
        <item x="14"/>
        <item x="6"/>
        <item x="8"/>
        <item h="1" x="9"/>
        <item x="1"/>
        <item x="17"/>
        <item x="12"/>
        <item x="0"/>
        <item x="7"/>
        <item x="13"/>
        <item x="4"/>
        <item h="1" x="5"/>
        <item x="10"/>
        <item x="11"/>
        <item x="1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n="NO LEGENDARIOS" x="0"/>
        <item n="LEGENDARIOS" x="1"/>
        <item t="default"/>
      </items>
    </pivotField>
    <pivotField showAll="0"/>
    <pivotField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Promedio de Speed" fld="9" subtotal="average" baseField="2" baseItem="0"/>
  </dataFields>
  <chartFormats count="7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B66A1D-86B6-425C-AD40-CE7B3A178591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Num" tableColumnId="1"/>
      <queryTableField id="2" name="Name" tableColumnId="2"/>
      <queryTableField id="3" name="Type1" tableColumnId="3"/>
      <queryTableField id="4" name="Type2" tableColumnId="4"/>
      <queryTableField id="5" name="HP" tableColumnId="5"/>
      <queryTableField id="6" name="Attack" tableColumnId="6"/>
      <queryTableField id="7" name="Defense" tableColumnId="7"/>
      <queryTableField id="8" name="SpAtk" tableColumnId="8"/>
      <queryTableField id="9" name="SpDef" tableColumnId="9"/>
      <queryTableField id="10" name="Speed" tableColumnId="10"/>
      <queryTableField id="11" name="Generation" tableColumnId="11"/>
      <queryTableField id="12" name="Legendary" tableColumnId="12"/>
      <queryTableField id="13" dataBound="0" tableColumnId="13"/>
      <queryTableField id="14" dataBound="0" tableColumnId="14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29289-794E-4BE4-BB35-1AB8C04C422E}" name="PokemonData" displayName="PokemonData" ref="A1:O801" tableType="queryTable" totalsRowShown="0">
  <autoFilter ref="A1:O801" xr:uid="{46229289-794E-4BE4-BB35-1AB8C04C422E}"/>
  <sortState xmlns:xlrd2="http://schemas.microsoft.com/office/spreadsheetml/2017/richdata2" ref="A2:O801">
    <sortCondition descending="1" ref="O1:O801"/>
  </sortState>
  <tableColumns count="15">
    <tableColumn id="1" xr3:uid="{3816E82D-AD55-4942-9BE0-1718D6875EC7}" uniqueName="1" name="Num" queryTableFieldId="1"/>
    <tableColumn id="2" xr3:uid="{A7FC2140-E494-4EF9-A4A5-6BF862E4D3D7}" uniqueName="2" name="Name" queryTableFieldId="2" dataDxfId="6"/>
    <tableColumn id="3" xr3:uid="{DFF5977C-CC64-4CCE-B81D-E65B2FE030F9}" uniqueName="3" name="Type1" queryTableFieldId="3" dataDxfId="5"/>
    <tableColumn id="4" xr3:uid="{6606E880-3448-4C89-929C-2D52D92106EE}" uniqueName="4" name="Type2" queryTableFieldId="4" dataDxfId="4"/>
    <tableColumn id="5" xr3:uid="{A33FEA4C-1ECB-4EEC-8A75-D7FA8A2F617E}" uniqueName="5" name="HP" queryTableFieldId="5"/>
    <tableColumn id="6" xr3:uid="{E280BBD3-2E01-4475-BD1B-4D575E401E8E}" uniqueName="6" name="Attack" queryTableFieldId="6"/>
    <tableColumn id="7" xr3:uid="{6C1CA035-0415-4425-9939-470196DB1CBB}" uniqueName="7" name="Defense" queryTableFieldId="7"/>
    <tableColumn id="8" xr3:uid="{59713A53-4302-4070-8069-8C49F6502D9C}" uniqueName="8" name="SpAtk" queryTableFieldId="8"/>
    <tableColumn id="9" xr3:uid="{ABC48BED-A2BB-4BE0-B8E5-871C932173AE}" uniqueName="9" name="SpDef" queryTableFieldId="9"/>
    <tableColumn id="10" xr3:uid="{3AA864E6-41B9-49D2-94D3-25D4BF46F1F1}" uniqueName="10" name="Speed" queryTableFieldId="10"/>
    <tableColumn id="11" xr3:uid="{99B17AE4-B531-4C15-8961-D97E583E8DB2}" uniqueName="11" name="Generation" queryTableFieldId="11"/>
    <tableColumn id="12" xr3:uid="{7947882D-DBBC-431B-A434-E7B187F86357}" uniqueName="12" name="Legendary" queryTableFieldId="12" dataDxfId="3"/>
    <tableColumn id="13" xr3:uid="{D85E4722-7B9F-45BA-A02E-62655A4B6F8E}" uniqueName="13" name="BLANCO" queryTableFieldId="13" dataDxfId="2">
      <calculatedColumnFormula>COUNTBLANK(PokemonData[[#This Row],[Type1]:[Type2]])</calculatedColumnFormula>
    </tableColumn>
    <tableColumn id="14" xr3:uid="{B8EB719E-BE99-4049-ABCF-A8BC33C1D46A}" uniqueName="14" name="Cantidad de Tipos" queryTableFieldId="14" dataDxfId="1">
      <calculatedColumnFormula>IF(PokemonData[[#This Row],[BLANCO]]=0,"2 tipos","1 tipo")</calculatedColumnFormula>
    </tableColumn>
    <tableColumn id="15" xr3:uid="{36074963-88F1-49D5-8B92-2FDF74E62862}" uniqueName="15" name="Daño" queryTableFieldId="16" dataDxfId="0">
      <calculatedColumnFormula>+(PokemonData[[#This Row],[Attack]]+0.25*PokemonData[[#This Row],[SpAtk]])*100*92.5*1.25*1.29/10000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918C-4A70-4BD1-A62D-E5DEAC6AF626}">
  <dimension ref="A1:O801"/>
  <sheetViews>
    <sheetView tabSelected="1" zoomScale="94" workbookViewId="0">
      <selection activeCell="Q14" sqref="Q14"/>
    </sheetView>
  </sheetViews>
  <sheetFormatPr baseColWidth="10" defaultRowHeight="15" x14ac:dyDescent="0.25"/>
  <cols>
    <col min="1" max="1" width="7.28515625" bestFit="1" customWidth="1"/>
    <col min="2" max="2" width="26.5703125" bestFit="1" customWidth="1"/>
    <col min="3" max="4" width="8.28515625" bestFit="1" customWidth="1"/>
    <col min="5" max="5" width="5.5703125" bestFit="1" customWidth="1"/>
    <col min="6" max="6" width="8.7109375" bestFit="1" customWidth="1"/>
    <col min="7" max="7" width="10" bestFit="1" customWidth="1"/>
    <col min="8" max="9" width="8.28515625" bestFit="1" customWidth="1"/>
    <col min="10" max="10" width="8.42578125" bestFit="1" customWidth="1"/>
    <col min="11" max="11" width="12.5703125" bestFit="1" customWidth="1"/>
    <col min="12" max="12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846</v>
      </c>
      <c r="N1" t="s">
        <v>847</v>
      </c>
      <c r="O1" t="s">
        <v>852</v>
      </c>
    </row>
    <row r="2" spans="1:15" x14ac:dyDescent="0.25">
      <c r="A2">
        <v>150</v>
      </c>
      <c r="B2" t="s">
        <v>196</v>
      </c>
      <c r="C2" t="s">
        <v>95</v>
      </c>
      <c r="D2" t="s">
        <v>87</v>
      </c>
      <c r="E2">
        <v>106</v>
      </c>
      <c r="F2">
        <v>190</v>
      </c>
      <c r="G2">
        <v>100</v>
      </c>
      <c r="H2">
        <v>154</v>
      </c>
      <c r="I2">
        <v>100</v>
      </c>
      <c r="J2">
        <v>130</v>
      </c>
      <c r="K2">
        <v>1</v>
      </c>
      <c r="L2" t="s">
        <v>189</v>
      </c>
      <c r="M2">
        <f>COUNTBLANK(PokemonData[[#This Row],[Type1]:[Type2]])</f>
        <v>0</v>
      </c>
      <c r="N2" t="str">
        <f>IF(PokemonData[[#This Row],[BLANCO]]=0,"2 tipos","1 tipo")</f>
        <v>2 tipos</v>
      </c>
      <c r="O2">
        <f>+(PokemonData[[#This Row],[Attack]]+0.25*PokemonData[[#This Row],[SpAtk]])*100*92.5*1.25*1.29/10000</f>
        <v>340.82203125000001</v>
      </c>
    </row>
    <row r="3" spans="1:15" x14ac:dyDescent="0.25">
      <c r="A3">
        <v>384</v>
      </c>
      <c r="B3" t="s">
        <v>459</v>
      </c>
      <c r="C3" t="s">
        <v>26</v>
      </c>
      <c r="D3" t="s">
        <v>24</v>
      </c>
      <c r="E3">
        <v>105</v>
      </c>
      <c r="F3">
        <v>180</v>
      </c>
      <c r="G3">
        <v>100</v>
      </c>
      <c r="H3">
        <v>180</v>
      </c>
      <c r="I3">
        <v>100</v>
      </c>
      <c r="J3">
        <v>115</v>
      </c>
      <c r="K3">
        <v>3</v>
      </c>
      <c r="L3" t="s">
        <v>189</v>
      </c>
      <c r="M3">
        <f>COUNTBLANK(PokemonData[[#This Row],[Type1]:[Type2]])</f>
        <v>0</v>
      </c>
      <c r="N3" t="str">
        <f>IF(PokemonData[[#This Row],[BLANCO]]=0,"2 tipos","1 tipo")</f>
        <v>2 tipos</v>
      </c>
      <c r="O3">
        <f>+(PokemonData[[#This Row],[Attack]]+0.25*PokemonData[[#This Row],[SpAtk]])*100*92.5*1.25*1.29/10000</f>
        <v>335.6015625</v>
      </c>
    </row>
    <row r="4" spans="1:15" x14ac:dyDescent="0.25">
      <c r="A4">
        <v>386</v>
      </c>
      <c r="B4" t="s">
        <v>462</v>
      </c>
      <c r="C4" t="s">
        <v>95</v>
      </c>
      <c r="D4" t="s">
        <v>21</v>
      </c>
      <c r="E4">
        <v>50</v>
      </c>
      <c r="F4">
        <v>180</v>
      </c>
      <c r="G4">
        <v>20</v>
      </c>
      <c r="H4">
        <v>180</v>
      </c>
      <c r="I4">
        <v>20</v>
      </c>
      <c r="J4">
        <v>150</v>
      </c>
      <c r="K4">
        <v>3</v>
      </c>
      <c r="L4" t="s">
        <v>189</v>
      </c>
      <c r="M4">
        <f>COUNTBLANK(PokemonData[[#This Row],[Type1]:[Type2]])</f>
        <v>1</v>
      </c>
      <c r="N4" t="str">
        <f>IF(PokemonData[[#This Row],[BLANCO]]=0,"2 tipos","1 tipo")</f>
        <v>1 tipo</v>
      </c>
      <c r="O4">
        <f>+(PokemonData[[#This Row],[Attack]]+0.25*PokemonData[[#This Row],[SpAtk]])*100*92.5*1.25*1.29/10000</f>
        <v>335.6015625</v>
      </c>
    </row>
    <row r="5" spans="1:15" x14ac:dyDescent="0.25">
      <c r="A5">
        <v>383</v>
      </c>
      <c r="B5" t="s">
        <v>457</v>
      </c>
      <c r="C5" t="s">
        <v>56</v>
      </c>
      <c r="D5" t="s">
        <v>20</v>
      </c>
      <c r="E5">
        <v>100</v>
      </c>
      <c r="F5">
        <v>180</v>
      </c>
      <c r="G5">
        <v>160</v>
      </c>
      <c r="H5">
        <v>150</v>
      </c>
      <c r="I5">
        <v>90</v>
      </c>
      <c r="J5">
        <v>90</v>
      </c>
      <c r="K5">
        <v>3</v>
      </c>
      <c r="L5" t="s">
        <v>189</v>
      </c>
      <c r="M5">
        <f>COUNTBLANK(PokemonData[[#This Row],[Type1]:[Type2]])</f>
        <v>0</v>
      </c>
      <c r="N5" t="str">
        <f>IF(PokemonData[[#This Row],[BLANCO]]=0,"2 tipos","1 tipo")</f>
        <v>2 tipos</v>
      </c>
      <c r="O5">
        <f>+(PokemonData[[#This Row],[Attack]]+0.25*PokemonData[[#This Row],[SpAtk]])*100*92.5*1.25*1.29/10000</f>
        <v>324.41484374999999</v>
      </c>
    </row>
    <row r="6" spans="1:15" x14ac:dyDescent="0.25">
      <c r="A6">
        <v>720</v>
      </c>
      <c r="B6" t="s">
        <v>831</v>
      </c>
      <c r="C6" t="s">
        <v>95</v>
      </c>
      <c r="D6" t="s">
        <v>173</v>
      </c>
      <c r="E6">
        <v>80</v>
      </c>
      <c r="F6">
        <v>160</v>
      </c>
      <c r="G6">
        <v>60</v>
      </c>
      <c r="H6">
        <v>170</v>
      </c>
      <c r="I6">
        <v>130</v>
      </c>
      <c r="J6">
        <v>80</v>
      </c>
      <c r="K6">
        <v>6</v>
      </c>
      <c r="L6" t="s">
        <v>189</v>
      </c>
      <c r="M6">
        <f>COUNTBLANK(PokemonData[[#This Row],[Type1]:[Type2]])</f>
        <v>0</v>
      </c>
      <c r="N6" t="str">
        <f>IF(PokemonData[[#This Row],[BLANCO]]=0,"2 tipos","1 tipo")</f>
        <v>2 tipos</v>
      </c>
      <c r="O6">
        <f>+(PokemonData[[#This Row],[Attack]]+0.25*PokemonData[[#This Row],[SpAtk]])*100*92.5*1.25*1.29/10000</f>
        <v>302.04140625000002</v>
      </c>
    </row>
    <row r="7" spans="1:15" x14ac:dyDescent="0.25">
      <c r="A7">
        <v>445</v>
      </c>
      <c r="B7" t="s">
        <v>527</v>
      </c>
      <c r="C7" t="s">
        <v>26</v>
      </c>
      <c r="D7" t="s">
        <v>56</v>
      </c>
      <c r="E7">
        <v>108</v>
      </c>
      <c r="F7">
        <v>170</v>
      </c>
      <c r="G7">
        <v>115</v>
      </c>
      <c r="H7">
        <v>120</v>
      </c>
      <c r="I7">
        <v>95</v>
      </c>
      <c r="J7">
        <v>92</v>
      </c>
      <c r="K7">
        <v>4</v>
      </c>
      <c r="L7" t="s">
        <v>15</v>
      </c>
      <c r="M7">
        <f>COUNTBLANK(PokemonData[[#This Row],[Type1]:[Type2]])</f>
        <v>0</v>
      </c>
      <c r="N7" t="str">
        <f>IF(PokemonData[[#This Row],[BLANCO]]=0,"2 tipos","1 tipo")</f>
        <v>2 tipos</v>
      </c>
      <c r="O7">
        <f>+(PokemonData[[#This Row],[Attack]]+0.25*PokemonData[[#This Row],[SpAtk]])*100*92.5*1.25*1.29/10000</f>
        <v>298.3125</v>
      </c>
    </row>
    <row r="8" spans="1:15" x14ac:dyDescent="0.25">
      <c r="A8">
        <v>646</v>
      </c>
      <c r="B8" t="s">
        <v>744</v>
      </c>
      <c r="C8" t="s">
        <v>26</v>
      </c>
      <c r="D8" t="s">
        <v>124</v>
      </c>
      <c r="E8">
        <v>125</v>
      </c>
      <c r="F8">
        <v>170</v>
      </c>
      <c r="G8">
        <v>100</v>
      </c>
      <c r="H8">
        <v>120</v>
      </c>
      <c r="I8">
        <v>90</v>
      </c>
      <c r="J8">
        <v>95</v>
      </c>
      <c r="K8">
        <v>5</v>
      </c>
      <c r="L8" t="s">
        <v>189</v>
      </c>
      <c r="M8">
        <f>COUNTBLANK(PokemonData[[#This Row],[Type1]:[Type2]])</f>
        <v>0</v>
      </c>
      <c r="N8" t="str">
        <f>IF(PokemonData[[#This Row],[BLANCO]]=0,"2 tipos","1 tipo")</f>
        <v>2 tipos</v>
      </c>
      <c r="O8">
        <f>+(PokemonData[[#This Row],[Attack]]+0.25*PokemonData[[#This Row],[SpAtk]])*100*92.5*1.25*1.29/10000</f>
        <v>298.3125</v>
      </c>
    </row>
    <row r="9" spans="1:15" x14ac:dyDescent="0.25">
      <c r="A9">
        <v>719</v>
      </c>
      <c r="B9" t="s">
        <v>829</v>
      </c>
      <c r="C9" t="s">
        <v>108</v>
      </c>
      <c r="D9" t="s">
        <v>65</v>
      </c>
      <c r="E9">
        <v>50</v>
      </c>
      <c r="F9">
        <v>160</v>
      </c>
      <c r="G9">
        <v>110</v>
      </c>
      <c r="H9">
        <v>160</v>
      </c>
      <c r="I9">
        <v>110</v>
      </c>
      <c r="J9">
        <v>110</v>
      </c>
      <c r="K9">
        <v>6</v>
      </c>
      <c r="L9" t="s">
        <v>189</v>
      </c>
      <c r="M9">
        <f>COUNTBLANK(PokemonData[[#This Row],[Type1]:[Type2]])</f>
        <v>0</v>
      </c>
      <c r="N9" t="str">
        <f>IF(PokemonData[[#This Row],[BLANCO]]=0,"2 tipos","1 tipo")</f>
        <v>2 tipos</v>
      </c>
      <c r="O9">
        <f>+(PokemonData[[#This Row],[Attack]]+0.25*PokemonData[[#This Row],[SpAtk]])*100*92.5*1.25*1.29/10000</f>
        <v>298.3125</v>
      </c>
    </row>
    <row r="10" spans="1:15" x14ac:dyDescent="0.25">
      <c r="A10">
        <v>150</v>
      </c>
      <c r="B10" t="s">
        <v>197</v>
      </c>
      <c r="C10" t="s">
        <v>95</v>
      </c>
      <c r="D10" t="s">
        <v>21</v>
      </c>
      <c r="E10">
        <v>106</v>
      </c>
      <c r="F10">
        <v>150</v>
      </c>
      <c r="G10">
        <v>70</v>
      </c>
      <c r="H10">
        <v>194</v>
      </c>
      <c r="I10">
        <v>120</v>
      </c>
      <c r="J10">
        <v>140</v>
      </c>
      <c r="K10">
        <v>1</v>
      </c>
      <c r="L10" t="s">
        <v>189</v>
      </c>
      <c r="M10">
        <f>COUNTBLANK(PokemonData[[#This Row],[Type1]:[Type2]])</f>
        <v>1</v>
      </c>
      <c r="N10" t="str">
        <f>IF(PokemonData[[#This Row],[BLANCO]]=0,"2 tipos","1 tipo")</f>
        <v>1 tipo</v>
      </c>
      <c r="O10">
        <f>+(PokemonData[[#This Row],[Attack]]+0.25*PokemonData[[#This Row],[SpAtk]])*100*92.5*1.25*1.29/10000</f>
        <v>296.07515625000002</v>
      </c>
    </row>
    <row r="11" spans="1:15" x14ac:dyDescent="0.25">
      <c r="A11">
        <v>214</v>
      </c>
      <c r="B11" t="s">
        <v>265</v>
      </c>
      <c r="C11" t="s">
        <v>34</v>
      </c>
      <c r="D11" t="s">
        <v>87</v>
      </c>
      <c r="E11">
        <v>80</v>
      </c>
      <c r="F11">
        <v>185</v>
      </c>
      <c r="G11">
        <v>115</v>
      </c>
      <c r="H11">
        <v>40</v>
      </c>
      <c r="I11">
        <v>105</v>
      </c>
      <c r="J11">
        <v>75</v>
      </c>
      <c r="K11">
        <v>2</v>
      </c>
      <c r="L11" t="s">
        <v>15</v>
      </c>
      <c r="M11">
        <f>COUNTBLANK(PokemonData[[#This Row],[Type1]:[Type2]])</f>
        <v>0</v>
      </c>
      <c r="N11" t="str">
        <f>IF(PokemonData[[#This Row],[BLANCO]]=0,"2 tipos","1 tipo")</f>
        <v>2 tipos</v>
      </c>
      <c r="O11">
        <f>+(PokemonData[[#This Row],[Attack]]+0.25*PokemonData[[#This Row],[SpAtk]])*100*92.5*1.25*1.29/10000</f>
        <v>290.85468750000001</v>
      </c>
    </row>
    <row r="12" spans="1:15" x14ac:dyDescent="0.25">
      <c r="A12">
        <v>382</v>
      </c>
      <c r="B12" t="s">
        <v>455</v>
      </c>
      <c r="C12" t="s">
        <v>29</v>
      </c>
      <c r="D12" t="s">
        <v>21</v>
      </c>
      <c r="E12">
        <v>100</v>
      </c>
      <c r="F12">
        <v>150</v>
      </c>
      <c r="G12">
        <v>90</v>
      </c>
      <c r="H12">
        <v>180</v>
      </c>
      <c r="I12">
        <v>160</v>
      </c>
      <c r="J12">
        <v>90</v>
      </c>
      <c r="K12">
        <v>3</v>
      </c>
      <c r="L12" t="s">
        <v>189</v>
      </c>
      <c r="M12">
        <f>COUNTBLANK(PokemonData[[#This Row],[Type1]:[Type2]])</f>
        <v>1</v>
      </c>
      <c r="N12" t="str">
        <f>IF(PokemonData[[#This Row],[BLANCO]]=0,"2 tipos","1 tipo")</f>
        <v>1 tipo</v>
      </c>
      <c r="O12">
        <f>+(PokemonData[[#This Row],[Attack]]+0.25*PokemonData[[#This Row],[SpAtk]])*100*92.5*1.25*1.29/10000</f>
        <v>290.85468750000001</v>
      </c>
    </row>
    <row r="13" spans="1:15" x14ac:dyDescent="0.25">
      <c r="A13">
        <v>257</v>
      </c>
      <c r="B13" t="s">
        <v>312</v>
      </c>
      <c r="C13" t="s">
        <v>20</v>
      </c>
      <c r="D13" t="s">
        <v>87</v>
      </c>
      <c r="E13">
        <v>80</v>
      </c>
      <c r="F13">
        <v>160</v>
      </c>
      <c r="G13">
        <v>80</v>
      </c>
      <c r="H13">
        <v>130</v>
      </c>
      <c r="I13">
        <v>80</v>
      </c>
      <c r="J13">
        <v>100</v>
      </c>
      <c r="K13">
        <v>3</v>
      </c>
      <c r="L13" t="s">
        <v>15</v>
      </c>
      <c r="M13">
        <f>COUNTBLANK(PokemonData[[#This Row],[Type1]:[Type2]])</f>
        <v>0</v>
      </c>
      <c r="N13" t="str">
        <f>IF(PokemonData[[#This Row],[BLANCO]]=0,"2 tipos","1 tipo")</f>
        <v>2 tipos</v>
      </c>
      <c r="O13">
        <f>+(PokemonData[[#This Row],[Attack]]+0.25*PokemonData[[#This Row],[SpAtk]])*100*92.5*1.25*1.29/10000</f>
        <v>287.12578124999999</v>
      </c>
    </row>
    <row r="14" spans="1:15" x14ac:dyDescent="0.25">
      <c r="A14">
        <v>354</v>
      </c>
      <c r="B14" t="s">
        <v>420</v>
      </c>
      <c r="C14" t="s">
        <v>130</v>
      </c>
      <c r="D14" t="s">
        <v>21</v>
      </c>
      <c r="E14">
        <v>64</v>
      </c>
      <c r="F14">
        <v>165</v>
      </c>
      <c r="G14">
        <v>75</v>
      </c>
      <c r="H14">
        <v>93</v>
      </c>
      <c r="I14">
        <v>83</v>
      </c>
      <c r="J14">
        <v>75</v>
      </c>
      <c r="K14">
        <v>3</v>
      </c>
      <c r="L14" t="s">
        <v>15</v>
      </c>
      <c r="M14">
        <f>COUNTBLANK(PokemonData[[#This Row],[Type1]:[Type2]])</f>
        <v>1</v>
      </c>
      <c r="N14" t="str">
        <f>IF(PokemonData[[#This Row],[BLANCO]]=0,"2 tipos","1 tipo")</f>
        <v>1 tipo</v>
      </c>
      <c r="O14">
        <f>+(PokemonData[[#This Row],[Attack]]+0.25*PokemonData[[#This Row],[SpAtk]])*100*92.5*1.25*1.29/10000</f>
        <v>280.78664062500002</v>
      </c>
    </row>
    <row r="15" spans="1:15" x14ac:dyDescent="0.25">
      <c r="A15">
        <v>248</v>
      </c>
      <c r="B15" t="s">
        <v>301</v>
      </c>
      <c r="C15" t="s">
        <v>108</v>
      </c>
      <c r="D15" t="s">
        <v>173</v>
      </c>
      <c r="E15">
        <v>100</v>
      </c>
      <c r="F15">
        <v>164</v>
      </c>
      <c r="G15">
        <v>150</v>
      </c>
      <c r="H15">
        <v>95</v>
      </c>
      <c r="I15">
        <v>120</v>
      </c>
      <c r="J15">
        <v>71</v>
      </c>
      <c r="K15">
        <v>2</v>
      </c>
      <c r="L15" t="s">
        <v>15</v>
      </c>
      <c r="M15">
        <f>COUNTBLANK(PokemonData[[#This Row],[Type1]:[Type2]])</f>
        <v>0</v>
      </c>
      <c r="N15" t="str">
        <f>IF(PokemonData[[#This Row],[BLANCO]]=0,"2 tipos","1 tipo")</f>
        <v>2 tipos</v>
      </c>
      <c r="O15">
        <f>+(PokemonData[[#This Row],[Attack]]+0.25*PokemonData[[#This Row],[SpAtk]])*100*92.5*1.25*1.29/10000</f>
        <v>280.04085937500003</v>
      </c>
    </row>
    <row r="16" spans="1:15" x14ac:dyDescent="0.25">
      <c r="A16">
        <v>384</v>
      </c>
      <c r="B16" t="s">
        <v>458</v>
      </c>
      <c r="C16" t="s">
        <v>26</v>
      </c>
      <c r="D16" t="s">
        <v>24</v>
      </c>
      <c r="E16">
        <v>105</v>
      </c>
      <c r="F16">
        <v>150</v>
      </c>
      <c r="G16">
        <v>90</v>
      </c>
      <c r="H16">
        <v>150</v>
      </c>
      <c r="I16">
        <v>90</v>
      </c>
      <c r="J16">
        <v>95</v>
      </c>
      <c r="K16">
        <v>3</v>
      </c>
      <c r="L16" t="s">
        <v>189</v>
      </c>
      <c r="M16">
        <f>COUNTBLANK(PokemonData[[#This Row],[Type1]:[Type2]])</f>
        <v>0</v>
      </c>
      <c r="N16" t="str">
        <f>IF(PokemonData[[#This Row],[BLANCO]]=0,"2 tipos","1 tipo")</f>
        <v>2 tipos</v>
      </c>
      <c r="O16">
        <f>+(PokemonData[[#This Row],[Attack]]+0.25*PokemonData[[#This Row],[SpAtk]])*100*92.5*1.25*1.29/10000</f>
        <v>279.66796875</v>
      </c>
    </row>
    <row r="17" spans="1:15" x14ac:dyDescent="0.25">
      <c r="A17">
        <v>386</v>
      </c>
      <c r="B17" t="s">
        <v>461</v>
      </c>
      <c r="C17" t="s">
        <v>95</v>
      </c>
      <c r="D17" t="s">
        <v>21</v>
      </c>
      <c r="E17">
        <v>50</v>
      </c>
      <c r="F17">
        <v>150</v>
      </c>
      <c r="G17">
        <v>50</v>
      </c>
      <c r="H17">
        <v>150</v>
      </c>
      <c r="I17">
        <v>50</v>
      </c>
      <c r="J17">
        <v>150</v>
      </c>
      <c r="K17">
        <v>3</v>
      </c>
      <c r="L17" t="s">
        <v>189</v>
      </c>
      <c r="M17">
        <f>COUNTBLANK(PokemonData[[#This Row],[Type1]:[Type2]])</f>
        <v>1</v>
      </c>
      <c r="N17" t="str">
        <f>IF(PokemonData[[#This Row],[BLANCO]]=0,"2 tipos","1 tipo")</f>
        <v>1 tipo</v>
      </c>
      <c r="O17">
        <f>+(PokemonData[[#This Row],[Attack]]+0.25*PokemonData[[#This Row],[SpAtk]])*100*92.5*1.25*1.29/10000</f>
        <v>279.66796875</v>
      </c>
    </row>
    <row r="18" spans="1:15" x14ac:dyDescent="0.25">
      <c r="A18">
        <v>681</v>
      </c>
      <c r="B18" t="s">
        <v>783</v>
      </c>
      <c r="C18" t="s">
        <v>117</v>
      </c>
      <c r="D18" t="s">
        <v>130</v>
      </c>
      <c r="E18">
        <v>60</v>
      </c>
      <c r="F18">
        <v>150</v>
      </c>
      <c r="G18">
        <v>50</v>
      </c>
      <c r="H18">
        <v>150</v>
      </c>
      <c r="I18">
        <v>50</v>
      </c>
      <c r="J18">
        <v>60</v>
      </c>
      <c r="K18">
        <v>6</v>
      </c>
      <c r="L18" t="s">
        <v>15</v>
      </c>
      <c r="M18">
        <f>COUNTBLANK(PokemonData[[#This Row],[Type1]:[Type2]])</f>
        <v>0</v>
      </c>
      <c r="N18" t="str">
        <f>IF(PokemonData[[#This Row],[BLANCO]]=0,"2 tipos","1 tipo")</f>
        <v>2 tipos</v>
      </c>
      <c r="O18">
        <f>+(PokemonData[[#This Row],[Attack]]+0.25*PokemonData[[#This Row],[SpAtk]])*100*92.5*1.25*1.29/10000</f>
        <v>279.66796875</v>
      </c>
    </row>
    <row r="19" spans="1:15" x14ac:dyDescent="0.25">
      <c r="A19">
        <v>289</v>
      </c>
      <c r="B19" t="s">
        <v>346</v>
      </c>
      <c r="C19" t="s">
        <v>42</v>
      </c>
      <c r="D19" t="s">
        <v>21</v>
      </c>
      <c r="E19">
        <v>150</v>
      </c>
      <c r="F19">
        <v>160</v>
      </c>
      <c r="G19">
        <v>100</v>
      </c>
      <c r="H19">
        <v>95</v>
      </c>
      <c r="I19">
        <v>65</v>
      </c>
      <c r="J19">
        <v>100</v>
      </c>
      <c r="K19">
        <v>3</v>
      </c>
      <c r="L19" t="s">
        <v>15</v>
      </c>
      <c r="M19">
        <f>COUNTBLANK(PokemonData[[#This Row],[Type1]:[Type2]])</f>
        <v>1</v>
      </c>
      <c r="N19" t="str">
        <f>IF(PokemonData[[#This Row],[BLANCO]]=0,"2 tipos","1 tipo")</f>
        <v>1 tipo</v>
      </c>
      <c r="O19">
        <f>+(PokemonData[[#This Row],[Attack]]+0.25*PokemonData[[#This Row],[SpAtk]])*100*92.5*1.25*1.29/10000</f>
        <v>274.07460937500002</v>
      </c>
    </row>
    <row r="20" spans="1:15" x14ac:dyDescent="0.25">
      <c r="A20">
        <v>409</v>
      </c>
      <c r="B20" t="s">
        <v>487</v>
      </c>
      <c r="C20" t="s">
        <v>108</v>
      </c>
      <c r="D20" t="s">
        <v>21</v>
      </c>
      <c r="E20">
        <v>97</v>
      </c>
      <c r="F20">
        <v>165</v>
      </c>
      <c r="G20">
        <v>60</v>
      </c>
      <c r="H20">
        <v>65</v>
      </c>
      <c r="I20">
        <v>50</v>
      </c>
      <c r="J20">
        <v>58</v>
      </c>
      <c r="K20">
        <v>4</v>
      </c>
      <c r="L20" t="s">
        <v>15</v>
      </c>
      <c r="M20">
        <f>COUNTBLANK(PokemonData[[#This Row],[Type1]:[Type2]])</f>
        <v>1</v>
      </c>
      <c r="N20" t="str">
        <f>IF(PokemonData[[#This Row],[BLANCO]]=0,"2 tipos","1 tipo")</f>
        <v>1 tipo</v>
      </c>
      <c r="O20">
        <f>+(PokemonData[[#This Row],[Attack]]+0.25*PokemonData[[#This Row],[SpAtk]])*100*92.5*1.25*1.29/10000</f>
        <v>270.345703125</v>
      </c>
    </row>
    <row r="21" spans="1:15" x14ac:dyDescent="0.25">
      <c r="A21">
        <v>475</v>
      </c>
      <c r="B21" t="s">
        <v>560</v>
      </c>
      <c r="C21" t="s">
        <v>95</v>
      </c>
      <c r="D21" t="s">
        <v>87</v>
      </c>
      <c r="E21">
        <v>68</v>
      </c>
      <c r="F21">
        <v>165</v>
      </c>
      <c r="G21">
        <v>95</v>
      </c>
      <c r="H21">
        <v>65</v>
      </c>
      <c r="I21">
        <v>115</v>
      </c>
      <c r="J21">
        <v>110</v>
      </c>
      <c r="K21">
        <v>4</v>
      </c>
      <c r="L21" t="s">
        <v>15</v>
      </c>
      <c r="M21">
        <f>COUNTBLANK(PokemonData[[#This Row],[Type1]:[Type2]])</f>
        <v>0</v>
      </c>
      <c r="N21" t="str">
        <f>IF(PokemonData[[#This Row],[BLANCO]]=0,"2 tipos","1 tipo")</f>
        <v>2 tipos</v>
      </c>
      <c r="O21">
        <f>+(PokemonData[[#This Row],[Attack]]+0.25*PokemonData[[#This Row],[SpAtk]])*100*92.5*1.25*1.29/10000</f>
        <v>270.345703125</v>
      </c>
    </row>
    <row r="22" spans="1:15" x14ac:dyDescent="0.25">
      <c r="A22">
        <v>448</v>
      </c>
      <c r="B22" t="s">
        <v>531</v>
      </c>
      <c r="C22" t="s">
        <v>87</v>
      </c>
      <c r="D22" t="s">
        <v>117</v>
      </c>
      <c r="E22">
        <v>70</v>
      </c>
      <c r="F22">
        <v>145</v>
      </c>
      <c r="G22">
        <v>88</v>
      </c>
      <c r="H22">
        <v>140</v>
      </c>
      <c r="I22">
        <v>70</v>
      </c>
      <c r="J22">
        <v>112</v>
      </c>
      <c r="K22">
        <v>4</v>
      </c>
      <c r="L22" t="s">
        <v>15</v>
      </c>
      <c r="M22">
        <f>COUNTBLANK(PokemonData[[#This Row],[Type1]:[Type2]])</f>
        <v>0</v>
      </c>
      <c r="N22" t="str">
        <f>IF(PokemonData[[#This Row],[BLANCO]]=0,"2 tipos","1 tipo")</f>
        <v>2 tipos</v>
      </c>
      <c r="O22">
        <f>+(PokemonData[[#This Row],[Attack]]+0.25*PokemonData[[#This Row],[SpAtk]])*100*92.5*1.25*1.29/10000</f>
        <v>268.48124999999999</v>
      </c>
    </row>
    <row r="23" spans="1:15" x14ac:dyDescent="0.25">
      <c r="A23">
        <v>486</v>
      </c>
      <c r="B23" t="s">
        <v>576</v>
      </c>
      <c r="C23" t="s">
        <v>42</v>
      </c>
      <c r="D23" t="s">
        <v>21</v>
      </c>
      <c r="E23">
        <v>110</v>
      </c>
      <c r="F23">
        <v>160</v>
      </c>
      <c r="G23">
        <v>110</v>
      </c>
      <c r="H23">
        <v>80</v>
      </c>
      <c r="I23">
        <v>110</v>
      </c>
      <c r="J23">
        <v>100</v>
      </c>
      <c r="K23">
        <v>4</v>
      </c>
      <c r="L23" t="s">
        <v>189</v>
      </c>
      <c r="M23">
        <f>COUNTBLANK(PokemonData[[#This Row],[Type1]:[Type2]])</f>
        <v>1</v>
      </c>
      <c r="N23" t="str">
        <f>IF(PokemonData[[#This Row],[BLANCO]]=0,"2 tipos","1 tipo")</f>
        <v>1 tipo</v>
      </c>
      <c r="O23">
        <f>+(PokemonData[[#This Row],[Attack]]+0.25*PokemonData[[#This Row],[SpAtk]])*100*92.5*1.25*1.29/10000</f>
        <v>268.48124999999999</v>
      </c>
    </row>
    <row r="24" spans="1:15" x14ac:dyDescent="0.25">
      <c r="A24">
        <v>644</v>
      </c>
      <c r="B24" t="s">
        <v>740</v>
      </c>
      <c r="C24" t="s">
        <v>26</v>
      </c>
      <c r="D24" t="s">
        <v>53</v>
      </c>
      <c r="E24">
        <v>100</v>
      </c>
      <c r="F24">
        <v>150</v>
      </c>
      <c r="G24">
        <v>120</v>
      </c>
      <c r="H24">
        <v>120</v>
      </c>
      <c r="I24">
        <v>100</v>
      </c>
      <c r="J24">
        <v>90</v>
      </c>
      <c r="K24">
        <v>5</v>
      </c>
      <c r="L24" t="s">
        <v>189</v>
      </c>
      <c r="M24">
        <f>COUNTBLANK(PokemonData[[#This Row],[Type1]:[Type2]])</f>
        <v>0</v>
      </c>
      <c r="N24" t="str">
        <f>IF(PokemonData[[#This Row],[BLANCO]]=0,"2 tipos","1 tipo")</f>
        <v>2 tipos</v>
      </c>
      <c r="O24">
        <f>+(PokemonData[[#This Row],[Attack]]+0.25*PokemonData[[#This Row],[SpAtk]])*100*92.5*1.25*1.29/10000</f>
        <v>268.48124999999999</v>
      </c>
    </row>
    <row r="25" spans="1:15" x14ac:dyDescent="0.25">
      <c r="A25">
        <v>359</v>
      </c>
      <c r="B25" t="s">
        <v>426</v>
      </c>
      <c r="C25" t="s">
        <v>173</v>
      </c>
      <c r="D25" t="s">
        <v>21</v>
      </c>
      <c r="E25">
        <v>65</v>
      </c>
      <c r="F25">
        <v>150</v>
      </c>
      <c r="G25">
        <v>60</v>
      </c>
      <c r="H25">
        <v>115</v>
      </c>
      <c r="I25">
        <v>60</v>
      </c>
      <c r="J25">
        <v>115</v>
      </c>
      <c r="K25">
        <v>3</v>
      </c>
      <c r="L25" t="s">
        <v>15</v>
      </c>
      <c r="M25">
        <f>COUNTBLANK(PokemonData[[#This Row],[Type1]:[Type2]])</f>
        <v>1</v>
      </c>
      <c r="N25" t="str">
        <f>IF(PokemonData[[#This Row],[BLANCO]]=0,"2 tipos","1 tipo")</f>
        <v>1 tipo</v>
      </c>
      <c r="O25">
        <f>+(PokemonData[[#This Row],[Attack]]+0.25*PokemonData[[#This Row],[SpAtk]])*100*92.5*1.25*1.29/10000</f>
        <v>266.61679687499998</v>
      </c>
    </row>
    <row r="26" spans="1:15" x14ac:dyDescent="0.25">
      <c r="A26">
        <v>373</v>
      </c>
      <c r="B26" t="s">
        <v>442</v>
      </c>
      <c r="C26" t="s">
        <v>26</v>
      </c>
      <c r="D26" t="s">
        <v>24</v>
      </c>
      <c r="E26">
        <v>95</v>
      </c>
      <c r="F26">
        <v>145</v>
      </c>
      <c r="G26">
        <v>130</v>
      </c>
      <c r="H26">
        <v>120</v>
      </c>
      <c r="I26">
        <v>90</v>
      </c>
      <c r="J26">
        <v>120</v>
      </c>
      <c r="K26">
        <v>3</v>
      </c>
      <c r="L26" t="s">
        <v>15</v>
      </c>
      <c r="M26">
        <f>COUNTBLANK(PokemonData[[#This Row],[Type1]:[Type2]])</f>
        <v>0</v>
      </c>
      <c r="N26" t="str">
        <f>IF(PokemonData[[#This Row],[BLANCO]]=0,"2 tipos","1 tipo")</f>
        <v>2 tipos</v>
      </c>
      <c r="O26">
        <f>+(PokemonData[[#This Row],[Attack]]+0.25*PokemonData[[#This Row],[SpAtk]])*100*92.5*1.25*1.29/10000</f>
        <v>261.0234375</v>
      </c>
    </row>
    <row r="27" spans="1:15" x14ac:dyDescent="0.25">
      <c r="A27">
        <v>383</v>
      </c>
      <c r="B27" t="s">
        <v>456</v>
      </c>
      <c r="C27" t="s">
        <v>56</v>
      </c>
      <c r="D27" t="s">
        <v>21</v>
      </c>
      <c r="E27">
        <v>100</v>
      </c>
      <c r="F27">
        <v>150</v>
      </c>
      <c r="G27">
        <v>140</v>
      </c>
      <c r="H27">
        <v>100</v>
      </c>
      <c r="I27">
        <v>90</v>
      </c>
      <c r="J27">
        <v>90</v>
      </c>
      <c r="K27">
        <v>3</v>
      </c>
      <c r="L27" t="s">
        <v>189</v>
      </c>
      <c r="M27">
        <f>COUNTBLANK(PokemonData[[#This Row],[Type1]:[Type2]])</f>
        <v>1</v>
      </c>
      <c r="N27" t="str">
        <f>IF(PokemonData[[#This Row],[BLANCO]]=0,"2 tipos","1 tipo")</f>
        <v>1 tipo</v>
      </c>
      <c r="O27">
        <f>+(PokemonData[[#This Row],[Attack]]+0.25*PokemonData[[#This Row],[SpAtk]])*100*92.5*1.25*1.29/10000</f>
        <v>261.0234375</v>
      </c>
    </row>
    <row r="28" spans="1:15" x14ac:dyDescent="0.25">
      <c r="A28">
        <v>260</v>
      </c>
      <c r="B28" t="s">
        <v>316</v>
      </c>
      <c r="C28" t="s">
        <v>29</v>
      </c>
      <c r="D28" t="s">
        <v>56</v>
      </c>
      <c r="E28">
        <v>100</v>
      </c>
      <c r="F28">
        <v>150</v>
      </c>
      <c r="G28">
        <v>110</v>
      </c>
      <c r="H28">
        <v>95</v>
      </c>
      <c r="I28">
        <v>110</v>
      </c>
      <c r="J28">
        <v>70</v>
      </c>
      <c r="K28">
        <v>3</v>
      </c>
      <c r="L28" t="s">
        <v>15</v>
      </c>
      <c r="M28">
        <f>COUNTBLANK(PokemonData[[#This Row],[Type1]:[Type2]])</f>
        <v>0</v>
      </c>
      <c r="N28" t="str">
        <f>IF(PokemonData[[#This Row],[BLANCO]]=0,"2 tipos","1 tipo")</f>
        <v>2 tipos</v>
      </c>
      <c r="O28">
        <f>+(PokemonData[[#This Row],[Attack]]+0.25*PokemonData[[#This Row],[SpAtk]])*100*92.5*1.25*1.29/10000</f>
        <v>259.15898437499999</v>
      </c>
    </row>
    <row r="29" spans="1:15" x14ac:dyDescent="0.25">
      <c r="A29">
        <v>130</v>
      </c>
      <c r="B29" t="s">
        <v>172</v>
      </c>
      <c r="C29" t="s">
        <v>29</v>
      </c>
      <c r="D29" t="s">
        <v>173</v>
      </c>
      <c r="E29">
        <v>95</v>
      </c>
      <c r="F29">
        <v>155</v>
      </c>
      <c r="G29">
        <v>109</v>
      </c>
      <c r="H29">
        <v>70</v>
      </c>
      <c r="I29">
        <v>130</v>
      </c>
      <c r="J29">
        <v>81</v>
      </c>
      <c r="K29">
        <v>1</v>
      </c>
      <c r="L29" t="s">
        <v>15</v>
      </c>
      <c r="M29">
        <f>COUNTBLANK(PokemonData[[#This Row],[Type1]:[Type2]])</f>
        <v>0</v>
      </c>
      <c r="N29" t="str">
        <f>IF(PokemonData[[#This Row],[BLANCO]]=0,"2 tipos","1 tipo")</f>
        <v>2 tipos</v>
      </c>
      <c r="O29">
        <f>+(PokemonData[[#This Row],[Attack]]+0.25*PokemonData[[#This Row],[SpAtk]])*100*92.5*1.25*1.29/10000</f>
        <v>257.29453124999998</v>
      </c>
    </row>
    <row r="30" spans="1:15" x14ac:dyDescent="0.25">
      <c r="A30">
        <v>127</v>
      </c>
      <c r="B30" t="s">
        <v>168</v>
      </c>
      <c r="C30" t="s">
        <v>34</v>
      </c>
      <c r="D30" t="s">
        <v>24</v>
      </c>
      <c r="E30">
        <v>65</v>
      </c>
      <c r="F30">
        <v>155</v>
      </c>
      <c r="G30">
        <v>120</v>
      </c>
      <c r="H30">
        <v>65</v>
      </c>
      <c r="I30">
        <v>90</v>
      </c>
      <c r="J30">
        <v>105</v>
      </c>
      <c r="K30">
        <v>1</v>
      </c>
      <c r="L30" t="s">
        <v>15</v>
      </c>
      <c r="M30">
        <f>COUNTBLANK(PokemonData[[#This Row],[Type1]:[Type2]])</f>
        <v>0</v>
      </c>
      <c r="N30" t="str">
        <f>IF(PokemonData[[#This Row],[BLANCO]]=0,"2 tipos","1 tipo")</f>
        <v>2 tipos</v>
      </c>
      <c r="O30">
        <f>+(PokemonData[[#This Row],[Attack]]+0.25*PokemonData[[#This Row],[SpAtk]])*100*92.5*1.25*1.29/10000</f>
        <v>255.43007812499999</v>
      </c>
    </row>
    <row r="31" spans="1:15" x14ac:dyDescent="0.25">
      <c r="A31">
        <v>376</v>
      </c>
      <c r="B31" t="s">
        <v>446</v>
      </c>
      <c r="C31" t="s">
        <v>117</v>
      </c>
      <c r="D31" t="s">
        <v>95</v>
      </c>
      <c r="E31">
        <v>80</v>
      </c>
      <c r="F31">
        <v>145</v>
      </c>
      <c r="G31">
        <v>150</v>
      </c>
      <c r="H31">
        <v>105</v>
      </c>
      <c r="I31">
        <v>110</v>
      </c>
      <c r="J31">
        <v>110</v>
      </c>
      <c r="K31">
        <v>3</v>
      </c>
      <c r="L31" t="s">
        <v>15</v>
      </c>
      <c r="M31">
        <f>COUNTBLANK(PokemonData[[#This Row],[Type1]:[Type2]])</f>
        <v>0</v>
      </c>
      <c r="N31" t="str">
        <f>IF(PokemonData[[#This Row],[BLANCO]]=0,"2 tipos","1 tipo")</f>
        <v>2 tipos</v>
      </c>
      <c r="O31">
        <f>+(PokemonData[[#This Row],[Attack]]+0.25*PokemonData[[#This Row],[SpAtk]])*100*92.5*1.25*1.29/10000</f>
        <v>255.43007812499999</v>
      </c>
    </row>
    <row r="32" spans="1:15" x14ac:dyDescent="0.25">
      <c r="A32">
        <v>645</v>
      </c>
      <c r="B32" t="s">
        <v>742</v>
      </c>
      <c r="C32" t="s">
        <v>56</v>
      </c>
      <c r="D32" t="s">
        <v>24</v>
      </c>
      <c r="E32">
        <v>89</v>
      </c>
      <c r="F32">
        <v>145</v>
      </c>
      <c r="G32">
        <v>90</v>
      </c>
      <c r="H32">
        <v>105</v>
      </c>
      <c r="I32">
        <v>80</v>
      </c>
      <c r="J32">
        <v>91</v>
      </c>
      <c r="K32">
        <v>5</v>
      </c>
      <c r="L32" t="s">
        <v>189</v>
      </c>
      <c r="M32">
        <f>COUNTBLANK(PokemonData[[#This Row],[Type1]:[Type2]])</f>
        <v>0</v>
      </c>
      <c r="N32" t="str">
        <f>IF(PokemonData[[#This Row],[BLANCO]]=0,"2 tipos","1 tipo")</f>
        <v>2 tipos</v>
      </c>
      <c r="O32">
        <f>+(PokemonData[[#This Row],[Attack]]+0.25*PokemonData[[#This Row],[SpAtk]])*100*92.5*1.25*1.29/10000</f>
        <v>255.43007812499999</v>
      </c>
    </row>
    <row r="33" spans="1:15" x14ac:dyDescent="0.25">
      <c r="A33">
        <v>381</v>
      </c>
      <c r="B33" t="s">
        <v>453</v>
      </c>
      <c r="C33" t="s">
        <v>26</v>
      </c>
      <c r="D33" t="s">
        <v>95</v>
      </c>
      <c r="E33">
        <v>80</v>
      </c>
      <c r="F33">
        <v>130</v>
      </c>
      <c r="G33">
        <v>100</v>
      </c>
      <c r="H33">
        <v>160</v>
      </c>
      <c r="I33">
        <v>120</v>
      </c>
      <c r="J33">
        <v>110</v>
      </c>
      <c r="K33">
        <v>3</v>
      </c>
      <c r="L33" t="s">
        <v>189</v>
      </c>
      <c r="M33">
        <f>COUNTBLANK(PokemonData[[#This Row],[Type1]:[Type2]])</f>
        <v>0</v>
      </c>
      <c r="N33" t="str">
        <f>IF(PokemonData[[#This Row],[BLANCO]]=0,"2 tipos","1 tipo")</f>
        <v>2 tipos</v>
      </c>
      <c r="O33">
        <f>+(PokemonData[[#This Row],[Attack]]+0.25*PokemonData[[#This Row],[SpAtk]])*100*92.5*1.25*1.29/10000</f>
        <v>253.56562500000001</v>
      </c>
    </row>
    <row r="34" spans="1:15" x14ac:dyDescent="0.25">
      <c r="A34">
        <v>567</v>
      </c>
      <c r="B34" t="s">
        <v>661</v>
      </c>
      <c r="C34" t="s">
        <v>108</v>
      </c>
      <c r="D34" t="s">
        <v>24</v>
      </c>
      <c r="E34">
        <v>75</v>
      </c>
      <c r="F34">
        <v>140</v>
      </c>
      <c r="G34">
        <v>65</v>
      </c>
      <c r="H34">
        <v>112</v>
      </c>
      <c r="I34">
        <v>65</v>
      </c>
      <c r="J34">
        <v>110</v>
      </c>
      <c r="K34">
        <v>5</v>
      </c>
      <c r="L34" t="s">
        <v>15</v>
      </c>
      <c r="M34">
        <f>COUNTBLANK(PokemonData[[#This Row],[Type1]:[Type2]])</f>
        <v>0</v>
      </c>
      <c r="N34" t="str">
        <f>IF(PokemonData[[#This Row],[BLANCO]]=0,"2 tipos","1 tipo")</f>
        <v>2 tipos</v>
      </c>
      <c r="O34">
        <f>+(PokemonData[[#This Row],[Attack]]+0.25*PokemonData[[#This Row],[SpAtk]])*100*92.5*1.25*1.29/10000</f>
        <v>250.58250000000001</v>
      </c>
    </row>
    <row r="35" spans="1:15" x14ac:dyDescent="0.25">
      <c r="A35">
        <v>319</v>
      </c>
      <c r="B35" t="s">
        <v>382</v>
      </c>
      <c r="C35" t="s">
        <v>29</v>
      </c>
      <c r="D35" t="s">
        <v>173</v>
      </c>
      <c r="E35">
        <v>70</v>
      </c>
      <c r="F35">
        <v>140</v>
      </c>
      <c r="G35">
        <v>70</v>
      </c>
      <c r="H35">
        <v>110</v>
      </c>
      <c r="I35">
        <v>65</v>
      </c>
      <c r="J35">
        <v>105</v>
      </c>
      <c r="K35">
        <v>3</v>
      </c>
      <c r="L35" t="s">
        <v>15</v>
      </c>
      <c r="M35">
        <f>COUNTBLANK(PokemonData[[#This Row],[Type1]:[Type2]])</f>
        <v>0</v>
      </c>
      <c r="N35" t="str">
        <f>IF(PokemonData[[#This Row],[BLANCO]]=0,"2 tipos","1 tipo")</f>
        <v>2 tipos</v>
      </c>
      <c r="O35">
        <f>+(PokemonData[[#This Row],[Attack]]+0.25*PokemonData[[#This Row],[SpAtk]])*100*92.5*1.25*1.29/10000</f>
        <v>249.83671874999999</v>
      </c>
    </row>
    <row r="36" spans="1:15" x14ac:dyDescent="0.25">
      <c r="A36">
        <v>212</v>
      </c>
      <c r="B36" t="s">
        <v>262</v>
      </c>
      <c r="C36" t="s">
        <v>34</v>
      </c>
      <c r="D36" t="s">
        <v>117</v>
      </c>
      <c r="E36">
        <v>70</v>
      </c>
      <c r="F36">
        <v>150</v>
      </c>
      <c r="G36">
        <v>140</v>
      </c>
      <c r="H36">
        <v>65</v>
      </c>
      <c r="I36">
        <v>100</v>
      </c>
      <c r="J36">
        <v>75</v>
      </c>
      <c r="K36">
        <v>2</v>
      </c>
      <c r="L36" t="s">
        <v>15</v>
      </c>
      <c r="M36">
        <f>COUNTBLANK(PokemonData[[#This Row],[Type1]:[Type2]])</f>
        <v>0</v>
      </c>
      <c r="N36" t="str">
        <f>IF(PokemonData[[#This Row],[BLANCO]]=0,"2 tipos","1 tipo")</f>
        <v>2 tipos</v>
      </c>
      <c r="O36">
        <f>+(PokemonData[[#This Row],[Attack]]+0.25*PokemonData[[#This Row],[SpAtk]])*100*92.5*1.25*1.29/10000</f>
        <v>247.97226562500001</v>
      </c>
    </row>
    <row r="37" spans="1:15" x14ac:dyDescent="0.25">
      <c r="A37">
        <v>460</v>
      </c>
      <c r="B37" t="s">
        <v>544</v>
      </c>
      <c r="C37" t="s">
        <v>13</v>
      </c>
      <c r="D37" t="s">
        <v>124</v>
      </c>
      <c r="E37">
        <v>90</v>
      </c>
      <c r="F37">
        <v>132</v>
      </c>
      <c r="G37">
        <v>105</v>
      </c>
      <c r="H37">
        <v>132</v>
      </c>
      <c r="I37">
        <v>105</v>
      </c>
      <c r="J37">
        <v>30</v>
      </c>
      <c r="K37">
        <v>4</v>
      </c>
      <c r="L37" t="s">
        <v>15</v>
      </c>
      <c r="M37">
        <f>COUNTBLANK(PokemonData[[#This Row],[Type1]:[Type2]])</f>
        <v>0</v>
      </c>
      <c r="N37" t="str">
        <f>IF(PokemonData[[#This Row],[BLANCO]]=0,"2 tipos","1 tipo")</f>
        <v>2 tipos</v>
      </c>
      <c r="O37">
        <f>+(PokemonData[[#This Row],[Attack]]+0.25*PokemonData[[#This Row],[SpAtk]])*100*92.5*1.25*1.29/10000</f>
        <v>246.10781249999999</v>
      </c>
    </row>
    <row r="38" spans="1:15" x14ac:dyDescent="0.25">
      <c r="A38">
        <v>716</v>
      </c>
      <c r="B38" t="s">
        <v>825</v>
      </c>
      <c r="C38" t="s">
        <v>65</v>
      </c>
      <c r="D38" t="s">
        <v>21</v>
      </c>
      <c r="E38">
        <v>126</v>
      </c>
      <c r="F38">
        <v>131</v>
      </c>
      <c r="G38">
        <v>95</v>
      </c>
      <c r="H38">
        <v>131</v>
      </c>
      <c r="I38">
        <v>98</v>
      </c>
      <c r="J38">
        <v>99</v>
      </c>
      <c r="K38">
        <v>6</v>
      </c>
      <c r="L38" t="s">
        <v>189</v>
      </c>
      <c r="M38">
        <f>COUNTBLANK(PokemonData[[#This Row],[Type1]:[Type2]])</f>
        <v>1</v>
      </c>
      <c r="N38" t="str">
        <f>IF(PokemonData[[#This Row],[BLANCO]]=0,"2 tipos","1 tipo")</f>
        <v>1 tipo</v>
      </c>
      <c r="O38">
        <f>+(PokemonData[[#This Row],[Attack]]+0.25*PokemonData[[#This Row],[SpAtk]])*100*92.5*1.25*1.29/10000</f>
        <v>244.24335937500001</v>
      </c>
    </row>
    <row r="39" spans="1:15" x14ac:dyDescent="0.25">
      <c r="A39">
        <v>717</v>
      </c>
      <c r="B39" t="s">
        <v>826</v>
      </c>
      <c r="C39" t="s">
        <v>173</v>
      </c>
      <c r="D39" t="s">
        <v>24</v>
      </c>
      <c r="E39">
        <v>126</v>
      </c>
      <c r="F39">
        <v>131</v>
      </c>
      <c r="G39">
        <v>95</v>
      </c>
      <c r="H39">
        <v>131</v>
      </c>
      <c r="I39">
        <v>98</v>
      </c>
      <c r="J39">
        <v>99</v>
      </c>
      <c r="K39">
        <v>6</v>
      </c>
      <c r="L39" t="s">
        <v>189</v>
      </c>
      <c r="M39">
        <f>COUNTBLANK(PokemonData[[#This Row],[Type1]:[Type2]])</f>
        <v>0</v>
      </c>
      <c r="N39" t="str">
        <f>IF(PokemonData[[#This Row],[BLANCO]]=0,"2 tipos","1 tipo")</f>
        <v>2 tipos</v>
      </c>
      <c r="O39">
        <f>+(PokemonData[[#This Row],[Attack]]+0.25*PokemonData[[#This Row],[SpAtk]])*100*92.5*1.25*1.29/10000</f>
        <v>244.24335937500001</v>
      </c>
    </row>
    <row r="40" spans="1:15" x14ac:dyDescent="0.25">
      <c r="A40">
        <v>6</v>
      </c>
      <c r="B40" t="s">
        <v>25</v>
      </c>
      <c r="C40" t="s">
        <v>20</v>
      </c>
      <c r="D40" t="s">
        <v>26</v>
      </c>
      <c r="E40">
        <v>78</v>
      </c>
      <c r="F40">
        <v>130</v>
      </c>
      <c r="G40">
        <v>111</v>
      </c>
      <c r="H40">
        <v>130</v>
      </c>
      <c r="I40">
        <v>85</v>
      </c>
      <c r="J40">
        <v>100</v>
      </c>
      <c r="K40">
        <v>1</v>
      </c>
      <c r="L40" t="s">
        <v>15</v>
      </c>
      <c r="M40">
        <f>COUNTBLANK(PokemonData[[#This Row],[Type1]:[Type2]])</f>
        <v>0</v>
      </c>
      <c r="N40" t="str">
        <f>IF(PokemonData[[#This Row],[BLANCO]]=0,"2 tipos","1 tipo")</f>
        <v>2 tipos</v>
      </c>
      <c r="O40">
        <f>+(PokemonData[[#This Row],[Attack]]+0.25*PokemonData[[#This Row],[SpAtk]])*100*92.5*1.25*1.29/10000</f>
        <v>242.37890625</v>
      </c>
    </row>
    <row r="41" spans="1:15" x14ac:dyDescent="0.25">
      <c r="A41">
        <v>373</v>
      </c>
      <c r="B41" t="s">
        <v>441</v>
      </c>
      <c r="C41" t="s">
        <v>26</v>
      </c>
      <c r="D41" t="s">
        <v>24</v>
      </c>
      <c r="E41">
        <v>95</v>
      </c>
      <c r="F41">
        <v>135</v>
      </c>
      <c r="G41">
        <v>80</v>
      </c>
      <c r="H41">
        <v>110</v>
      </c>
      <c r="I41">
        <v>80</v>
      </c>
      <c r="J41">
        <v>100</v>
      </c>
      <c r="K41">
        <v>3</v>
      </c>
      <c r="L41" t="s">
        <v>15</v>
      </c>
      <c r="M41">
        <f>COUNTBLANK(PokemonData[[#This Row],[Type1]:[Type2]])</f>
        <v>0</v>
      </c>
      <c r="N41" t="str">
        <f>IF(PokemonData[[#This Row],[BLANCO]]=0,"2 tipos","1 tipo")</f>
        <v>2 tipos</v>
      </c>
      <c r="O41">
        <f>+(PokemonData[[#This Row],[Attack]]+0.25*PokemonData[[#This Row],[SpAtk]])*100*92.5*1.25*1.29/10000</f>
        <v>242.37890625</v>
      </c>
    </row>
    <row r="42" spans="1:15" x14ac:dyDescent="0.25">
      <c r="A42">
        <v>646</v>
      </c>
      <c r="B42" t="s">
        <v>743</v>
      </c>
      <c r="C42" t="s">
        <v>26</v>
      </c>
      <c r="D42" t="s">
        <v>124</v>
      </c>
      <c r="E42">
        <v>125</v>
      </c>
      <c r="F42">
        <v>130</v>
      </c>
      <c r="G42">
        <v>90</v>
      </c>
      <c r="H42">
        <v>130</v>
      </c>
      <c r="I42">
        <v>90</v>
      </c>
      <c r="J42">
        <v>95</v>
      </c>
      <c r="K42">
        <v>5</v>
      </c>
      <c r="L42" t="s">
        <v>189</v>
      </c>
      <c r="M42">
        <f>COUNTBLANK(PokemonData[[#This Row],[Type1]:[Type2]])</f>
        <v>0</v>
      </c>
      <c r="N42" t="str">
        <f>IF(PokemonData[[#This Row],[BLANCO]]=0,"2 tipos","1 tipo")</f>
        <v>2 tipos</v>
      </c>
      <c r="O42">
        <f>+(PokemonData[[#This Row],[Attack]]+0.25*PokemonData[[#This Row],[SpAtk]])*100*92.5*1.25*1.29/10000</f>
        <v>242.37890625</v>
      </c>
    </row>
    <row r="43" spans="1:15" x14ac:dyDescent="0.25">
      <c r="A43">
        <v>646</v>
      </c>
      <c r="B43" t="s">
        <v>745</v>
      </c>
      <c r="C43" t="s">
        <v>26</v>
      </c>
      <c r="D43" t="s">
        <v>124</v>
      </c>
      <c r="E43">
        <v>125</v>
      </c>
      <c r="F43">
        <v>120</v>
      </c>
      <c r="G43">
        <v>90</v>
      </c>
      <c r="H43">
        <v>170</v>
      </c>
      <c r="I43">
        <v>100</v>
      </c>
      <c r="J43">
        <v>95</v>
      </c>
      <c r="K43">
        <v>5</v>
      </c>
      <c r="L43" t="s">
        <v>189</v>
      </c>
      <c r="M43">
        <f>COUNTBLANK(PokemonData[[#This Row],[Type1]:[Type2]])</f>
        <v>0</v>
      </c>
      <c r="N43" t="str">
        <f>IF(PokemonData[[#This Row],[BLANCO]]=0,"2 tipos","1 tipo")</f>
        <v>2 tipos</v>
      </c>
      <c r="O43">
        <f>+(PokemonData[[#This Row],[Attack]]+0.25*PokemonData[[#This Row],[SpAtk]])*100*92.5*1.25*1.29/10000</f>
        <v>242.37890625</v>
      </c>
    </row>
    <row r="44" spans="1:15" x14ac:dyDescent="0.25">
      <c r="A44">
        <v>612</v>
      </c>
      <c r="B44" t="s">
        <v>706</v>
      </c>
      <c r="C44" t="s">
        <v>26</v>
      </c>
      <c r="D44" t="s">
        <v>21</v>
      </c>
      <c r="E44">
        <v>76</v>
      </c>
      <c r="F44">
        <v>147</v>
      </c>
      <c r="G44">
        <v>90</v>
      </c>
      <c r="H44">
        <v>60</v>
      </c>
      <c r="I44">
        <v>70</v>
      </c>
      <c r="J44">
        <v>97</v>
      </c>
      <c r="K44">
        <v>5</v>
      </c>
      <c r="L44" t="s">
        <v>15</v>
      </c>
      <c r="M44">
        <f>COUNTBLANK(PokemonData[[#This Row],[Type1]:[Type2]])</f>
        <v>1</v>
      </c>
      <c r="N44" t="str">
        <f>IF(PokemonData[[#This Row],[BLANCO]]=0,"2 tipos","1 tipo")</f>
        <v>1 tipo</v>
      </c>
      <c r="O44">
        <f>+(PokemonData[[#This Row],[Attack]]+0.25*PokemonData[[#This Row],[SpAtk]])*100*92.5*1.25*1.29/10000</f>
        <v>241.63312500000001</v>
      </c>
    </row>
    <row r="45" spans="1:15" x14ac:dyDescent="0.25">
      <c r="A45">
        <v>149</v>
      </c>
      <c r="B45" t="s">
        <v>194</v>
      </c>
      <c r="C45" t="s">
        <v>26</v>
      </c>
      <c r="D45" t="s">
        <v>24</v>
      </c>
      <c r="E45">
        <v>91</v>
      </c>
      <c r="F45">
        <v>134</v>
      </c>
      <c r="G45">
        <v>95</v>
      </c>
      <c r="H45">
        <v>100</v>
      </c>
      <c r="I45">
        <v>100</v>
      </c>
      <c r="J45">
        <v>80</v>
      </c>
      <c r="K45">
        <v>1</v>
      </c>
      <c r="L45" t="s">
        <v>15</v>
      </c>
      <c r="M45">
        <f>COUNTBLANK(PokemonData[[#This Row],[Type1]:[Type2]])</f>
        <v>0</v>
      </c>
      <c r="N45" t="str">
        <f>IF(PokemonData[[#This Row],[BLANCO]]=0,"2 tipos","1 tipo")</f>
        <v>2 tipos</v>
      </c>
      <c r="O45">
        <f>+(PokemonData[[#This Row],[Attack]]+0.25*PokemonData[[#This Row],[SpAtk]])*100*92.5*1.25*1.29/10000</f>
        <v>237.15843749999999</v>
      </c>
    </row>
    <row r="46" spans="1:15" x14ac:dyDescent="0.25">
      <c r="A46">
        <v>376</v>
      </c>
      <c r="B46" t="s">
        <v>445</v>
      </c>
      <c r="C46" t="s">
        <v>117</v>
      </c>
      <c r="D46" t="s">
        <v>95</v>
      </c>
      <c r="E46">
        <v>80</v>
      </c>
      <c r="F46">
        <v>135</v>
      </c>
      <c r="G46">
        <v>130</v>
      </c>
      <c r="H46">
        <v>95</v>
      </c>
      <c r="I46">
        <v>90</v>
      </c>
      <c r="J46">
        <v>70</v>
      </c>
      <c r="K46">
        <v>3</v>
      </c>
      <c r="L46" t="s">
        <v>15</v>
      </c>
      <c r="M46">
        <f>COUNTBLANK(PokemonData[[#This Row],[Type1]:[Type2]])</f>
        <v>0</v>
      </c>
      <c r="N46" t="str">
        <f>IF(PokemonData[[#This Row],[BLANCO]]=0,"2 tipos","1 tipo")</f>
        <v>2 tipos</v>
      </c>
      <c r="O46">
        <f>+(PokemonData[[#This Row],[Attack]]+0.25*PokemonData[[#This Row],[SpAtk]])*100*92.5*1.25*1.29/10000</f>
        <v>236.78554687499999</v>
      </c>
    </row>
    <row r="47" spans="1:15" x14ac:dyDescent="0.25">
      <c r="A47">
        <v>248</v>
      </c>
      <c r="B47" t="s">
        <v>300</v>
      </c>
      <c r="C47" t="s">
        <v>108</v>
      </c>
      <c r="D47" t="s">
        <v>173</v>
      </c>
      <c r="E47">
        <v>100</v>
      </c>
      <c r="F47">
        <v>134</v>
      </c>
      <c r="G47">
        <v>110</v>
      </c>
      <c r="H47">
        <v>95</v>
      </c>
      <c r="I47">
        <v>100</v>
      </c>
      <c r="J47">
        <v>61</v>
      </c>
      <c r="K47">
        <v>2</v>
      </c>
      <c r="L47" t="s">
        <v>15</v>
      </c>
      <c r="M47">
        <f>COUNTBLANK(PokemonData[[#This Row],[Type1]:[Type2]])</f>
        <v>0</v>
      </c>
      <c r="N47" t="str">
        <f>IF(PokemonData[[#This Row],[BLANCO]]=0,"2 tipos","1 tipo")</f>
        <v>2 tipos</v>
      </c>
      <c r="O47">
        <f>+(PokemonData[[#This Row],[Attack]]+0.25*PokemonData[[#This Row],[SpAtk]])*100*92.5*1.25*1.29/10000</f>
        <v>235.29398437500001</v>
      </c>
    </row>
    <row r="48" spans="1:15" x14ac:dyDescent="0.25">
      <c r="A48">
        <v>250</v>
      </c>
      <c r="B48" t="s">
        <v>303</v>
      </c>
      <c r="C48" t="s">
        <v>20</v>
      </c>
      <c r="D48" t="s">
        <v>24</v>
      </c>
      <c r="E48">
        <v>106</v>
      </c>
      <c r="F48">
        <v>130</v>
      </c>
      <c r="G48">
        <v>90</v>
      </c>
      <c r="H48">
        <v>110</v>
      </c>
      <c r="I48">
        <v>154</v>
      </c>
      <c r="J48">
        <v>90</v>
      </c>
      <c r="K48">
        <v>2</v>
      </c>
      <c r="L48" t="s">
        <v>189</v>
      </c>
      <c r="M48">
        <f>COUNTBLANK(PokemonData[[#This Row],[Type1]:[Type2]])</f>
        <v>0</v>
      </c>
      <c r="N48" t="str">
        <f>IF(PokemonData[[#This Row],[BLANCO]]=0,"2 tipos","1 tipo")</f>
        <v>2 tipos</v>
      </c>
      <c r="O48">
        <f>+(PokemonData[[#This Row],[Attack]]+0.25*PokemonData[[#This Row],[SpAtk]])*100*92.5*1.25*1.29/10000</f>
        <v>234.92109375000001</v>
      </c>
    </row>
    <row r="49" spans="1:15" x14ac:dyDescent="0.25">
      <c r="A49">
        <v>483</v>
      </c>
      <c r="B49" t="s">
        <v>573</v>
      </c>
      <c r="C49" t="s">
        <v>117</v>
      </c>
      <c r="D49" t="s">
        <v>26</v>
      </c>
      <c r="E49">
        <v>100</v>
      </c>
      <c r="F49">
        <v>120</v>
      </c>
      <c r="G49">
        <v>120</v>
      </c>
      <c r="H49">
        <v>150</v>
      </c>
      <c r="I49">
        <v>100</v>
      </c>
      <c r="J49">
        <v>90</v>
      </c>
      <c r="K49">
        <v>4</v>
      </c>
      <c r="L49" t="s">
        <v>189</v>
      </c>
      <c r="M49">
        <f>COUNTBLANK(PokemonData[[#This Row],[Type1]:[Type2]])</f>
        <v>0</v>
      </c>
      <c r="N49" t="str">
        <f>IF(PokemonData[[#This Row],[BLANCO]]=0,"2 tipos","1 tipo")</f>
        <v>2 tipos</v>
      </c>
      <c r="O49">
        <f>+(PokemonData[[#This Row],[Attack]]+0.25*PokemonData[[#This Row],[SpAtk]])*100*92.5*1.25*1.29/10000</f>
        <v>234.92109375000001</v>
      </c>
    </row>
    <row r="50" spans="1:15" x14ac:dyDescent="0.25">
      <c r="A50">
        <v>484</v>
      </c>
      <c r="B50" t="s">
        <v>574</v>
      </c>
      <c r="C50" t="s">
        <v>29</v>
      </c>
      <c r="D50" t="s">
        <v>26</v>
      </c>
      <c r="E50">
        <v>90</v>
      </c>
      <c r="F50">
        <v>120</v>
      </c>
      <c r="G50">
        <v>100</v>
      </c>
      <c r="H50">
        <v>150</v>
      </c>
      <c r="I50">
        <v>120</v>
      </c>
      <c r="J50">
        <v>100</v>
      </c>
      <c r="K50">
        <v>4</v>
      </c>
      <c r="L50" t="s">
        <v>189</v>
      </c>
      <c r="M50">
        <f>COUNTBLANK(PokemonData[[#This Row],[Type1]:[Type2]])</f>
        <v>0</v>
      </c>
      <c r="N50" t="str">
        <f>IF(PokemonData[[#This Row],[BLANCO]]=0,"2 tipos","1 tipo")</f>
        <v>2 tipos</v>
      </c>
      <c r="O50">
        <f>+(PokemonData[[#This Row],[Attack]]+0.25*PokemonData[[#This Row],[SpAtk]])*100*92.5*1.25*1.29/10000</f>
        <v>234.92109375000001</v>
      </c>
    </row>
    <row r="51" spans="1:15" x14ac:dyDescent="0.25">
      <c r="A51">
        <v>643</v>
      </c>
      <c r="B51" t="s">
        <v>739</v>
      </c>
      <c r="C51" t="s">
        <v>26</v>
      </c>
      <c r="D51" t="s">
        <v>20</v>
      </c>
      <c r="E51">
        <v>100</v>
      </c>
      <c r="F51">
        <v>120</v>
      </c>
      <c r="G51">
        <v>100</v>
      </c>
      <c r="H51">
        <v>150</v>
      </c>
      <c r="I51">
        <v>120</v>
      </c>
      <c r="J51">
        <v>90</v>
      </c>
      <c r="K51">
        <v>5</v>
      </c>
      <c r="L51" t="s">
        <v>189</v>
      </c>
      <c r="M51">
        <f>COUNTBLANK(PokemonData[[#This Row],[Type1]:[Type2]])</f>
        <v>0</v>
      </c>
      <c r="N51" t="str">
        <f>IF(PokemonData[[#This Row],[BLANCO]]=0,"2 tipos","1 tipo")</f>
        <v>2 tipos</v>
      </c>
      <c r="O51">
        <f>+(PokemonData[[#This Row],[Attack]]+0.25*PokemonData[[#This Row],[SpAtk]])*100*92.5*1.25*1.29/10000</f>
        <v>234.92109375000001</v>
      </c>
    </row>
    <row r="52" spans="1:15" x14ac:dyDescent="0.25">
      <c r="A52">
        <v>323</v>
      </c>
      <c r="B52" t="s">
        <v>387</v>
      </c>
      <c r="C52" t="s">
        <v>20</v>
      </c>
      <c r="D52" t="s">
        <v>56</v>
      </c>
      <c r="E52">
        <v>70</v>
      </c>
      <c r="F52">
        <v>120</v>
      </c>
      <c r="G52">
        <v>100</v>
      </c>
      <c r="H52">
        <v>145</v>
      </c>
      <c r="I52">
        <v>105</v>
      </c>
      <c r="J52">
        <v>20</v>
      </c>
      <c r="K52">
        <v>3</v>
      </c>
      <c r="L52" t="s">
        <v>15</v>
      </c>
      <c r="M52">
        <f>COUNTBLANK(PokemonData[[#This Row],[Type1]:[Type2]])</f>
        <v>0</v>
      </c>
      <c r="N52" t="str">
        <f>IF(PokemonData[[#This Row],[BLANCO]]=0,"2 tipos","1 tipo")</f>
        <v>2 tipos</v>
      </c>
      <c r="O52">
        <f>+(PokemonData[[#This Row],[Attack]]+0.25*PokemonData[[#This Row],[SpAtk]])*100*92.5*1.25*1.29/10000</f>
        <v>233.056640625</v>
      </c>
    </row>
    <row r="53" spans="1:15" x14ac:dyDescent="0.25">
      <c r="A53">
        <v>482</v>
      </c>
      <c r="B53" t="s">
        <v>572</v>
      </c>
      <c r="C53" t="s">
        <v>95</v>
      </c>
      <c r="D53" t="s">
        <v>21</v>
      </c>
      <c r="E53">
        <v>75</v>
      </c>
      <c r="F53">
        <v>125</v>
      </c>
      <c r="G53">
        <v>70</v>
      </c>
      <c r="H53">
        <v>125</v>
      </c>
      <c r="I53">
        <v>70</v>
      </c>
      <c r="J53">
        <v>115</v>
      </c>
      <c r="K53">
        <v>4</v>
      </c>
      <c r="L53" t="s">
        <v>189</v>
      </c>
      <c r="M53">
        <f>COUNTBLANK(PokemonData[[#This Row],[Type1]:[Type2]])</f>
        <v>1</v>
      </c>
      <c r="N53" t="str">
        <f>IF(PokemonData[[#This Row],[BLANCO]]=0,"2 tipos","1 tipo")</f>
        <v>1 tipo</v>
      </c>
      <c r="O53">
        <f>+(PokemonData[[#This Row],[Attack]]+0.25*PokemonData[[#This Row],[SpAtk]])*100*92.5*1.25*1.29/10000</f>
        <v>233.056640625</v>
      </c>
    </row>
    <row r="54" spans="1:15" x14ac:dyDescent="0.25">
      <c r="A54">
        <v>306</v>
      </c>
      <c r="B54" t="s">
        <v>366</v>
      </c>
      <c r="C54" t="s">
        <v>117</v>
      </c>
      <c r="D54" t="s">
        <v>21</v>
      </c>
      <c r="E54">
        <v>70</v>
      </c>
      <c r="F54">
        <v>140</v>
      </c>
      <c r="G54">
        <v>230</v>
      </c>
      <c r="H54">
        <v>60</v>
      </c>
      <c r="I54">
        <v>80</v>
      </c>
      <c r="J54">
        <v>50</v>
      </c>
      <c r="K54">
        <v>3</v>
      </c>
      <c r="L54" t="s">
        <v>15</v>
      </c>
      <c r="M54">
        <f>COUNTBLANK(PokemonData[[#This Row],[Type1]:[Type2]])</f>
        <v>1</v>
      </c>
      <c r="N54" t="str">
        <f>IF(PokemonData[[#This Row],[BLANCO]]=0,"2 tipos","1 tipo")</f>
        <v>1 tipo</v>
      </c>
      <c r="O54">
        <f>+(PokemonData[[#This Row],[Attack]]+0.25*PokemonData[[#This Row],[SpAtk]])*100*92.5*1.25*1.29/10000</f>
        <v>231.19218749999999</v>
      </c>
    </row>
    <row r="55" spans="1:15" x14ac:dyDescent="0.25">
      <c r="A55">
        <v>15</v>
      </c>
      <c r="B55" t="s">
        <v>40</v>
      </c>
      <c r="C55" t="s">
        <v>34</v>
      </c>
      <c r="D55" t="s">
        <v>14</v>
      </c>
      <c r="E55">
        <v>65</v>
      </c>
      <c r="F55">
        <v>150</v>
      </c>
      <c r="G55">
        <v>40</v>
      </c>
      <c r="H55">
        <v>15</v>
      </c>
      <c r="I55">
        <v>80</v>
      </c>
      <c r="J55">
        <v>145</v>
      </c>
      <c r="K55">
        <v>1</v>
      </c>
      <c r="L55" t="s">
        <v>15</v>
      </c>
      <c r="M55">
        <f>COUNTBLANK(PokemonData[[#This Row],[Type1]:[Type2]])</f>
        <v>0</v>
      </c>
      <c r="N55" t="str">
        <f>IF(PokemonData[[#This Row],[BLANCO]]=0,"2 tipos","1 tipo")</f>
        <v>2 tipos</v>
      </c>
      <c r="O55">
        <f>+(PokemonData[[#This Row],[Attack]]+0.25*PokemonData[[#This Row],[SpAtk]])*100*92.5*1.25*1.29/10000</f>
        <v>229.32773437500001</v>
      </c>
    </row>
    <row r="56" spans="1:15" x14ac:dyDescent="0.25">
      <c r="A56">
        <v>136</v>
      </c>
      <c r="B56" t="s">
        <v>179</v>
      </c>
      <c r="C56" t="s">
        <v>20</v>
      </c>
      <c r="D56" t="s">
        <v>21</v>
      </c>
      <c r="E56">
        <v>65</v>
      </c>
      <c r="F56">
        <v>130</v>
      </c>
      <c r="G56">
        <v>60</v>
      </c>
      <c r="H56">
        <v>95</v>
      </c>
      <c r="I56">
        <v>110</v>
      </c>
      <c r="J56">
        <v>65</v>
      </c>
      <c r="K56">
        <v>1</v>
      </c>
      <c r="L56" t="s">
        <v>15</v>
      </c>
      <c r="M56">
        <f>COUNTBLANK(PokemonData[[#This Row],[Type1]:[Type2]])</f>
        <v>1</v>
      </c>
      <c r="N56" t="str">
        <f>IF(PokemonData[[#This Row],[BLANCO]]=0,"2 tipos","1 tipo")</f>
        <v>1 tipo</v>
      </c>
      <c r="O56">
        <f>+(PokemonData[[#This Row],[Attack]]+0.25*PokemonData[[#This Row],[SpAtk]])*100*92.5*1.25*1.29/10000</f>
        <v>229.32773437500001</v>
      </c>
    </row>
    <row r="57" spans="1:15" x14ac:dyDescent="0.25">
      <c r="A57">
        <v>464</v>
      </c>
      <c r="B57" t="s">
        <v>548</v>
      </c>
      <c r="C57" t="s">
        <v>56</v>
      </c>
      <c r="D57" t="s">
        <v>108</v>
      </c>
      <c r="E57">
        <v>115</v>
      </c>
      <c r="F57">
        <v>140</v>
      </c>
      <c r="G57">
        <v>130</v>
      </c>
      <c r="H57">
        <v>55</v>
      </c>
      <c r="I57">
        <v>55</v>
      </c>
      <c r="J57">
        <v>40</v>
      </c>
      <c r="K57">
        <v>4</v>
      </c>
      <c r="L57" t="s">
        <v>15</v>
      </c>
      <c r="M57">
        <f>COUNTBLANK(PokemonData[[#This Row],[Type1]:[Type2]])</f>
        <v>0</v>
      </c>
      <c r="N57" t="str">
        <f>IF(PokemonData[[#This Row],[BLANCO]]=0,"2 tipos","1 tipo")</f>
        <v>2 tipos</v>
      </c>
      <c r="O57">
        <f>+(PokemonData[[#This Row],[Attack]]+0.25*PokemonData[[#This Row],[SpAtk]])*100*92.5*1.25*1.29/10000</f>
        <v>229.32773437500001</v>
      </c>
    </row>
    <row r="58" spans="1:15" x14ac:dyDescent="0.25">
      <c r="A58">
        <v>534</v>
      </c>
      <c r="B58" t="s">
        <v>627</v>
      </c>
      <c r="C58" t="s">
        <v>87</v>
      </c>
      <c r="D58" t="s">
        <v>21</v>
      </c>
      <c r="E58">
        <v>105</v>
      </c>
      <c r="F58">
        <v>140</v>
      </c>
      <c r="G58">
        <v>95</v>
      </c>
      <c r="H58">
        <v>55</v>
      </c>
      <c r="I58">
        <v>65</v>
      </c>
      <c r="J58">
        <v>45</v>
      </c>
      <c r="K58">
        <v>5</v>
      </c>
      <c r="L58" t="s">
        <v>15</v>
      </c>
      <c r="M58">
        <f>COUNTBLANK(PokemonData[[#This Row],[Type1]:[Type2]])</f>
        <v>1</v>
      </c>
      <c r="N58" t="str">
        <f>IF(PokemonData[[#This Row],[BLANCO]]=0,"2 tipos","1 tipo")</f>
        <v>1 tipo</v>
      </c>
      <c r="O58">
        <f>+(PokemonData[[#This Row],[Attack]]+0.25*PokemonData[[#This Row],[SpAtk]])*100*92.5*1.25*1.29/10000</f>
        <v>229.32773437500001</v>
      </c>
    </row>
    <row r="59" spans="1:15" x14ac:dyDescent="0.25">
      <c r="A59">
        <v>645</v>
      </c>
      <c r="B59" t="s">
        <v>741</v>
      </c>
      <c r="C59" t="s">
        <v>56</v>
      </c>
      <c r="D59" t="s">
        <v>24</v>
      </c>
      <c r="E59">
        <v>89</v>
      </c>
      <c r="F59">
        <v>125</v>
      </c>
      <c r="G59">
        <v>90</v>
      </c>
      <c r="H59">
        <v>115</v>
      </c>
      <c r="I59">
        <v>80</v>
      </c>
      <c r="J59">
        <v>101</v>
      </c>
      <c r="K59">
        <v>5</v>
      </c>
      <c r="L59" t="s">
        <v>189</v>
      </c>
      <c r="M59">
        <f>COUNTBLANK(PokemonData[[#This Row],[Type1]:[Type2]])</f>
        <v>0</v>
      </c>
      <c r="N59" t="str">
        <f>IF(PokemonData[[#This Row],[BLANCO]]=0,"2 tipos","1 tipo")</f>
        <v>2 tipos</v>
      </c>
      <c r="O59">
        <f>+(PokemonData[[#This Row],[Attack]]+0.25*PokemonData[[#This Row],[SpAtk]])*100*92.5*1.25*1.29/10000</f>
        <v>229.32773437500001</v>
      </c>
    </row>
    <row r="60" spans="1:15" x14ac:dyDescent="0.25">
      <c r="A60">
        <v>142</v>
      </c>
      <c r="B60" t="s">
        <v>186</v>
      </c>
      <c r="C60" t="s">
        <v>108</v>
      </c>
      <c r="D60" t="s">
        <v>24</v>
      </c>
      <c r="E60">
        <v>80</v>
      </c>
      <c r="F60">
        <v>135</v>
      </c>
      <c r="G60">
        <v>85</v>
      </c>
      <c r="H60">
        <v>70</v>
      </c>
      <c r="I60">
        <v>95</v>
      </c>
      <c r="J60">
        <v>150</v>
      </c>
      <c r="K60">
        <v>1</v>
      </c>
      <c r="L60" t="s">
        <v>15</v>
      </c>
      <c r="M60">
        <f>COUNTBLANK(PokemonData[[#This Row],[Type1]:[Type2]])</f>
        <v>0</v>
      </c>
      <c r="N60" t="str">
        <f>IF(PokemonData[[#This Row],[BLANCO]]=0,"2 tipos","1 tipo")</f>
        <v>2 tipos</v>
      </c>
      <c r="O60">
        <f>+(PokemonData[[#This Row],[Attack]]+0.25*PokemonData[[#This Row],[SpAtk]])*100*92.5*1.25*1.29/10000</f>
        <v>227.46328124999999</v>
      </c>
    </row>
    <row r="61" spans="1:15" x14ac:dyDescent="0.25">
      <c r="A61">
        <v>430</v>
      </c>
      <c r="B61" t="s">
        <v>511</v>
      </c>
      <c r="C61" t="s">
        <v>173</v>
      </c>
      <c r="D61" t="s">
        <v>24</v>
      </c>
      <c r="E61">
        <v>100</v>
      </c>
      <c r="F61">
        <v>125</v>
      </c>
      <c r="G61">
        <v>52</v>
      </c>
      <c r="H61">
        <v>105</v>
      </c>
      <c r="I61">
        <v>52</v>
      </c>
      <c r="J61">
        <v>71</v>
      </c>
      <c r="K61">
        <v>4</v>
      </c>
      <c r="L61" t="s">
        <v>15</v>
      </c>
      <c r="M61">
        <f>COUNTBLANK(PokemonData[[#This Row],[Type1]:[Type2]])</f>
        <v>0</v>
      </c>
      <c r="N61" t="str">
        <f>IF(PokemonData[[#This Row],[BLANCO]]=0,"2 tipos","1 tipo")</f>
        <v>2 tipos</v>
      </c>
      <c r="O61">
        <f>+(PokemonData[[#This Row],[Attack]]+0.25*PokemonData[[#This Row],[SpAtk]])*100*92.5*1.25*1.29/10000</f>
        <v>225.59882812500001</v>
      </c>
    </row>
    <row r="62" spans="1:15" x14ac:dyDescent="0.25">
      <c r="A62">
        <v>362</v>
      </c>
      <c r="B62" t="s">
        <v>430</v>
      </c>
      <c r="C62" t="s">
        <v>124</v>
      </c>
      <c r="D62" t="s">
        <v>21</v>
      </c>
      <c r="E62">
        <v>80</v>
      </c>
      <c r="F62">
        <v>120</v>
      </c>
      <c r="G62">
        <v>80</v>
      </c>
      <c r="H62">
        <v>120</v>
      </c>
      <c r="I62">
        <v>80</v>
      </c>
      <c r="J62">
        <v>100</v>
      </c>
      <c r="K62">
        <v>3</v>
      </c>
      <c r="L62" t="s">
        <v>15</v>
      </c>
      <c r="M62">
        <f>COUNTBLANK(PokemonData[[#This Row],[Type1]:[Type2]])</f>
        <v>1</v>
      </c>
      <c r="N62" t="str">
        <f>IF(PokemonData[[#This Row],[BLANCO]]=0,"2 tipos","1 tipo")</f>
        <v>1 tipo</v>
      </c>
      <c r="O62">
        <f>+(PokemonData[[#This Row],[Attack]]+0.25*PokemonData[[#This Row],[SpAtk]])*100*92.5*1.25*1.29/10000</f>
        <v>223.734375</v>
      </c>
    </row>
    <row r="63" spans="1:15" x14ac:dyDescent="0.25">
      <c r="A63">
        <v>445</v>
      </c>
      <c r="B63" t="s">
        <v>526</v>
      </c>
      <c r="C63" t="s">
        <v>26</v>
      </c>
      <c r="D63" t="s">
        <v>56</v>
      </c>
      <c r="E63">
        <v>108</v>
      </c>
      <c r="F63">
        <v>130</v>
      </c>
      <c r="G63">
        <v>95</v>
      </c>
      <c r="H63">
        <v>80</v>
      </c>
      <c r="I63">
        <v>85</v>
      </c>
      <c r="J63">
        <v>102</v>
      </c>
      <c r="K63">
        <v>4</v>
      </c>
      <c r="L63" t="s">
        <v>15</v>
      </c>
      <c r="M63">
        <f>COUNTBLANK(PokemonData[[#This Row],[Type1]:[Type2]])</f>
        <v>0</v>
      </c>
      <c r="N63" t="str">
        <f>IF(PokemonData[[#This Row],[BLANCO]]=0,"2 tipos","1 tipo")</f>
        <v>2 tipos</v>
      </c>
      <c r="O63">
        <f>+(PokemonData[[#This Row],[Attack]]+0.25*PokemonData[[#This Row],[SpAtk]])*100*92.5*1.25*1.29/10000</f>
        <v>223.734375</v>
      </c>
    </row>
    <row r="64" spans="1:15" x14ac:dyDescent="0.25">
      <c r="A64">
        <v>487</v>
      </c>
      <c r="B64" t="s">
        <v>578</v>
      </c>
      <c r="C64" t="s">
        <v>130</v>
      </c>
      <c r="D64" t="s">
        <v>26</v>
      </c>
      <c r="E64">
        <v>150</v>
      </c>
      <c r="F64">
        <v>120</v>
      </c>
      <c r="G64">
        <v>100</v>
      </c>
      <c r="H64">
        <v>120</v>
      </c>
      <c r="I64">
        <v>100</v>
      </c>
      <c r="J64">
        <v>90</v>
      </c>
      <c r="K64">
        <v>4</v>
      </c>
      <c r="L64" t="s">
        <v>189</v>
      </c>
      <c r="M64">
        <f>COUNTBLANK(PokemonData[[#This Row],[Type1]:[Type2]])</f>
        <v>0</v>
      </c>
      <c r="N64" t="str">
        <f>IF(PokemonData[[#This Row],[BLANCO]]=0,"2 tipos","1 tipo")</f>
        <v>2 tipos</v>
      </c>
      <c r="O64">
        <f>+(PokemonData[[#This Row],[Attack]]+0.25*PokemonData[[#This Row],[SpAtk]])*100*92.5*1.25*1.29/10000</f>
        <v>223.734375</v>
      </c>
    </row>
    <row r="65" spans="1:15" x14ac:dyDescent="0.25">
      <c r="A65">
        <v>493</v>
      </c>
      <c r="B65" t="s">
        <v>585</v>
      </c>
      <c r="C65" t="s">
        <v>42</v>
      </c>
      <c r="D65" t="s">
        <v>21</v>
      </c>
      <c r="E65">
        <v>120</v>
      </c>
      <c r="F65">
        <v>120</v>
      </c>
      <c r="G65">
        <v>120</v>
      </c>
      <c r="H65">
        <v>120</v>
      </c>
      <c r="I65">
        <v>120</v>
      </c>
      <c r="J65">
        <v>120</v>
      </c>
      <c r="K65">
        <v>4</v>
      </c>
      <c r="L65" t="s">
        <v>189</v>
      </c>
      <c r="M65">
        <f>COUNTBLANK(PokemonData[[#This Row],[Type1]:[Type2]])</f>
        <v>1</v>
      </c>
      <c r="N65" t="str">
        <f>IF(PokemonData[[#This Row],[BLANCO]]=0,"2 tipos","1 tipo")</f>
        <v>1 tipo</v>
      </c>
      <c r="O65">
        <f>+(PokemonData[[#This Row],[Attack]]+0.25*PokemonData[[#This Row],[SpAtk]])*100*92.5*1.25*1.29/10000</f>
        <v>223.734375</v>
      </c>
    </row>
    <row r="66" spans="1:15" x14ac:dyDescent="0.25">
      <c r="A66">
        <v>526</v>
      </c>
      <c r="B66" t="s">
        <v>618</v>
      </c>
      <c r="C66" t="s">
        <v>108</v>
      </c>
      <c r="D66" t="s">
        <v>21</v>
      </c>
      <c r="E66">
        <v>85</v>
      </c>
      <c r="F66">
        <v>135</v>
      </c>
      <c r="G66">
        <v>130</v>
      </c>
      <c r="H66">
        <v>60</v>
      </c>
      <c r="I66">
        <v>80</v>
      </c>
      <c r="J66">
        <v>25</v>
      </c>
      <c r="K66">
        <v>5</v>
      </c>
      <c r="L66" t="s">
        <v>15</v>
      </c>
      <c r="M66">
        <f>COUNTBLANK(PokemonData[[#This Row],[Type1]:[Type2]])</f>
        <v>1</v>
      </c>
      <c r="N66" t="str">
        <f>IF(PokemonData[[#This Row],[BLANCO]]=0,"2 tipos","1 tipo")</f>
        <v>1 tipo</v>
      </c>
      <c r="O66">
        <f>+(PokemonData[[#This Row],[Attack]]+0.25*PokemonData[[#This Row],[SpAtk]])*100*92.5*1.25*1.29/10000</f>
        <v>223.734375</v>
      </c>
    </row>
    <row r="67" spans="1:15" x14ac:dyDescent="0.25">
      <c r="A67">
        <v>589</v>
      </c>
      <c r="B67" t="s">
        <v>683</v>
      </c>
      <c r="C67" t="s">
        <v>34</v>
      </c>
      <c r="D67" t="s">
        <v>117</v>
      </c>
      <c r="E67">
        <v>70</v>
      </c>
      <c r="F67">
        <v>135</v>
      </c>
      <c r="G67">
        <v>105</v>
      </c>
      <c r="H67">
        <v>60</v>
      </c>
      <c r="I67">
        <v>105</v>
      </c>
      <c r="J67">
        <v>20</v>
      </c>
      <c r="K67">
        <v>5</v>
      </c>
      <c r="L67" t="s">
        <v>15</v>
      </c>
      <c r="M67">
        <f>COUNTBLANK(PokemonData[[#This Row],[Type1]:[Type2]])</f>
        <v>0</v>
      </c>
      <c r="N67" t="str">
        <f>IF(PokemonData[[#This Row],[BLANCO]]=0,"2 tipos","1 tipo")</f>
        <v>2 tipos</v>
      </c>
      <c r="O67">
        <f>+(PokemonData[[#This Row],[Attack]]+0.25*PokemonData[[#This Row],[SpAtk]])*100*92.5*1.25*1.29/10000</f>
        <v>223.734375</v>
      </c>
    </row>
    <row r="68" spans="1:15" x14ac:dyDescent="0.25">
      <c r="A68">
        <v>649</v>
      </c>
      <c r="B68" t="s">
        <v>750</v>
      </c>
      <c r="C68" t="s">
        <v>34</v>
      </c>
      <c r="D68" t="s">
        <v>117</v>
      </c>
      <c r="E68">
        <v>71</v>
      </c>
      <c r="F68">
        <v>120</v>
      </c>
      <c r="G68">
        <v>95</v>
      </c>
      <c r="H68">
        <v>120</v>
      </c>
      <c r="I68">
        <v>95</v>
      </c>
      <c r="J68">
        <v>99</v>
      </c>
      <c r="K68">
        <v>5</v>
      </c>
      <c r="L68" t="s">
        <v>15</v>
      </c>
      <c r="M68">
        <f>COUNTBLANK(PokemonData[[#This Row],[Type1]:[Type2]])</f>
        <v>0</v>
      </c>
      <c r="N68" t="str">
        <f>IF(PokemonData[[#This Row],[BLANCO]]=0,"2 tipos","1 tipo")</f>
        <v>2 tipos</v>
      </c>
      <c r="O68">
        <f>+(PokemonData[[#This Row],[Attack]]+0.25*PokemonData[[#This Row],[SpAtk]])*100*92.5*1.25*1.29/10000</f>
        <v>223.734375</v>
      </c>
    </row>
    <row r="69" spans="1:15" x14ac:dyDescent="0.25">
      <c r="A69">
        <v>428</v>
      </c>
      <c r="B69" t="s">
        <v>509</v>
      </c>
      <c r="C69" t="s">
        <v>42</v>
      </c>
      <c r="D69" t="s">
        <v>87</v>
      </c>
      <c r="E69">
        <v>65</v>
      </c>
      <c r="F69">
        <v>136</v>
      </c>
      <c r="G69">
        <v>94</v>
      </c>
      <c r="H69">
        <v>54</v>
      </c>
      <c r="I69">
        <v>96</v>
      </c>
      <c r="J69">
        <v>135</v>
      </c>
      <c r="K69">
        <v>4</v>
      </c>
      <c r="L69" t="s">
        <v>15</v>
      </c>
      <c r="M69">
        <f>COUNTBLANK(PokemonData[[#This Row],[Type1]:[Type2]])</f>
        <v>0</v>
      </c>
      <c r="N69" t="str">
        <f>IF(PokemonData[[#This Row],[BLANCO]]=0,"2 tipos","1 tipo")</f>
        <v>2 tipos</v>
      </c>
      <c r="O69">
        <f>+(PokemonData[[#This Row],[Attack]]+0.25*PokemonData[[#This Row],[SpAtk]])*100*92.5*1.25*1.29/10000</f>
        <v>222.98859375000001</v>
      </c>
    </row>
    <row r="70" spans="1:15" x14ac:dyDescent="0.25">
      <c r="A70">
        <v>217</v>
      </c>
      <c r="B70" t="s">
        <v>268</v>
      </c>
      <c r="C70" t="s">
        <v>42</v>
      </c>
      <c r="D70" t="s">
        <v>21</v>
      </c>
      <c r="E70">
        <v>90</v>
      </c>
      <c r="F70">
        <v>130</v>
      </c>
      <c r="G70">
        <v>75</v>
      </c>
      <c r="H70">
        <v>75</v>
      </c>
      <c r="I70">
        <v>75</v>
      </c>
      <c r="J70">
        <v>55</v>
      </c>
      <c r="K70">
        <v>2</v>
      </c>
      <c r="L70" t="s">
        <v>15</v>
      </c>
      <c r="M70">
        <f>COUNTBLANK(PokemonData[[#This Row],[Type1]:[Type2]])</f>
        <v>1</v>
      </c>
      <c r="N70" t="str">
        <f>IF(PokemonData[[#This Row],[BLANCO]]=0,"2 tipos","1 tipo")</f>
        <v>1 tipo</v>
      </c>
      <c r="O70">
        <f>+(PokemonData[[#This Row],[Attack]]+0.25*PokemonData[[#This Row],[SpAtk]])*100*92.5*1.25*1.29/10000</f>
        <v>221.86992187499999</v>
      </c>
    </row>
    <row r="71" spans="1:15" x14ac:dyDescent="0.25">
      <c r="A71">
        <v>359</v>
      </c>
      <c r="B71" t="s">
        <v>425</v>
      </c>
      <c r="C71" t="s">
        <v>173</v>
      </c>
      <c r="D71" t="s">
        <v>21</v>
      </c>
      <c r="E71">
        <v>65</v>
      </c>
      <c r="F71">
        <v>130</v>
      </c>
      <c r="G71">
        <v>60</v>
      </c>
      <c r="H71">
        <v>75</v>
      </c>
      <c r="I71">
        <v>60</v>
      </c>
      <c r="J71">
        <v>75</v>
      </c>
      <c r="K71">
        <v>3</v>
      </c>
      <c r="L71" t="s">
        <v>15</v>
      </c>
      <c r="M71">
        <f>COUNTBLANK(PokemonData[[#This Row],[Type1]:[Type2]])</f>
        <v>1</v>
      </c>
      <c r="N71" t="str">
        <f>IF(PokemonData[[#This Row],[BLANCO]]=0,"2 tipos","1 tipo")</f>
        <v>1 tipo</v>
      </c>
      <c r="O71">
        <f>+(PokemonData[[#This Row],[Attack]]+0.25*PokemonData[[#This Row],[SpAtk]])*100*92.5*1.25*1.29/10000</f>
        <v>221.86992187499999</v>
      </c>
    </row>
    <row r="72" spans="1:15" x14ac:dyDescent="0.25">
      <c r="A72">
        <v>620</v>
      </c>
      <c r="B72" t="s">
        <v>714</v>
      </c>
      <c r="C72" t="s">
        <v>87</v>
      </c>
      <c r="D72" t="s">
        <v>21</v>
      </c>
      <c r="E72">
        <v>65</v>
      </c>
      <c r="F72">
        <v>125</v>
      </c>
      <c r="G72">
        <v>60</v>
      </c>
      <c r="H72">
        <v>95</v>
      </c>
      <c r="I72">
        <v>60</v>
      </c>
      <c r="J72">
        <v>105</v>
      </c>
      <c r="K72">
        <v>5</v>
      </c>
      <c r="L72" t="s">
        <v>15</v>
      </c>
      <c r="M72">
        <f>COUNTBLANK(PokemonData[[#This Row],[Type1]:[Type2]])</f>
        <v>1</v>
      </c>
      <c r="N72" t="str">
        <f>IF(PokemonData[[#This Row],[BLANCO]]=0,"2 tipos","1 tipo")</f>
        <v>1 tipo</v>
      </c>
      <c r="O72">
        <f>+(PokemonData[[#This Row],[Attack]]+0.25*PokemonData[[#This Row],[SpAtk]])*100*92.5*1.25*1.29/10000</f>
        <v>221.86992187499999</v>
      </c>
    </row>
    <row r="73" spans="1:15" x14ac:dyDescent="0.25">
      <c r="A73">
        <v>150</v>
      </c>
      <c r="B73" t="s">
        <v>195</v>
      </c>
      <c r="C73" t="s">
        <v>95</v>
      </c>
      <c r="D73" t="s">
        <v>21</v>
      </c>
      <c r="E73">
        <v>106</v>
      </c>
      <c r="F73">
        <v>110</v>
      </c>
      <c r="G73">
        <v>90</v>
      </c>
      <c r="H73">
        <v>154</v>
      </c>
      <c r="I73">
        <v>90</v>
      </c>
      <c r="J73">
        <v>130</v>
      </c>
      <c r="K73">
        <v>1</v>
      </c>
      <c r="L73" t="s">
        <v>189</v>
      </c>
      <c r="M73">
        <f>COUNTBLANK(PokemonData[[#This Row],[Type1]:[Type2]])</f>
        <v>1</v>
      </c>
      <c r="N73" t="str">
        <f>IF(PokemonData[[#This Row],[BLANCO]]=0,"2 tipos","1 tipo")</f>
        <v>1 tipo</v>
      </c>
      <c r="O73">
        <f>+(PokemonData[[#This Row],[Attack]]+0.25*PokemonData[[#This Row],[SpAtk]])*100*92.5*1.25*1.29/10000</f>
        <v>221.49703124999999</v>
      </c>
    </row>
    <row r="74" spans="1:15" x14ac:dyDescent="0.25">
      <c r="A74">
        <v>500</v>
      </c>
      <c r="B74" t="s">
        <v>592</v>
      </c>
      <c r="C74" t="s">
        <v>20</v>
      </c>
      <c r="D74" t="s">
        <v>87</v>
      </c>
      <c r="E74">
        <v>110</v>
      </c>
      <c r="F74">
        <v>123</v>
      </c>
      <c r="G74">
        <v>65</v>
      </c>
      <c r="H74">
        <v>100</v>
      </c>
      <c r="I74">
        <v>65</v>
      </c>
      <c r="J74">
        <v>65</v>
      </c>
      <c r="K74">
        <v>5</v>
      </c>
      <c r="L74" t="s">
        <v>15</v>
      </c>
      <c r="M74">
        <f>COUNTBLANK(PokemonData[[#This Row],[Type1]:[Type2]])</f>
        <v>0</v>
      </c>
      <c r="N74" t="str">
        <f>IF(PokemonData[[#This Row],[BLANCO]]=0,"2 tipos","1 tipo")</f>
        <v>2 tipos</v>
      </c>
      <c r="O74">
        <f>+(PokemonData[[#This Row],[Attack]]+0.25*PokemonData[[#This Row],[SpAtk]])*100*92.5*1.25*1.29/10000</f>
        <v>220.75125</v>
      </c>
    </row>
    <row r="75" spans="1:15" x14ac:dyDescent="0.25">
      <c r="A75">
        <v>257</v>
      </c>
      <c r="B75" t="s">
        <v>311</v>
      </c>
      <c r="C75" t="s">
        <v>20</v>
      </c>
      <c r="D75" t="s">
        <v>87</v>
      </c>
      <c r="E75">
        <v>80</v>
      </c>
      <c r="F75">
        <v>120</v>
      </c>
      <c r="G75">
        <v>70</v>
      </c>
      <c r="H75">
        <v>110</v>
      </c>
      <c r="I75">
        <v>70</v>
      </c>
      <c r="J75">
        <v>80</v>
      </c>
      <c r="K75">
        <v>3</v>
      </c>
      <c r="L75" t="s">
        <v>15</v>
      </c>
      <c r="M75">
        <f>COUNTBLANK(PokemonData[[#This Row],[Type1]:[Type2]])</f>
        <v>0</v>
      </c>
      <c r="N75" t="str">
        <f>IF(PokemonData[[#This Row],[BLANCO]]=0,"2 tipos","1 tipo")</f>
        <v>2 tipos</v>
      </c>
      <c r="O75">
        <f>+(PokemonData[[#This Row],[Attack]]+0.25*PokemonData[[#This Row],[SpAtk]])*100*92.5*1.25*1.29/10000</f>
        <v>220.00546875000001</v>
      </c>
    </row>
    <row r="76" spans="1:15" x14ac:dyDescent="0.25">
      <c r="A76">
        <v>473</v>
      </c>
      <c r="B76" t="s">
        <v>557</v>
      </c>
      <c r="C76" t="s">
        <v>124</v>
      </c>
      <c r="D76" t="s">
        <v>56</v>
      </c>
      <c r="E76">
        <v>110</v>
      </c>
      <c r="F76">
        <v>130</v>
      </c>
      <c r="G76">
        <v>80</v>
      </c>
      <c r="H76">
        <v>70</v>
      </c>
      <c r="I76">
        <v>60</v>
      </c>
      <c r="J76">
        <v>80</v>
      </c>
      <c r="K76">
        <v>4</v>
      </c>
      <c r="L76" t="s">
        <v>15</v>
      </c>
      <c r="M76">
        <f>COUNTBLANK(PokemonData[[#This Row],[Type1]:[Type2]])</f>
        <v>0</v>
      </c>
      <c r="N76" t="str">
        <f>IF(PokemonData[[#This Row],[BLANCO]]=0,"2 tipos","1 tipo")</f>
        <v>2 tipos</v>
      </c>
      <c r="O76">
        <f>+(PokemonData[[#This Row],[Attack]]+0.25*PokemonData[[#This Row],[SpAtk]])*100*92.5*1.25*1.29/10000</f>
        <v>220.00546875000001</v>
      </c>
    </row>
    <row r="77" spans="1:15" x14ac:dyDescent="0.25">
      <c r="A77">
        <v>530</v>
      </c>
      <c r="B77" t="s">
        <v>622</v>
      </c>
      <c r="C77" t="s">
        <v>56</v>
      </c>
      <c r="D77" t="s">
        <v>117</v>
      </c>
      <c r="E77">
        <v>110</v>
      </c>
      <c r="F77">
        <v>135</v>
      </c>
      <c r="G77">
        <v>60</v>
      </c>
      <c r="H77">
        <v>50</v>
      </c>
      <c r="I77">
        <v>65</v>
      </c>
      <c r="J77">
        <v>88</v>
      </c>
      <c r="K77">
        <v>5</v>
      </c>
      <c r="L77" t="s">
        <v>15</v>
      </c>
      <c r="M77">
        <f>COUNTBLANK(PokemonData[[#This Row],[Type1]:[Type2]])</f>
        <v>0</v>
      </c>
      <c r="N77" t="str">
        <f>IF(PokemonData[[#This Row],[BLANCO]]=0,"2 tipos","1 tipo")</f>
        <v>2 tipos</v>
      </c>
      <c r="O77">
        <f>+(PokemonData[[#This Row],[Attack]]+0.25*PokemonData[[#This Row],[SpAtk]])*100*92.5*1.25*1.29/10000</f>
        <v>220.00546875000001</v>
      </c>
    </row>
    <row r="78" spans="1:15" x14ac:dyDescent="0.25">
      <c r="A78">
        <v>555</v>
      </c>
      <c r="B78" t="s">
        <v>648</v>
      </c>
      <c r="C78" t="s">
        <v>20</v>
      </c>
      <c r="D78" t="s">
        <v>21</v>
      </c>
      <c r="E78">
        <v>105</v>
      </c>
      <c r="F78">
        <v>140</v>
      </c>
      <c r="G78">
        <v>55</v>
      </c>
      <c r="H78">
        <v>30</v>
      </c>
      <c r="I78">
        <v>55</v>
      </c>
      <c r="J78">
        <v>95</v>
      </c>
      <c r="K78">
        <v>5</v>
      </c>
      <c r="L78" t="s">
        <v>15</v>
      </c>
      <c r="M78">
        <f>COUNTBLANK(PokemonData[[#This Row],[Type1]:[Type2]])</f>
        <v>1</v>
      </c>
      <c r="N78" t="str">
        <f>IF(PokemonData[[#This Row],[BLANCO]]=0,"2 tipos","1 tipo")</f>
        <v>1 tipo</v>
      </c>
      <c r="O78">
        <f>+(PokemonData[[#This Row],[Attack]]+0.25*PokemonData[[#This Row],[SpAtk]])*100*92.5*1.25*1.29/10000</f>
        <v>220.00546875000001</v>
      </c>
    </row>
    <row r="79" spans="1:15" x14ac:dyDescent="0.25">
      <c r="A79">
        <v>720</v>
      </c>
      <c r="B79" t="s">
        <v>830</v>
      </c>
      <c r="C79" t="s">
        <v>95</v>
      </c>
      <c r="D79" t="s">
        <v>130</v>
      </c>
      <c r="E79">
        <v>80</v>
      </c>
      <c r="F79">
        <v>110</v>
      </c>
      <c r="G79">
        <v>60</v>
      </c>
      <c r="H79">
        <v>150</v>
      </c>
      <c r="I79">
        <v>130</v>
      </c>
      <c r="J79">
        <v>70</v>
      </c>
      <c r="K79">
        <v>6</v>
      </c>
      <c r="L79" t="s">
        <v>189</v>
      </c>
      <c r="M79">
        <f>COUNTBLANK(PokemonData[[#This Row],[Type1]:[Type2]])</f>
        <v>0</v>
      </c>
      <c r="N79" t="str">
        <f>IF(PokemonData[[#This Row],[BLANCO]]=0,"2 tipos","1 tipo")</f>
        <v>2 tipos</v>
      </c>
      <c r="O79">
        <f>+(PokemonData[[#This Row],[Attack]]+0.25*PokemonData[[#This Row],[SpAtk]])*100*92.5*1.25*1.29/10000</f>
        <v>220.00546875000001</v>
      </c>
    </row>
    <row r="80" spans="1:15" x14ac:dyDescent="0.25">
      <c r="A80">
        <v>648</v>
      </c>
      <c r="B80" t="s">
        <v>749</v>
      </c>
      <c r="C80" t="s">
        <v>42</v>
      </c>
      <c r="D80" t="s">
        <v>87</v>
      </c>
      <c r="E80">
        <v>100</v>
      </c>
      <c r="F80">
        <v>128</v>
      </c>
      <c r="G80">
        <v>90</v>
      </c>
      <c r="H80">
        <v>77</v>
      </c>
      <c r="I80">
        <v>77</v>
      </c>
      <c r="J80">
        <v>128</v>
      </c>
      <c r="K80">
        <v>5</v>
      </c>
      <c r="L80" t="s">
        <v>15</v>
      </c>
      <c r="M80">
        <f>COUNTBLANK(PokemonData[[#This Row],[Type1]:[Type2]])</f>
        <v>0</v>
      </c>
      <c r="N80" t="str">
        <f>IF(PokemonData[[#This Row],[BLANCO]]=0,"2 tipos","1 tipo")</f>
        <v>2 tipos</v>
      </c>
      <c r="O80">
        <f>+(PokemonData[[#This Row],[Attack]]+0.25*PokemonData[[#This Row],[SpAtk]])*100*92.5*1.25*1.29/10000</f>
        <v>219.63257812500001</v>
      </c>
    </row>
    <row r="81" spans="1:15" x14ac:dyDescent="0.25">
      <c r="A81">
        <v>639</v>
      </c>
      <c r="B81" t="s">
        <v>733</v>
      </c>
      <c r="C81" t="s">
        <v>108</v>
      </c>
      <c r="D81" t="s">
        <v>87</v>
      </c>
      <c r="E81">
        <v>91</v>
      </c>
      <c r="F81">
        <v>129</v>
      </c>
      <c r="G81">
        <v>90</v>
      </c>
      <c r="H81">
        <v>72</v>
      </c>
      <c r="I81">
        <v>90</v>
      </c>
      <c r="J81">
        <v>108</v>
      </c>
      <c r="K81">
        <v>5</v>
      </c>
      <c r="L81" t="s">
        <v>189</v>
      </c>
      <c r="M81">
        <f>COUNTBLANK(PokemonData[[#This Row],[Type1]:[Type2]])</f>
        <v>0</v>
      </c>
      <c r="N81" t="str">
        <f>IF(PokemonData[[#This Row],[BLANCO]]=0,"2 tipos","1 tipo")</f>
        <v>2 tipos</v>
      </c>
      <c r="O81">
        <f>+(PokemonData[[#This Row],[Attack]]+0.25*PokemonData[[#This Row],[SpAtk]])*100*92.5*1.25*1.29/10000</f>
        <v>219.25968750000001</v>
      </c>
    </row>
    <row r="82" spans="1:15" x14ac:dyDescent="0.25">
      <c r="A82">
        <v>466</v>
      </c>
      <c r="B82" t="s">
        <v>550</v>
      </c>
      <c r="C82" t="s">
        <v>53</v>
      </c>
      <c r="D82" t="s">
        <v>21</v>
      </c>
      <c r="E82">
        <v>75</v>
      </c>
      <c r="F82">
        <v>123</v>
      </c>
      <c r="G82">
        <v>67</v>
      </c>
      <c r="H82">
        <v>95</v>
      </c>
      <c r="I82">
        <v>85</v>
      </c>
      <c r="J82">
        <v>95</v>
      </c>
      <c r="K82">
        <v>4</v>
      </c>
      <c r="L82" t="s">
        <v>15</v>
      </c>
      <c r="M82">
        <f>COUNTBLANK(PokemonData[[#This Row],[Type1]:[Type2]])</f>
        <v>1</v>
      </c>
      <c r="N82" t="str">
        <f>IF(PokemonData[[#This Row],[BLANCO]]=0,"2 tipos","1 tipo")</f>
        <v>1 tipo</v>
      </c>
      <c r="O82">
        <f>+(PokemonData[[#This Row],[Attack]]+0.25*PokemonData[[#This Row],[SpAtk]])*100*92.5*1.25*1.29/10000</f>
        <v>218.88679687499999</v>
      </c>
    </row>
    <row r="83" spans="1:15" x14ac:dyDescent="0.25">
      <c r="A83">
        <v>68</v>
      </c>
      <c r="B83" t="s">
        <v>101</v>
      </c>
      <c r="C83" t="s">
        <v>87</v>
      </c>
      <c r="D83" t="s">
        <v>21</v>
      </c>
      <c r="E83">
        <v>90</v>
      </c>
      <c r="F83">
        <v>130</v>
      </c>
      <c r="G83">
        <v>80</v>
      </c>
      <c r="H83">
        <v>65</v>
      </c>
      <c r="I83">
        <v>85</v>
      </c>
      <c r="J83">
        <v>55</v>
      </c>
      <c r="K83">
        <v>1</v>
      </c>
      <c r="L83" t="s">
        <v>15</v>
      </c>
      <c r="M83">
        <f>COUNTBLANK(PokemonData[[#This Row],[Type1]:[Type2]])</f>
        <v>1</v>
      </c>
      <c r="N83" t="str">
        <f>IF(PokemonData[[#This Row],[BLANCO]]=0,"2 tipos","1 tipo")</f>
        <v>1 tipo</v>
      </c>
      <c r="O83">
        <f>+(PokemonData[[#This Row],[Attack]]+0.25*PokemonData[[#This Row],[SpAtk]])*100*92.5*1.25*1.29/10000</f>
        <v>218.14101562499999</v>
      </c>
    </row>
    <row r="84" spans="1:15" x14ac:dyDescent="0.25">
      <c r="A84">
        <v>254</v>
      </c>
      <c r="B84" t="s">
        <v>308</v>
      </c>
      <c r="C84" t="s">
        <v>13</v>
      </c>
      <c r="D84" t="s">
        <v>26</v>
      </c>
      <c r="E84">
        <v>70</v>
      </c>
      <c r="F84">
        <v>110</v>
      </c>
      <c r="G84">
        <v>75</v>
      </c>
      <c r="H84">
        <v>145</v>
      </c>
      <c r="I84">
        <v>85</v>
      </c>
      <c r="J84">
        <v>145</v>
      </c>
      <c r="K84">
        <v>3</v>
      </c>
      <c r="L84" t="s">
        <v>15</v>
      </c>
      <c r="M84">
        <f>COUNTBLANK(PokemonData[[#This Row],[Type1]:[Type2]])</f>
        <v>0</v>
      </c>
      <c r="N84" t="str">
        <f>IF(PokemonData[[#This Row],[BLANCO]]=0,"2 tipos","1 tipo")</f>
        <v>2 tipos</v>
      </c>
      <c r="O84">
        <f>+(PokemonData[[#This Row],[Attack]]+0.25*PokemonData[[#This Row],[SpAtk]])*100*92.5*1.25*1.29/10000</f>
        <v>218.14101562499999</v>
      </c>
    </row>
    <row r="85" spans="1:15" x14ac:dyDescent="0.25">
      <c r="A85">
        <v>641</v>
      </c>
      <c r="B85" t="s">
        <v>735</v>
      </c>
      <c r="C85" t="s">
        <v>24</v>
      </c>
      <c r="D85" t="s">
        <v>21</v>
      </c>
      <c r="E85">
        <v>79</v>
      </c>
      <c r="F85">
        <v>115</v>
      </c>
      <c r="G85">
        <v>70</v>
      </c>
      <c r="H85">
        <v>125</v>
      </c>
      <c r="I85">
        <v>80</v>
      </c>
      <c r="J85">
        <v>111</v>
      </c>
      <c r="K85">
        <v>5</v>
      </c>
      <c r="L85" t="s">
        <v>189</v>
      </c>
      <c r="M85">
        <f>COUNTBLANK(PokemonData[[#This Row],[Type1]:[Type2]])</f>
        <v>1</v>
      </c>
      <c r="N85" t="str">
        <f>IF(PokemonData[[#This Row],[BLANCO]]=0,"2 tipos","1 tipo")</f>
        <v>1 tipo</v>
      </c>
      <c r="O85">
        <f>+(PokemonData[[#This Row],[Attack]]+0.25*PokemonData[[#This Row],[SpAtk]])*100*92.5*1.25*1.29/10000</f>
        <v>218.14101562499999</v>
      </c>
    </row>
    <row r="86" spans="1:15" x14ac:dyDescent="0.25">
      <c r="A86">
        <v>642</v>
      </c>
      <c r="B86" t="s">
        <v>737</v>
      </c>
      <c r="C86" t="s">
        <v>53</v>
      </c>
      <c r="D86" t="s">
        <v>24</v>
      </c>
      <c r="E86">
        <v>79</v>
      </c>
      <c r="F86">
        <v>115</v>
      </c>
      <c r="G86">
        <v>70</v>
      </c>
      <c r="H86">
        <v>125</v>
      </c>
      <c r="I86">
        <v>80</v>
      </c>
      <c r="J86">
        <v>111</v>
      </c>
      <c r="K86">
        <v>5</v>
      </c>
      <c r="L86" t="s">
        <v>189</v>
      </c>
      <c r="M86">
        <f>COUNTBLANK(PokemonData[[#This Row],[Type1]:[Type2]])</f>
        <v>0</v>
      </c>
      <c r="N86" t="str">
        <f>IF(PokemonData[[#This Row],[BLANCO]]=0,"2 tipos","1 tipo")</f>
        <v>2 tipos</v>
      </c>
      <c r="O86">
        <f>+(PokemonData[[#This Row],[Attack]]+0.25*PokemonData[[#This Row],[SpAtk]])*100*92.5*1.25*1.29/10000</f>
        <v>218.14101562499999</v>
      </c>
    </row>
    <row r="87" spans="1:15" x14ac:dyDescent="0.25">
      <c r="A87">
        <v>286</v>
      </c>
      <c r="B87" t="s">
        <v>343</v>
      </c>
      <c r="C87" t="s">
        <v>13</v>
      </c>
      <c r="D87" t="s">
        <v>87</v>
      </c>
      <c r="E87">
        <v>60</v>
      </c>
      <c r="F87">
        <v>130</v>
      </c>
      <c r="G87">
        <v>80</v>
      </c>
      <c r="H87">
        <v>60</v>
      </c>
      <c r="I87">
        <v>60</v>
      </c>
      <c r="J87">
        <v>70</v>
      </c>
      <c r="K87">
        <v>3</v>
      </c>
      <c r="L87" t="s">
        <v>15</v>
      </c>
      <c r="M87">
        <f>COUNTBLANK(PokemonData[[#This Row],[Type1]:[Type2]])</f>
        <v>0</v>
      </c>
      <c r="N87" t="str">
        <f>IF(PokemonData[[#This Row],[BLANCO]]=0,"2 tipos","1 tipo")</f>
        <v>2 tipos</v>
      </c>
      <c r="O87">
        <f>+(PokemonData[[#This Row],[Attack]]+0.25*PokemonData[[#This Row],[SpAtk]])*100*92.5*1.25*1.29/10000</f>
        <v>216.27656250000001</v>
      </c>
    </row>
    <row r="88" spans="1:15" x14ac:dyDescent="0.25">
      <c r="A88">
        <v>6</v>
      </c>
      <c r="B88" t="s">
        <v>27</v>
      </c>
      <c r="C88" t="s">
        <v>20</v>
      </c>
      <c r="D88" t="s">
        <v>24</v>
      </c>
      <c r="E88">
        <v>78</v>
      </c>
      <c r="F88">
        <v>104</v>
      </c>
      <c r="G88">
        <v>78</v>
      </c>
      <c r="H88">
        <v>159</v>
      </c>
      <c r="I88">
        <v>115</v>
      </c>
      <c r="J88">
        <v>100</v>
      </c>
      <c r="K88">
        <v>1</v>
      </c>
      <c r="L88" t="s">
        <v>15</v>
      </c>
      <c r="M88">
        <f>COUNTBLANK(PokemonData[[#This Row],[Type1]:[Type2]])</f>
        <v>0</v>
      </c>
      <c r="N88" t="str">
        <f>IF(PokemonData[[#This Row],[BLANCO]]=0,"2 tipos","1 tipo")</f>
        <v>2 tipos</v>
      </c>
      <c r="O88">
        <f>+(PokemonData[[#This Row],[Attack]]+0.25*PokemonData[[#This Row],[SpAtk]])*100*92.5*1.25*1.29/10000</f>
        <v>214.412109375</v>
      </c>
    </row>
    <row r="89" spans="1:15" x14ac:dyDescent="0.25">
      <c r="A89">
        <v>212</v>
      </c>
      <c r="B89" t="s">
        <v>261</v>
      </c>
      <c r="C89" t="s">
        <v>34</v>
      </c>
      <c r="D89" t="s">
        <v>117</v>
      </c>
      <c r="E89">
        <v>70</v>
      </c>
      <c r="F89">
        <v>130</v>
      </c>
      <c r="G89">
        <v>100</v>
      </c>
      <c r="H89">
        <v>55</v>
      </c>
      <c r="I89">
        <v>80</v>
      </c>
      <c r="J89">
        <v>65</v>
      </c>
      <c r="K89">
        <v>2</v>
      </c>
      <c r="L89" t="s">
        <v>15</v>
      </c>
      <c r="M89">
        <f>COUNTBLANK(PokemonData[[#This Row],[Type1]:[Type2]])</f>
        <v>0</v>
      </c>
      <c r="N89" t="str">
        <f>IF(PokemonData[[#This Row],[BLANCO]]=0,"2 tipos","1 tipo")</f>
        <v>2 tipos</v>
      </c>
      <c r="O89">
        <f>+(PokemonData[[#This Row],[Attack]]+0.25*PokemonData[[#This Row],[SpAtk]])*100*92.5*1.25*1.29/10000</f>
        <v>214.412109375</v>
      </c>
    </row>
    <row r="90" spans="1:15" x14ac:dyDescent="0.25">
      <c r="A90">
        <v>319</v>
      </c>
      <c r="B90" t="s">
        <v>381</v>
      </c>
      <c r="C90" t="s">
        <v>29</v>
      </c>
      <c r="D90" t="s">
        <v>173</v>
      </c>
      <c r="E90">
        <v>70</v>
      </c>
      <c r="F90">
        <v>120</v>
      </c>
      <c r="G90">
        <v>40</v>
      </c>
      <c r="H90">
        <v>95</v>
      </c>
      <c r="I90">
        <v>40</v>
      </c>
      <c r="J90">
        <v>95</v>
      </c>
      <c r="K90">
        <v>3</v>
      </c>
      <c r="L90" t="s">
        <v>15</v>
      </c>
      <c r="M90">
        <f>COUNTBLANK(PokemonData[[#This Row],[Type1]:[Type2]])</f>
        <v>0</v>
      </c>
      <c r="N90" t="str">
        <f>IF(PokemonData[[#This Row],[BLANCO]]=0,"2 tipos","1 tipo")</f>
        <v>2 tipos</v>
      </c>
      <c r="O90">
        <f>+(PokemonData[[#This Row],[Attack]]+0.25*PokemonData[[#This Row],[SpAtk]])*100*92.5*1.25*1.29/10000</f>
        <v>214.412109375</v>
      </c>
    </row>
    <row r="91" spans="1:15" x14ac:dyDescent="0.25">
      <c r="A91">
        <v>332</v>
      </c>
      <c r="B91" t="s">
        <v>396</v>
      </c>
      <c r="C91" t="s">
        <v>13</v>
      </c>
      <c r="D91" t="s">
        <v>173</v>
      </c>
      <c r="E91">
        <v>70</v>
      </c>
      <c r="F91">
        <v>115</v>
      </c>
      <c r="G91">
        <v>60</v>
      </c>
      <c r="H91">
        <v>115</v>
      </c>
      <c r="I91">
        <v>60</v>
      </c>
      <c r="J91">
        <v>55</v>
      </c>
      <c r="K91">
        <v>3</v>
      </c>
      <c r="L91" t="s">
        <v>15</v>
      </c>
      <c r="M91">
        <f>COUNTBLANK(PokemonData[[#This Row],[Type1]:[Type2]])</f>
        <v>0</v>
      </c>
      <c r="N91" t="str">
        <f>IF(PokemonData[[#This Row],[BLANCO]]=0,"2 tipos","1 tipo")</f>
        <v>2 tipos</v>
      </c>
      <c r="O91">
        <f>+(PokemonData[[#This Row],[Attack]]+0.25*PokemonData[[#This Row],[SpAtk]])*100*92.5*1.25*1.29/10000</f>
        <v>214.412109375</v>
      </c>
    </row>
    <row r="92" spans="1:15" x14ac:dyDescent="0.25">
      <c r="A92">
        <v>405</v>
      </c>
      <c r="B92" t="s">
        <v>483</v>
      </c>
      <c r="C92" t="s">
        <v>53</v>
      </c>
      <c r="D92" t="s">
        <v>21</v>
      </c>
      <c r="E92">
        <v>80</v>
      </c>
      <c r="F92">
        <v>120</v>
      </c>
      <c r="G92">
        <v>79</v>
      </c>
      <c r="H92">
        <v>95</v>
      </c>
      <c r="I92">
        <v>79</v>
      </c>
      <c r="J92">
        <v>70</v>
      </c>
      <c r="K92">
        <v>4</v>
      </c>
      <c r="L92" t="s">
        <v>15</v>
      </c>
      <c r="M92">
        <f>COUNTBLANK(PokemonData[[#This Row],[Type1]:[Type2]])</f>
        <v>1</v>
      </c>
      <c r="N92" t="str">
        <f>IF(PokemonData[[#This Row],[BLANCO]]=0,"2 tipos","1 tipo")</f>
        <v>1 tipo</v>
      </c>
      <c r="O92">
        <f>+(PokemonData[[#This Row],[Attack]]+0.25*PokemonData[[#This Row],[SpAtk]])*100*92.5*1.25*1.29/10000</f>
        <v>214.412109375</v>
      </c>
    </row>
    <row r="93" spans="1:15" x14ac:dyDescent="0.25">
      <c r="A93">
        <v>99</v>
      </c>
      <c r="B93" t="s">
        <v>138</v>
      </c>
      <c r="C93" t="s">
        <v>29</v>
      </c>
      <c r="D93" t="s">
        <v>21</v>
      </c>
      <c r="E93">
        <v>55</v>
      </c>
      <c r="F93">
        <v>130</v>
      </c>
      <c r="G93">
        <v>115</v>
      </c>
      <c r="H93">
        <v>50</v>
      </c>
      <c r="I93">
        <v>50</v>
      </c>
      <c r="J93">
        <v>75</v>
      </c>
      <c r="K93">
        <v>1</v>
      </c>
      <c r="L93" t="s">
        <v>15</v>
      </c>
      <c r="M93">
        <f>COUNTBLANK(PokemonData[[#This Row],[Type1]:[Type2]])</f>
        <v>1</v>
      </c>
      <c r="N93" t="str">
        <f>IF(PokemonData[[#This Row],[BLANCO]]=0,"2 tipos","1 tipo")</f>
        <v>1 tipo</v>
      </c>
      <c r="O93">
        <f>+(PokemonData[[#This Row],[Attack]]+0.25*PokemonData[[#This Row],[SpAtk]])*100*92.5*1.25*1.29/10000</f>
        <v>212.54765624999999</v>
      </c>
    </row>
    <row r="94" spans="1:15" x14ac:dyDescent="0.25">
      <c r="A94">
        <v>342</v>
      </c>
      <c r="B94" t="s">
        <v>407</v>
      </c>
      <c r="C94" t="s">
        <v>29</v>
      </c>
      <c r="D94" t="s">
        <v>173</v>
      </c>
      <c r="E94">
        <v>63</v>
      </c>
      <c r="F94">
        <v>120</v>
      </c>
      <c r="G94">
        <v>85</v>
      </c>
      <c r="H94">
        <v>90</v>
      </c>
      <c r="I94">
        <v>55</v>
      </c>
      <c r="J94">
        <v>55</v>
      </c>
      <c r="K94">
        <v>3</v>
      </c>
      <c r="L94" t="s">
        <v>15</v>
      </c>
      <c r="M94">
        <f>COUNTBLANK(PokemonData[[#This Row],[Type1]:[Type2]])</f>
        <v>0</v>
      </c>
      <c r="N94" t="str">
        <f>IF(PokemonData[[#This Row],[BLANCO]]=0,"2 tipos","1 tipo")</f>
        <v>2 tipos</v>
      </c>
      <c r="O94">
        <f>+(PokemonData[[#This Row],[Attack]]+0.25*PokemonData[[#This Row],[SpAtk]])*100*92.5*1.25*1.29/10000</f>
        <v>212.54765624999999</v>
      </c>
    </row>
    <row r="95" spans="1:15" x14ac:dyDescent="0.25">
      <c r="A95">
        <v>348</v>
      </c>
      <c r="B95" t="s">
        <v>413</v>
      </c>
      <c r="C95" t="s">
        <v>108</v>
      </c>
      <c r="D95" t="s">
        <v>34</v>
      </c>
      <c r="E95">
        <v>75</v>
      </c>
      <c r="F95">
        <v>125</v>
      </c>
      <c r="G95">
        <v>100</v>
      </c>
      <c r="H95">
        <v>70</v>
      </c>
      <c r="I95">
        <v>80</v>
      </c>
      <c r="J95">
        <v>45</v>
      </c>
      <c r="K95">
        <v>3</v>
      </c>
      <c r="L95" t="s">
        <v>15</v>
      </c>
      <c r="M95">
        <f>COUNTBLANK(PokemonData[[#This Row],[Type1]:[Type2]])</f>
        <v>0</v>
      </c>
      <c r="N95" t="str">
        <f>IF(PokemonData[[#This Row],[BLANCO]]=0,"2 tipos","1 tipo")</f>
        <v>2 tipos</v>
      </c>
      <c r="O95">
        <f>+(PokemonData[[#This Row],[Attack]]+0.25*PokemonData[[#This Row],[SpAtk]])*100*92.5*1.25*1.29/10000</f>
        <v>212.54765624999999</v>
      </c>
    </row>
    <row r="96" spans="1:15" x14ac:dyDescent="0.25">
      <c r="A96">
        <v>721</v>
      </c>
      <c r="B96" t="s">
        <v>832</v>
      </c>
      <c r="C96" t="s">
        <v>20</v>
      </c>
      <c r="D96" t="s">
        <v>29</v>
      </c>
      <c r="E96">
        <v>80</v>
      </c>
      <c r="F96">
        <v>110</v>
      </c>
      <c r="G96">
        <v>120</v>
      </c>
      <c r="H96">
        <v>130</v>
      </c>
      <c r="I96">
        <v>90</v>
      </c>
      <c r="J96">
        <v>70</v>
      </c>
      <c r="K96">
        <v>6</v>
      </c>
      <c r="L96" t="s">
        <v>189</v>
      </c>
      <c r="M96">
        <f>COUNTBLANK(PokemonData[[#This Row],[Type1]:[Type2]])</f>
        <v>0</v>
      </c>
      <c r="N96" t="str">
        <f>IF(PokemonData[[#This Row],[BLANCO]]=0,"2 tipos","1 tipo")</f>
        <v>2 tipos</v>
      </c>
      <c r="O96">
        <f>+(PokemonData[[#This Row],[Attack]]+0.25*PokemonData[[#This Row],[SpAtk]])*100*92.5*1.25*1.29/10000</f>
        <v>212.54765624999999</v>
      </c>
    </row>
    <row r="97" spans="1:15" x14ac:dyDescent="0.25">
      <c r="A97">
        <v>112</v>
      </c>
      <c r="B97" t="s">
        <v>151</v>
      </c>
      <c r="C97" t="s">
        <v>56</v>
      </c>
      <c r="D97" t="s">
        <v>108</v>
      </c>
      <c r="E97">
        <v>105</v>
      </c>
      <c r="F97">
        <v>130</v>
      </c>
      <c r="G97">
        <v>120</v>
      </c>
      <c r="H97">
        <v>45</v>
      </c>
      <c r="I97">
        <v>45</v>
      </c>
      <c r="J97">
        <v>40</v>
      </c>
      <c r="K97">
        <v>1</v>
      </c>
      <c r="L97" t="s">
        <v>15</v>
      </c>
      <c r="M97">
        <f>COUNTBLANK(PokemonData[[#This Row],[Type1]:[Type2]])</f>
        <v>0</v>
      </c>
      <c r="N97" t="str">
        <f>IF(PokemonData[[#This Row],[BLANCO]]=0,"2 tipos","1 tipo")</f>
        <v>2 tipos</v>
      </c>
      <c r="O97">
        <f>+(PokemonData[[#This Row],[Attack]]+0.25*PokemonData[[#This Row],[SpAtk]])*100*92.5*1.25*1.29/10000</f>
        <v>210.68320312500001</v>
      </c>
    </row>
    <row r="98" spans="1:15" x14ac:dyDescent="0.25">
      <c r="A98">
        <v>475</v>
      </c>
      <c r="B98" t="s">
        <v>559</v>
      </c>
      <c r="C98" t="s">
        <v>95</v>
      </c>
      <c r="D98" t="s">
        <v>87</v>
      </c>
      <c r="E98">
        <v>68</v>
      </c>
      <c r="F98">
        <v>125</v>
      </c>
      <c r="G98">
        <v>65</v>
      </c>
      <c r="H98">
        <v>65</v>
      </c>
      <c r="I98">
        <v>115</v>
      </c>
      <c r="J98">
        <v>80</v>
      </c>
      <c r="K98">
        <v>4</v>
      </c>
      <c r="L98" t="s">
        <v>15</v>
      </c>
      <c r="M98">
        <f>COUNTBLANK(PokemonData[[#This Row],[Type1]:[Type2]])</f>
        <v>0</v>
      </c>
      <c r="N98" t="str">
        <f>IF(PokemonData[[#This Row],[BLANCO]]=0,"2 tipos","1 tipo")</f>
        <v>2 tipos</v>
      </c>
      <c r="O98">
        <f>+(PokemonData[[#This Row],[Attack]]+0.25*PokemonData[[#This Row],[SpAtk]])*100*92.5*1.25*1.29/10000</f>
        <v>210.68320312500001</v>
      </c>
    </row>
    <row r="99" spans="1:15" x14ac:dyDescent="0.25">
      <c r="A99">
        <v>604</v>
      </c>
      <c r="B99" t="s">
        <v>698</v>
      </c>
      <c r="C99" t="s">
        <v>53</v>
      </c>
      <c r="D99" t="s">
        <v>21</v>
      </c>
      <c r="E99">
        <v>85</v>
      </c>
      <c r="F99">
        <v>115</v>
      </c>
      <c r="G99">
        <v>80</v>
      </c>
      <c r="H99">
        <v>105</v>
      </c>
      <c r="I99">
        <v>80</v>
      </c>
      <c r="J99">
        <v>50</v>
      </c>
      <c r="K99">
        <v>5</v>
      </c>
      <c r="L99" t="s">
        <v>15</v>
      </c>
      <c r="M99">
        <f>COUNTBLANK(PokemonData[[#This Row],[Type1]:[Type2]])</f>
        <v>1</v>
      </c>
      <c r="N99" t="str">
        <f>IF(PokemonData[[#This Row],[BLANCO]]=0,"2 tipos","1 tipo")</f>
        <v>1 tipo</v>
      </c>
      <c r="O99">
        <f>+(PokemonData[[#This Row],[Attack]]+0.25*PokemonData[[#This Row],[SpAtk]])*100*92.5*1.25*1.29/10000</f>
        <v>210.68320312500001</v>
      </c>
    </row>
    <row r="100" spans="1:15" x14ac:dyDescent="0.25">
      <c r="A100">
        <v>642</v>
      </c>
      <c r="B100" t="s">
        <v>738</v>
      </c>
      <c r="C100" t="s">
        <v>53</v>
      </c>
      <c r="D100" t="s">
        <v>24</v>
      </c>
      <c r="E100">
        <v>79</v>
      </c>
      <c r="F100">
        <v>105</v>
      </c>
      <c r="G100">
        <v>70</v>
      </c>
      <c r="H100">
        <v>145</v>
      </c>
      <c r="I100">
        <v>80</v>
      </c>
      <c r="J100">
        <v>101</v>
      </c>
      <c r="K100">
        <v>5</v>
      </c>
      <c r="L100" t="s">
        <v>189</v>
      </c>
      <c r="M100">
        <f>COUNTBLANK(PokemonData[[#This Row],[Type1]:[Type2]])</f>
        <v>0</v>
      </c>
      <c r="N100" t="str">
        <f>IF(PokemonData[[#This Row],[BLANCO]]=0,"2 tipos","1 tipo")</f>
        <v>2 tipos</v>
      </c>
      <c r="O100">
        <f>+(PokemonData[[#This Row],[Attack]]+0.25*PokemonData[[#This Row],[SpAtk]])*100*92.5*1.25*1.29/10000</f>
        <v>210.68320312500001</v>
      </c>
    </row>
    <row r="101" spans="1:15" x14ac:dyDescent="0.25">
      <c r="A101">
        <v>675</v>
      </c>
      <c r="B101" t="s">
        <v>776</v>
      </c>
      <c r="C101" t="s">
        <v>87</v>
      </c>
      <c r="D101" t="s">
        <v>173</v>
      </c>
      <c r="E101">
        <v>95</v>
      </c>
      <c r="F101">
        <v>124</v>
      </c>
      <c r="G101">
        <v>78</v>
      </c>
      <c r="H101">
        <v>69</v>
      </c>
      <c r="I101">
        <v>71</v>
      </c>
      <c r="J101">
        <v>58</v>
      </c>
      <c r="K101">
        <v>6</v>
      </c>
      <c r="L101" t="s">
        <v>15</v>
      </c>
      <c r="M101">
        <f>COUNTBLANK(PokemonData[[#This Row],[Type1]:[Type2]])</f>
        <v>0</v>
      </c>
      <c r="N101" t="str">
        <f>IF(PokemonData[[#This Row],[BLANCO]]=0,"2 tipos","1 tipo")</f>
        <v>2 tipos</v>
      </c>
      <c r="O101">
        <f>+(PokemonData[[#This Row],[Attack]]+0.25*PokemonData[[#This Row],[SpAtk]])*100*92.5*1.25*1.29/10000</f>
        <v>210.68320312500001</v>
      </c>
    </row>
    <row r="102" spans="1:15" x14ac:dyDescent="0.25">
      <c r="A102">
        <v>115</v>
      </c>
      <c r="B102" t="s">
        <v>155</v>
      </c>
      <c r="C102" t="s">
        <v>42</v>
      </c>
      <c r="D102" t="s">
        <v>21</v>
      </c>
      <c r="E102">
        <v>105</v>
      </c>
      <c r="F102">
        <v>125</v>
      </c>
      <c r="G102">
        <v>100</v>
      </c>
      <c r="H102">
        <v>60</v>
      </c>
      <c r="I102">
        <v>100</v>
      </c>
      <c r="J102">
        <v>100</v>
      </c>
      <c r="K102">
        <v>1</v>
      </c>
      <c r="L102" t="s">
        <v>15</v>
      </c>
      <c r="M102">
        <f>COUNTBLANK(PokemonData[[#This Row],[Type1]:[Type2]])</f>
        <v>1</v>
      </c>
      <c r="N102" t="str">
        <f>IF(PokemonData[[#This Row],[BLANCO]]=0,"2 tipos","1 tipo")</f>
        <v>1 tipo</v>
      </c>
      <c r="O102">
        <f>+(PokemonData[[#This Row],[Attack]]+0.25*PokemonData[[#This Row],[SpAtk]])*100*92.5*1.25*1.29/10000</f>
        <v>208.81874999999999</v>
      </c>
    </row>
    <row r="103" spans="1:15" x14ac:dyDescent="0.25">
      <c r="A103">
        <v>130</v>
      </c>
      <c r="B103" t="s">
        <v>171</v>
      </c>
      <c r="C103" t="s">
        <v>29</v>
      </c>
      <c r="D103" t="s">
        <v>24</v>
      </c>
      <c r="E103">
        <v>95</v>
      </c>
      <c r="F103">
        <v>125</v>
      </c>
      <c r="G103">
        <v>79</v>
      </c>
      <c r="H103">
        <v>60</v>
      </c>
      <c r="I103">
        <v>100</v>
      </c>
      <c r="J103">
        <v>81</v>
      </c>
      <c r="K103">
        <v>1</v>
      </c>
      <c r="L103" t="s">
        <v>15</v>
      </c>
      <c r="M103">
        <f>COUNTBLANK(PokemonData[[#This Row],[Type1]:[Type2]])</f>
        <v>0</v>
      </c>
      <c r="N103" t="str">
        <f>IF(PokemonData[[#This Row],[BLANCO]]=0,"2 tipos","1 tipo")</f>
        <v>2 tipos</v>
      </c>
      <c r="O103">
        <f>+(PokemonData[[#This Row],[Attack]]+0.25*PokemonData[[#This Row],[SpAtk]])*100*92.5*1.25*1.29/10000</f>
        <v>208.81874999999999</v>
      </c>
    </row>
    <row r="104" spans="1:15" x14ac:dyDescent="0.25">
      <c r="A104">
        <v>625</v>
      </c>
      <c r="B104" t="s">
        <v>719</v>
      </c>
      <c r="C104" t="s">
        <v>173</v>
      </c>
      <c r="D104" t="s">
        <v>117</v>
      </c>
      <c r="E104">
        <v>65</v>
      </c>
      <c r="F104">
        <v>125</v>
      </c>
      <c r="G104">
        <v>100</v>
      </c>
      <c r="H104">
        <v>60</v>
      </c>
      <c r="I104">
        <v>70</v>
      </c>
      <c r="J104">
        <v>70</v>
      </c>
      <c r="K104">
        <v>5</v>
      </c>
      <c r="L104" t="s">
        <v>15</v>
      </c>
      <c r="M104">
        <f>COUNTBLANK(PokemonData[[#This Row],[Type1]:[Type2]])</f>
        <v>0</v>
      </c>
      <c r="N104" t="str">
        <f>IF(PokemonData[[#This Row],[BLANCO]]=0,"2 tipos","1 tipo")</f>
        <v>2 tipos</v>
      </c>
      <c r="O104">
        <f>+(PokemonData[[#This Row],[Attack]]+0.25*PokemonData[[#This Row],[SpAtk]])*100*92.5*1.25*1.29/10000</f>
        <v>208.81874999999999</v>
      </c>
    </row>
    <row r="105" spans="1:15" x14ac:dyDescent="0.25">
      <c r="A105">
        <v>127</v>
      </c>
      <c r="B105" t="s">
        <v>167</v>
      </c>
      <c r="C105" t="s">
        <v>34</v>
      </c>
      <c r="D105" t="s">
        <v>21</v>
      </c>
      <c r="E105">
        <v>65</v>
      </c>
      <c r="F105">
        <v>125</v>
      </c>
      <c r="G105">
        <v>100</v>
      </c>
      <c r="H105">
        <v>55</v>
      </c>
      <c r="I105">
        <v>70</v>
      </c>
      <c r="J105">
        <v>85</v>
      </c>
      <c r="K105">
        <v>1</v>
      </c>
      <c r="L105" t="s">
        <v>15</v>
      </c>
      <c r="M105">
        <f>COUNTBLANK(PokemonData[[#This Row],[Type1]:[Type2]])</f>
        <v>1</v>
      </c>
      <c r="N105" t="str">
        <f>IF(PokemonData[[#This Row],[BLANCO]]=0,"2 tipos","1 tipo")</f>
        <v>1 tipo</v>
      </c>
      <c r="O105">
        <f>+(PokemonData[[#This Row],[Attack]]+0.25*PokemonData[[#This Row],[SpAtk]])*100*92.5*1.25*1.29/10000</f>
        <v>206.95429687500001</v>
      </c>
    </row>
    <row r="106" spans="1:15" x14ac:dyDescent="0.25">
      <c r="A106">
        <v>208</v>
      </c>
      <c r="B106" t="s">
        <v>257</v>
      </c>
      <c r="C106" t="s">
        <v>117</v>
      </c>
      <c r="D106" t="s">
        <v>56</v>
      </c>
      <c r="E106">
        <v>75</v>
      </c>
      <c r="F106">
        <v>125</v>
      </c>
      <c r="G106">
        <v>230</v>
      </c>
      <c r="H106">
        <v>55</v>
      </c>
      <c r="I106">
        <v>95</v>
      </c>
      <c r="J106">
        <v>30</v>
      </c>
      <c r="K106">
        <v>2</v>
      </c>
      <c r="L106" t="s">
        <v>15</v>
      </c>
      <c r="M106">
        <f>COUNTBLANK(PokemonData[[#This Row],[Type1]:[Type2]])</f>
        <v>0</v>
      </c>
      <c r="N106" t="str">
        <f>IF(PokemonData[[#This Row],[BLANCO]]=0,"2 tipos","1 tipo")</f>
        <v>2 tipos</v>
      </c>
      <c r="O106">
        <f>+(PokemonData[[#This Row],[Attack]]+0.25*PokemonData[[#This Row],[SpAtk]])*100*92.5*1.25*1.29/10000</f>
        <v>206.95429687500001</v>
      </c>
    </row>
    <row r="107" spans="1:15" x14ac:dyDescent="0.25">
      <c r="A107">
        <v>448</v>
      </c>
      <c r="B107" t="s">
        <v>530</v>
      </c>
      <c r="C107" t="s">
        <v>87</v>
      </c>
      <c r="D107" t="s">
        <v>117</v>
      </c>
      <c r="E107">
        <v>70</v>
      </c>
      <c r="F107">
        <v>110</v>
      </c>
      <c r="G107">
        <v>70</v>
      </c>
      <c r="H107">
        <v>115</v>
      </c>
      <c r="I107">
        <v>70</v>
      </c>
      <c r="J107">
        <v>90</v>
      </c>
      <c r="K107">
        <v>4</v>
      </c>
      <c r="L107" t="s">
        <v>15</v>
      </c>
      <c r="M107">
        <f>COUNTBLANK(PokemonData[[#This Row],[Type1]:[Type2]])</f>
        <v>0</v>
      </c>
      <c r="N107" t="str">
        <f>IF(PokemonData[[#This Row],[BLANCO]]=0,"2 tipos","1 tipo")</f>
        <v>2 tipos</v>
      </c>
      <c r="O107">
        <f>+(PokemonData[[#This Row],[Attack]]+0.25*PokemonData[[#This Row],[SpAtk]])*100*92.5*1.25*1.29/10000</f>
        <v>206.95429687500001</v>
      </c>
    </row>
    <row r="108" spans="1:15" x14ac:dyDescent="0.25">
      <c r="A108">
        <v>697</v>
      </c>
      <c r="B108" t="s">
        <v>800</v>
      </c>
      <c r="C108" t="s">
        <v>108</v>
      </c>
      <c r="D108" t="s">
        <v>26</v>
      </c>
      <c r="E108">
        <v>82</v>
      </c>
      <c r="F108">
        <v>121</v>
      </c>
      <c r="G108">
        <v>119</v>
      </c>
      <c r="H108">
        <v>69</v>
      </c>
      <c r="I108">
        <v>59</v>
      </c>
      <c r="J108">
        <v>71</v>
      </c>
      <c r="K108">
        <v>6</v>
      </c>
      <c r="L108" t="s">
        <v>15</v>
      </c>
      <c r="M108">
        <f>COUNTBLANK(PokemonData[[#This Row],[Type1]:[Type2]])</f>
        <v>0</v>
      </c>
      <c r="N108" t="str">
        <f>IF(PokemonData[[#This Row],[BLANCO]]=0,"2 tipos","1 tipo")</f>
        <v>2 tipos</v>
      </c>
      <c r="O108">
        <f>+(PokemonData[[#This Row],[Attack]]+0.25*PokemonData[[#This Row],[SpAtk]])*100*92.5*1.25*1.29/10000</f>
        <v>206.20851562499999</v>
      </c>
    </row>
    <row r="109" spans="1:15" x14ac:dyDescent="0.25">
      <c r="A109">
        <v>623</v>
      </c>
      <c r="B109" t="s">
        <v>717</v>
      </c>
      <c r="C109" t="s">
        <v>56</v>
      </c>
      <c r="D109" t="s">
        <v>130</v>
      </c>
      <c r="E109">
        <v>89</v>
      </c>
      <c r="F109">
        <v>124</v>
      </c>
      <c r="G109">
        <v>80</v>
      </c>
      <c r="H109">
        <v>55</v>
      </c>
      <c r="I109">
        <v>80</v>
      </c>
      <c r="J109">
        <v>55</v>
      </c>
      <c r="K109">
        <v>5</v>
      </c>
      <c r="L109" t="s">
        <v>15</v>
      </c>
      <c r="M109">
        <f>COUNTBLANK(PokemonData[[#This Row],[Type1]:[Type2]])</f>
        <v>0</v>
      </c>
      <c r="N109" t="str">
        <f>IF(PokemonData[[#This Row],[BLANCO]]=0,"2 tipos","1 tipo")</f>
        <v>2 tipos</v>
      </c>
      <c r="O109">
        <f>+(PokemonData[[#This Row],[Attack]]+0.25*PokemonData[[#This Row],[SpAtk]])*100*92.5*1.25*1.29/10000</f>
        <v>205.462734375</v>
      </c>
    </row>
    <row r="110" spans="1:15" x14ac:dyDescent="0.25">
      <c r="A110">
        <v>244</v>
      </c>
      <c r="B110" t="s">
        <v>296</v>
      </c>
      <c r="C110" t="s">
        <v>20</v>
      </c>
      <c r="D110" t="s">
        <v>21</v>
      </c>
      <c r="E110">
        <v>115</v>
      </c>
      <c r="F110">
        <v>115</v>
      </c>
      <c r="G110">
        <v>85</v>
      </c>
      <c r="H110">
        <v>90</v>
      </c>
      <c r="I110">
        <v>75</v>
      </c>
      <c r="J110">
        <v>100</v>
      </c>
      <c r="K110">
        <v>2</v>
      </c>
      <c r="L110" t="s">
        <v>189</v>
      </c>
      <c r="M110">
        <f>COUNTBLANK(PokemonData[[#This Row],[Type1]:[Type2]])</f>
        <v>1</v>
      </c>
      <c r="N110" t="str">
        <f>IF(PokemonData[[#This Row],[BLANCO]]=0,"2 tipos","1 tipo")</f>
        <v>1 tipo</v>
      </c>
      <c r="O110">
        <f>+(PokemonData[[#This Row],[Attack]]+0.25*PokemonData[[#This Row],[SpAtk]])*100*92.5*1.25*1.29/10000</f>
        <v>205.08984375</v>
      </c>
    </row>
    <row r="111" spans="1:15" x14ac:dyDescent="0.25">
      <c r="A111">
        <v>334</v>
      </c>
      <c r="B111" t="s">
        <v>399</v>
      </c>
      <c r="C111" t="s">
        <v>26</v>
      </c>
      <c r="D111" t="s">
        <v>65</v>
      </c>
      <c r="E111">
        <v>75</v>
      </c>
      <c r="F111">
        <v>110</v>
      </c>
      <c r="G111">
        <v>110</v>
      </c>
      <c r="H111">
        <v>110</v>
      </c>
      <c r="I111">
        <v>105</v>
      </c>
      <c r="J111">
        <v>80</v>
      </c>
      <c r="K111">
        <v>3</v>
      </c>
      <c r="L111" t="s">
        <v>15</v>
      </c>
      <c r="M111">
        <f>COUNTBLANK(PokemonData[[#This Row],[Type1]:[Type2]])</f>
        <v>0</v>
      </c>
      <c r="N111" t="str">
        <f>IF(PokemonData[[#This Row],[BLANCO]]=0,"2 tipos","1 tipo")</f>
        <v>2 tipos</v>
      </c>
      <c r="O111">
        <f>+(PokemonData[[#This Row],[Attack]]+0.25*PokemonData[[#This Row],[SpAtk]])*100*92.5*1.25*1.29/10000</f>
        <v>205.08984375</v>
      </c>
    </row>
    <row r="112" spans="1:15" x14ac:dyDescent="0.25">
      <c r="A112">
        <v>382</v>
      </c>
      <c r="B112" t="s">
        <v>454</v>
      </c>
      <c r="C112" t="s">
        <v>29</v>
      </c>
      <c r="D112" t="s">
        <v>21</v>
      </c>
      <c r="E112">
        <v>100</v>
      </c>
      <c r="F112">
        <v>100</v>
      </c>
      <c r="G112">
        <v>90</v>
      </c>
      <c r="H112">
        <v>150</v>
      </c>
      <c r="I112">
        <v>140</v>
      </c>
      <c r="J112">
        <v>90</v>
      </c>
      <c r="K112">
        <v>3</v>
      </c>
      <c r="L112" t="s">
        <v>189</v>
      </c>
      <c r="M112">
        <f>COUNTBLANK(PokemonData[[#This Row],[Type1]:[Type2]])</f>
        <v>1</v>
      </c>
      <c r="N112" t="str">
        <f>IF(PokemonData[[#This Row],[BLANCO]]=0,"2 tipos","1 tipo")</f>
        <v>1 tipo</v>
      </c>
      <c r="O112">
        <f>+(PokemonData[[#This Row],[Attack]]+0.25*PokemonData[[#This Row],[SpAtk]])*100*92.5*1.25*1.29/10000</f>
        <v>205.08984375</v>
      </c>
    </row>
    <row r="113" spans="1:15" x14ac:dyDescent="0.25">
      <c r="A113">
        <v>628</v>
      </c>
      <c r="B113" t="s">
        <v>722</v>
      </c>
      <c r="C113" t="s">
        <v>42</v>
      </c>
      <c r="D113" t="s">
        <v>24</v>
      </c>
      <c r="E113">
        <v>100</v>
      </c>
      <c r="F113">
        <v>123</v>
      </c>
      <c r="G113">
        <v>75</v>
      </c>
      <c r="H113">
        <v>57</v>
      </c>
      <c r="I113">
        <v>75</v>
      </c>
      <c r="J113">
        <v>80</v>
      </c>
      <c r="K113">
        <v>5</v>
      </c>
      <c r="L113" t="s">
        <v>15</v>
      </c>
      <c r="M113">
        <f>COUNTBLANK(PokemonData[[#This Row],[Type1]:[Type2]])</f>
        <v>0</v>
      </c>
      <c r="N113" t="str">
        <f>IF(PokemonData[[#This Row],[BLANCO]]=0,"2 tipos","1 tipo")</f>
        <v>2 tipos</v>
      </c>
      <c r="O113">
        <f>+(PokemonData[[#This Row],[Attack]]+0.25*PokemonData[[#This Row],[SpAtk]])*100*92.5*1.25*1.29/10000</f>
        <v>204.716953125</v>
      </c>
    </row>
    <row r="114" spans="1:15" x14ac:dyDescent="0.25">
      <c r="A114">
        <v>9</v>
      </c>
      <c r="B114" t="s">
        <v>32</v>
      </c>
      <c r="C114" t="s">
        <v>29</v>
      </c>
      <c r="D114" t="s">
        <v>21</v>
      </c>
      <c r="E114">
        <v>79</v>
      </c>
      <c r="F114">
        <v>103</v>
      </c>
      <c r="G114">
        <v>120</v>
      </c>
      <c r="H114">
        <v>135</v>
      </c>
      <c r="I114">
        <v>115</v>
      </c>
      <c r="J114">
        <v>78</v>
      </c>
      <c r="K114">
        <v>1</v>
      </c>
      <c r="L114" t="s">
        <v>15</v>
      </c>
      <c r="M114">
        <f>COUNTBLANK(PokemonData[[#This Row],[Type1]:[Type2]])</f>
        <v>1</v>
      </c>
      <c r="N114" t="str">
        <f>IF(PokemonData[[#This Row],[BLANCO]]=0,"2 tipos","1 tipo")</f>
        <v>1 tipo</v>
      </c>
      <c r="O114">
        <f>+(PokemonData[[#This Row],[Attack]]+0.25*PokemonData[[#This Row],[SpAtk]])*100*92.5*1.25*1.29/10000</f>
        <v>203.97117187500001</v>
      </c>
    </row>
    <row r="115" spans="1:15" x14ac:dyDescent="0.25">
      <c r="A115">
        <v>181</v>
      </c>
      <c r="B115" t="s">
        <v>229</v>
      </c>
      <c r="C115" t="s">
        <v>53</v>
      </c>
      <c r="D115" t="s">
        <v>26</v>
      </c>
      <c r="E115">
        <v>90</v>
      </c>
      <c r="F115">
        <v>95</v>
      </c>
      <c r="G115">
        <v>105</v>
      </c>
      <c r="H115">
        <v>165</v>
      </c>
      <c r="I115">
        <v>110</v>
      </c>
      <c r="J115">
        <v>45</v>
      </c>
      <c r="K115">
        <v>2</v>
      </c>
      <c r="L115" t="s">
        <v>15</v>
      </c>
      <c r="M115">
        <f>COUNTBLANK(PokemonData[[#This Row],[Type1]:[Type2]])</f>
        <v>0</v>
      </c>
      <c r="N115" t="str">
        <f>IF(PokemonData[[#This Row],[BLANCO]]=0,"2 tipos","1 tipo")</f>
        <v>2 tipos</v>
      </c>
      <c r="O115">
        <f>+(PokemonData[[#This Row],[Attack]]+0.25*PokemonData[[#This Row],[SpAtk]])*100*92.5*1.25*1.29/10000</f>
        <v>203.22539062499999</v>
      </c>
    </row>
    <row r="116" spans="1:15" x14ac:dyDescent="0.25">
      <c r="A116">
        <v>635</v>
      </c>
      <c r="B116" t="s">
        <v>729</v>
      </c>
      <c r="C116" t="s">
        <v>173</v>
      </c>
      <c r="D116" t="s">
        <v>26</v>
      </c>
      <c r="E116">
        <v>92</v>
      </c>
      <c r="F116">
        <v>105</v>
      </c>
      <c r="G116">
        <v>90</v>
      </c>
      <c r="H116">
        <v>125</v>
      </c>
      <c r="I116">
        <v>90</v>
      </c>
      <c r="J116">
        <v>98</v>
      </c>
      <c r="K116">
        <v>5</v>
      </c>
      <c r="L116" t="s">
        <v>15</v>
      </c>
      <c r="M116">
        <f>COUNTBLANK(PokemonData[[#This Row],[Type1]:[Type2]])</f>
        <v>0</v>
      </c>
      <c r="N116" t="str">
        <f>IF(PokemonData[[#This Row],[BLANCO]]=0,"2 tipos","1 tipo")</f>
        <v>2 tipos</v>
      </c>
      <c r="O116">
        <f>+(PokemonData[[#This Row],[Attack]]+0.25*PokemonData[[#This Row],[SpAtk]])*100*92.5*1.25*1.29/10000</f>
        <v>203.22539062499999</v>
      </c>
    </row>
    <row r="117" spans="1:15" x14ac:dyDescent="0.25">
      <c r="A117">
        <v>354</v>
      </c>
      <c r="B117" t="s">
        <v>419</v>
      </c>
      <c r="C117" t="s">
        <v>130</v>
      </c>
      <c r="D117" t="s">
        <v>21</v>
      </c>
      <c r="E117">
        <v>64</v>
      </c>
      <c r="F117">
        <v>115</v>
      </c>
      <c r="G117">
        <v>65</v>
      </c>
      <c r="H117">
        <v>83</v>
      </c>
      <c r="I117">
        <v>63</v>
      </c>
      <c r="J117">
        <v>65</v>
      </c>
      <c r="K117">
        <v>3</v>
      </c>
      <c r="L117" t="s">
        <v>15</v>
      </c>
      <c r="M117">
        <f>COUNTBLANK(PokemonData[[#This Row],[Type1]:[Type2]])</f>
        <v>1</v>
      </c>
      <c r="N117" t="str">
        <f>IF(PokemonData[[#This Row],[BLANCO]]=0,"2 tipos","1 tipo")</f>
        <v>1 tipo</v>
      </c>
      <c r="O117">
        <f>+(PokemonData[[#This Row],[Attack]]+0.25*PokemonData[[#This Row],[SpAtk]])*100*92.5*1.25*1.29/10000</f>
        <v>202.479609375</v>
      </c>
    </row>
    <row r="118" spans="1:15" x14ac:dyDescent="0.25">
      <c r="A118">
        <v>59</v>
      </c>
      <c r="B118" t="s">
        <v>90</v>
      </c>
      <c r="C118" t="s">
        <v>20</v>
      </c>
      <c r="D118" t="s">
        <v>21</v>
      </c>
      <c r="E118">
        <v>90</v>
      </c>
      <c r="F118">
        <v>110</v>
      </c>
      <c r="G118">
        <v>80</v>
      </c>
      <c r="H118">
        <v>100</v>
      </c>
      <c r="I118">
        <v>80</v>
      </c>
      <c r="J118">
        <v>95</v>
      </c>
      <c r="K118">
        <v>1</v>
      </c>
      <c r="L118" t="s">
        <v>15</v>
      </c>
      <c r="M118">
        <f>COUNTBLANK(PokemonData[[#This Row],[Type1]:[Type2]])</f>
        <v>1</v>
      </c>
      <c r="N118" t="str">
        <f>IF(PokemonData[[#This Row],[BLANCO]]=0,"2 tipos","1 tipo")</f>
        <v>1 tipo</v>
      </c>
      <c r="O118">
        <f>+(PokemonData[[#This Row],[Attack]]+0.25*PokemonData[[#This Row],[SpAtk]])*100*92.5*1.25*1.29/10000</f>
        <v>201.36093750000001</v>
      </c>
    </row>
    <row r="119" spans="1:15" x14ac:dyDescent="0.25">
      <c r="A119">
        <v>210</v>
      </c>
      <c r="B119" t="s">
        <v>259</v>
      </c>
      <c r="C119" t="s">
        <v>65</v>
      </c>
      <c r="D119" t="s">
        <v>21</v>
      </c>
      <c r="E119">
        <v>90</v>
      </c>
      <c r="F119">
        <v>120</v>
      </c>
      <c r="G119">
        <v>75</v>
      </c>
      <c r="H119">
        <v>60</v>
      </c>
      <c r="I119">
        <v>60</v>
      </c>
      <c r="J119">
        <v>45</v>
      </c>
      <c r="K119">
        <v>2</v>
      </c>
      <c r="L119" t="s">
        <v>15</v>
      </c>
      <c r="M119">
        <f>COUNTBLANK(PokemonData[[#This Row],[Type1]:[Type2]])</f>
        <v>1</v>
      </c>
      <c r="N119" t="str">
        <f>IF(PokemonData[[#This Row],[BLANCO]]=0,"2 tipos","1 tipo")</f>
        <v>1 tipo</v>
      </c>
      <c r="O119">
        <f>+(PokemonData[[#This Row],[Attack]]+0.25*PokemonData[[#This Row],[SpAtk]])*100*92.5*1.25*1.29/10000</f>
        <v>201.36093750000001</v>
      </c>
    </row>
    <row r="120" spans="1:15" x14ac:dyDescent="0.25">
      <c r="A120">
        <v>214</v>
      </c>
      <c r="B120" t="s">
        <v>264</v>
      </c>
      <c r="C120" t="s">
        <v>34</v>
      </c>
      <c r="D120" t="s">
        <v>87</v>
      </c>
      <c r="E120">
        <v>80</v>
      </c>
      <c r="F120">
        <v>125</v>
      </c>
      <c r="G120">
        <v>75</v>
      </c>
      <c r="H120">
        <v>40</v>
      </c>
      <c r="I120">
        <v>95</v>
      </c>
      <c r="J120">
        <v>85</v>
      </c>
      <c r="K120">
        <v>2</v>
      </c>
      <c r="L120" t="s">
        <v>15</v>
      </c>
      <c r="M120">
        <f>COUNTBLANK(PokemonData[[#This Row],[Type1]:[Type2]])</f>
        <v>0</v>
      </c>
      <c r="N120" t="str">
        <f>IF(PokemonData[[#This Row],[BLANCO]]=0,"2 tipos","1 tipo")</f>
        <v>2 tipos</v>
      </c>
      <c r="O120">
        <f>+(PokemonData[[#This Row],[Attack]]+0.25*PokemonData[[#This Row],[SpAtk]])*100*92.5*1.25*1.29/10000</f>
        <v>201.36093750000001</v>
      </c>
    </row>
    <row r="121" spans="1:15" x14ac:dyDescent="0.25">
      <c r="A121">
        <v>232</v>
      </c>
      <c r="B121" t="s">
        <v>284</v>
      </c>
      <c r="C121" t="s">
        <v>56</v>
      </c>
      <c r="D121" t="s">
        <v>21</v>
      </c>
      <c r="E121">
        <v>90</v>
      </c>
      <c r="F121">
        <v>120</v>
      </c>
      <c r="G121">
        <v>120</v>
      </c>
      <c r="H121">
        <v>60</v>
      </c>
      <c r="I121">
        <v>60</v>
      </c>
      <c r="J121">
        <v>50</v>
      </c>
      <c r="K121">
        <v>2</v>
      </c>
      <c r="L121" t="s">
        <v>15</v>
      </c>
      <c r="M121">
        <f>COUNTBLANK(PokemonData[[#This Row],[Type1]:[Type2]])</f>
        <v>1</v>
      </c>
      <c r="N121" t="str">
        <f>IF(PokemonData[[#This Row],[BLANCO]]=0,"2 tipos","1 tipo")</f>
        <v>1 tipo</v>
      </c>
      <c r="O121">
        <f>+(PokemonData[[#This Row],[Attack]]+0.25*PokemonData[[#This Row],[SpAtk]])*100*92.5*1.25*1.29/10000</f>
        <v>201.36093750000001</v>
      </c>
    </row>
    <row r="122" spans="1:15" x14ac:dyDescent="0.25">
      <c r="A122">
        <v>380</v>
      </c>
      <c r="B122" t="s">
        <v>451</v>
      </c>
      <c r="C122" t="s">
        <v>26</v>
      </c>
      <c r="D122" t="s">
        <v>95</v>
      </c>
      <c r="E122">
        <v>80</v>
      </c>
      <c r="F122">
        <v>100</v>
      </c>
      <c r="G122">
        <v>120</v>
      </c>
      <c r="H122">
        <v>140</v>
      </c>
      <c r="I122">
        <v>150</v>
      </c>
      <c r="J122">
        <v>110</v>
      </c>
      <c r="K122">
        <v>3</v>
      </c>
      <c r="L122" t="s">
        <v>189</v>
      </c>
      <c r="M122">
        <f>COUNTBLANK(PokemonData[[#This Row],[Type1]:[Type2]])</f>
        <v>0</v>
      </c>
      <c r="N122" t="str">
        <f>IF(PokemonData[[#This Row],[BLANCO]]=0,"2 tipos","1 tipo")</f>
        <v>2 tipos</v>
      </c>
      <c r="O122">
        <f>+(PokemonData[[#This Row],[Attack]]+0.25*PokemonData[[#This Row],[SpAtk]])*100*92.5*1.25*1.29/10000</f>
        <v>201.36093750000001</v>
      </c>
    </row>
    <row r="123" spans="1:15" x14ac:dyDescent="0.25">
      <c r="A123">
        <v>571</v>
      </c>
      <c r="B123" t="s">
        <v>665</v>
      </c>
      <c r="C123" t="s">
        <v>173</v>
      </c>
      <c r="D123" t="s">
        <v>21</v>
      </c>
      <c r="E123">
        <v>60</v>
      </c>
      <c r="F123">
        <v>105</v>
      </c>
      <c r="G123">
        <v>60</v>
      </c>
      <c r="H123">
        <v>120</v>
      </c>
      <c r="I123">
        <v>60</v>
      </c>
      <c r="J123">
        <v>105</v>
      </c>
      <c r="K123">
        <v>5</v>
      </c>
      <c r="L123" t="s">
        <v>15</v>
      </c>
      <c r="M123">
        <f>COUNTBLANK(PokemonData[[#This Row],[Type1]:[Type2]])</f>
        <v>1</v>
      </c>
      <c r="N123" t="str">
        <f>IF(PokemonData[[#This Row],[BLANCO]]=0,"2 tipos","1 tipo")</f>
        <v>1 tipo</v>
      </c>
      <c r="O123">
        <f>+(PokemonData[[#This Row],[Attack]]+0.25*PokemonData[[#This Row],[SpAtk]])*100*92.5*1.25*1.29/10000</f>
        <v>201.36093750000001</v>
      </c>
    </row>
    <row r="124" spans="1:15" x14ac:dyDescent="0.25">
      <c r="A124">
        <v>621</v>
      </c>
      <c r="B124" t="s">
        <v>715</v>
      </c>
      <c r="C124" t="s">
        <v>26</v>
      </c>
      <c r="D124" t="s">
        <v>21</v>
      </c>
      <c r="E124">
        <v>77</v>
      </c>
      <c r="F124">
        <v>120</v>
      </c>
      <c r="G124">
        <v>90</v>
      </c>
      <c r="H124">
        <v>60</v>
      </c>
      <c r="I124">
        <v>90</v>
      </c>
      <c r="J124">
        <v>48</v>
      </c>
      <c r="K124">
        <v>5</v>
      </c>
      <c r="L124" t="s">
        <v>15</v>
      </c>
      <c r="M124">
        <f>COUNTBLANK(PokemonData[[#This Row],[Type1]:[Type2]])</f>
        <v>1</v>
      </c>
      <c r="N124" t="str">
        <f>IF(PokemonData[[#This Row],[BLANCO]]=0,"2 tipos","1 tipo")</f>
        <v>1 tipo</v>
      </c>
      <c r="O124">
        <f>+(PokemonData[[#This Row],[Attack]]+0.25*PokemonData[[#This Row],[SpAtk]])*100*92.5*1.25*1.29/10000</f>
        <v>201.36093750000001</v>
      </c>
    </row>
    <row r="125" spans="1:15" x14ac:dyDescent="0.25">
      <c r="A125">
        <v>76</v>
      </c>
      <c r="B125" t="s">
        <v>110</v>
      </c>
      <c r="C125" t="s">
        <v>108</v>
      </c>
      <c r="D125" t="s">
        <v>56</v>
      </c>
      <c r="E125">
        <v>80</v>
      </c>
      <c r="F125">
        <v>120</v>
      </c>
      <c r="G125">
        <v>130</v>
      </c>
      <c r="H125">
        <v>55</v>
      </c>
      <c r="I125">
        <v>65</v>
      </c>
      <c r="J125">
        <v>45</v>
      </c>
      <c r="K125">
        <v>1</v>
      </c>
      <c r="L125" t="s">
        <v>15</v>
      </c>
      <c r="M125">
        <f>COUNTBLANK(PokemonData[[#This Row],[Type1]:[Type2]])</f>
        <v>0</v>
      </c>
      <c r="N125" t="str">
        <f>IF(PokemonData[[#This Row],[BLANCO]]=0,"2 tipos","1 tipo")</f>
        <v>2 tipos</v>
      </c>
      <c r="O125">
        <f>+(PokemonData[[#This Row],[Attack]]+0.25*PokemonData[[#This Row],[SpAtk]])*100*92.5*1.25*1.29/10000</f>
        <v>199.49648437499999</v>
      </c>
    </row>
    <row r="126" spans="1:15" x14ac:dyDescent="0.25">
      <c r="A126">
        <v>553</v>
      </c>
      <c r="B126" t="s">
        <v>646</v>
      </c>
      <c r="C126" t="s">
        <v>56</v>
      </c>
      <c r="D126" t="s">
        <v>173</v>
      </c>
      <c r="E126">
        <v>95</v>
      </c>
      <c r="F126">
        <v>117</v>
      </c>
      <c r="G126">
        <v>80</v>
      </c>
      <c r="H126">
        <v>65</v>
      </c>
      <c r="I126">
        <v>70</v>
      </c>
      <c r="J126">
        <v>92</v>
      </c>
      <c r="K126">
        <v>5</v>
      </c>
      <c r="L126" t="s">
        <v>15</v>
      </c>
      <c r="M126">
        <f>COUNTBLANK(PokemonData[[#This Row],[Type1]:[Type2]])</f>
        <v>0</v>
      </c>
      <c r="N126" t="str">
        <f>IF(PokemonData[[#This Row],[BLANCO]]=0,"2 tipos","1 tipo")</f>
        <v>2 tipos</v>
      </c>
      <c r="O126">
        <f>+(PokemonData[[#This Row],[Attack]]+0.25*PokemonData[[#This Row],[SpAtk]])*100*92.5*1.25*1.29/10000</f>
        <v>198.750703125</v>
      </c>
    </row>
    <row r="127" spans="1:15" x14ac:dyDescent="0.25">
      <c r="A127">
        <v>492</v>
      </c>
      <c r="B127" t="s">
        <v>584</v>
      </c>
      <c r="C127" t="s">
        <v>13</v>
      </c>
      <c r="D127" t="s">
        <v>24</v>
      </c>
      <c r="E127">
        <v>100</v>
      </c>
      <c r="F127">
        <v>103</v>
      </c>
      <c r="G127">
        <v>75</v>
      </c>
      <c r="H127">
        <v>120</v>
      </c>
      <c r="I127">
        <v>75</v>
      </c>
      <c r="J127">
        <v>127</v>
      </c>
      <c r="K127">
        <v>4</v>
      </c>
      <c r="L127" t="s">
        <v>189</v>
      </c>
      <c r="M127">
        <f>COUNTBLANK(PokemonData[[#This Row],[Type1]:[Type2]])</f>
        <v>0</v>
      </c>
      <c r="N127" t="str">
        <f>IF(PokemonData[[#This Row],[BLANCO]]=0,"2 tipos","1 tipo")</f>
        <v>2 tipos</v>
      </c>
      <c r="O127">
        <f>+(PokemonData[[#This Row],[Attack]]+0.25*PokemonData[[#This Row],[SpAtk]])*100*92.5*1.25*1.29/10000</f>
        <v>198.3778125</v>
      </c>
    </row>
    <row r="128" spans="1:15" x14ac:dyDescent="0.25">
      <c r="A128">
        <v>398</v>
      </c>
      <c r="B128" t="s">
        <v>476</v>
      </c>
      <c r="C128" t="s">
        <v>42</v>
      </c>
      <c r="D128" t="s">
        <v>24</v>
      </c>
      <c r="E128">
        <v>85</v>
      </c>
      <c r="F128">
        <v>120</v>
      </c>
      <c r="G128">
        <v>70</v>
      </c>
      <c r="H128">
        <v>50</v>
      </c>
      <c r="I128">
        <v>60</v>
      </c>
      <c r="J128">
        <v>100</v>
      </c>
      <c r="K128">
        <v>4</v>
      </c>
      <c r="L128" t="s">
        <v>15</v>
      </c>
      <c r="M128">
        <f>COUNTBLANK(PokemonData[[#This Row],[Type1]:[Type2]])</f>
        <v>0</v>
      </c>
      <c r="N128" t="str">
        <f>IF(PokemonData[[#This Row],[BLANCO]]=0,"2 tipos","1 tipo")</f>
        <v>2 tipos</v>
      </c>
      <c r="O128">
        <f>+(PokemonData[[#This Row],[Attack]]+0.25*PokemonData[[#This Row],[SpAtk]])*100*92.5*1.25*1.29/10000</f>
        <v>197.63203125000001</v>
      </c>
    </row>
    <row r="129" spans="1:15" x14ac:dyDescent="0.25">
      <c r="A129">
        <v>408</v>
      </c>
      <c r="B129" t="s">
        <v>486</v>
      </c>
      <c r="C129" t="s">
        <v>108</v>
      </c>
      <c r="D129" t="s">
        <v>21</v>
      </c>
      <c r="E129">
        <v>67</v>
      </c>
      <c r="F129">
        <v>125</v>
      </c>
      <c r="G129">
        <v>40</v>
      </c>
      <c r="H129">
        <v>30</v>
      </c>
      <c r="I129">
        <v>30</v>
      </c>
      <c r="J129">
        <v>58</v>
      </c>
      <c r="K129">
        <v>4</v>
      </c>
      <c r="L129" t="s">
        <v>15</v>
      </c>
      <c r="M129">
        <f>COUNTBLANK(PokemonData[[#This Row],[Type1]:[Type2]])</f>
        <v>1</v>
      </c>
      <c r="N129" t="str">
        <f>IF(PokemonData[[#This Row],[BLANCO]]=0,"2 tipos","1 tipo")</f>
        <v>1 tipo</v>
      </c>
      <c r="O129">
        <f>+(PokemonData[[#This Row],[Attack]]+0.25*PokemonData[[#This Row],[SpAtk]])*100*92.5*1.25*1.29/10000</f>
        <v>197.63203125000001</v>
      </c>
    </row>
    <row r="130" spans="1:15" x14ac:dyDescent="0.25">
      <c r="A130">
        <v>539</v>
      </c>
      <c r="B130" t="s">
        <v>632</v>
      </c>
      <c r="C130" t="s">
        <v>87</v>
      </c>
      <c r="D130" t="s">
        <v>21</v>
      </c>
      <c r="E130">
        <v>75</v>
      </c>
      <c r="F130">
        <v>125</v>
      </c>
      <c r="G130">
        <v>75</v>
      </c>
      <c r="H130">
        <v>30</v>
      </c>
      <c r="I130">
        <v>75</v>
      </c>
      <c r="J130">
        <v>85</v>
      </c>
      <c r="K130">
        <v>5</v>
      </c>
      <c r="L130" t="s">
        <v>15</v>
      </c>
      <c r="M130">
        <f>COUNTBLANK(PokemonData[[#This Row],[Type1]:[Type2]])</f>
        <v>1</v>
      </c>
      <c r="N130" t="str">
        <f>IF(PokemonData[[#This Row],[BLANCO]]=0,"2 tipos","1 tipo")</f>
        <v>1 tipo</v>
      </c>
      <c r="O130">
        <f>+(PokemonData[[#This Row],[Attack]]+0.25*PokemonData[[#This Row],[SpAtk]])*100*92.5*1.25*1.29/10000</f>
        <v>197.63203125000001</v>
      </c>
    </row>
    <row r="131" spans="1:15" x14ac:dyDescent="0.25">
      <c r="A131">
        <v>141</v>
      </c>
      <c r="B131" t="s">
        <v>184</v>
      </c>
      <c r="C131" t="s">
        <v>108</v>
      </c>
      <c r="D131" t="s">
        <v>29</v>
      </c>
      <c r="E131">
        <v>60</v>
      </c>
      <c r="F131">
        <v>115</v>
      </c>
      <c r="G131">
        <v>105</v>
      </c>
      <c r="H131">
        <v>65</v>
      </c>
      <c r="I131">
        <v>70</v>
      </c>
      <c r="J131">
        <v>80</v>
      </c>
      <c r="K131">
        <v>1</v>
      </c>
      <c r="L131" t="s">
        <v>15</v>
      </c>
      <c r="M131">
        <f>COUNTBLANK(PokemonData[[#This Row],[Type1]:[Type2]])</f>
        <v>0</v>
      </c>
      <c r="N131" t="str">
        <f>IF(PokemonData[[#This Row],[BLANCO]]=0,"2 tipos","1 tipo")</f>
        <v>2 tipos</v>
      </c>
      <c r="O131">
        <f>+(PokemonData[[#This Row],[Attack]]+0.25*PokemonData[[#This Row],[SpAtk]])*100*92.5*1.25*1.29/10000</f>
        <v>195.767578125</v>
      </c>
    </row>
    <row r="132" spans="1:15" x14ac:dyDescent="0.25">
      <c r="A132">
        <v>146</v>
      </c>
      <c r="B132" t="s">
        <v>191</v>
      </c>
      <c r="C132" t="s">
        <v>20</v>
      </c>
      <c r="D132" t="s">
        <v>24</v>
      </c>
      <c r="E132">
        <v>90</v>
      </c>
      <c r="F132">
        <v>100</v>
      </c>
      <c r="G132">
        <v>90</v>
      </c>
      <c r="H132">
        <v>125</v>
      </c>
      <c r="I132">
        <v>85</v>
      </c>
      <c r="J132">
        <v>90</v>
      </c>
      <c r="K132">
        <v>1</v>
      </c>
      <c r="L132" t="s">
        <v>189</v>
      </c>
      <c r="M132">
        <f>COUNTBLANK(PokemonData[[#This Row],[Type1]:[Type2]])</f>
        <v>0</v>
      </c>
      <c r="N132" t="str">
        <f>IF(PokemonData[[#This Row],[BLANCO]]=0,"2 tipos","1 tipo")</f>
        <v>2 tipos</v>
      </c>
      <c r="O132">
        <f>+(PokemonData[[#This Row],[Attack]]+0.25*PokemonData[[#This Row],[SpAtk]])*100*92.5*1.25*1.29/10000</f>
        <v>195.767578125</v>
      </c>
    </row>
    <row r="133" spans="1:15" x14ac:dyDescent="0.25">
      <c r="A133">
        <v>224</v>
      </c>
      <c r="B133" t="s">
        <v>275</v>
      </c>
      <c r="C133" t="s">
        <v>29</v>
      </c>
      <c r="D133" t="s">
        <v>21</v>
      </c>
      <c r="E133">
        <v>75</v>
      </c>
      <c r="F133">
        <v>105</v>
      </c>
      <c r="G133">
        <v>75</v>
      </c>
      <c r="H133">
        <v>105</v>
      </c>
      <c r="I133">
        <v>75</v>
      </c>
      <c r="J133">
        <v>45</v>
      </c>
      <c r="K133">
        <v>2</v>
      </c>
      <c r="L133" t="s">
        <v>15</v>
      </c>
      <c r="M133">
        <f>COUNTBLANK(PokemonData[[#This Row],[Type1]:[Type2]])</f>
        <v>1</v>
      </c>
      <c r="N133" t="str">
        <f>IF(PokemonData[[#This Row],[BLANCO]]=0,"2 tipos","1 tipo")</f>
        <v>1 tipo</v>
      </c>
      <c r="O133">
        <f>+(PokemonData[[#This Row],[Attack]]+0.25*PokemonData[[#This Row],[SpAtk]])*100*92.5*1.25*1.29/10000</f>
        <v>195.767578125</v>
      </c>
    </row>
    <row r="134" spans="1:15" x14ac:dyDescent="0.25">
      <c r="A134">
        <v>260</v>
      </c>
      <c r="B134" t="s">
        <v>315</v>
      </c>
      <c r="C134" t="s">
        <v>29</v>
      </c>
      <c r="D134" t="s">
        <v>56</v>
      </c>
      <c r="E134">
        <v>100</v>
      </c>
      <c r="F134">
        <v>110</v>
      </c>
      <c r="G134">
        <v>90</v>
      </c>
      <c r="H134">
        <v>85</v>
      </c>
      <c r="I134">
        <v>90</v>
      </c>
      <c r="J134">
        <v>60</v>
      </c>
      <c r="K134">
        <v>3</v>
      </c>
      <c r="L134" t="s">
        <v>15</v>
      </c>
      <c r="M134">
        <f>COUNTBLANK(PokemonData[[#This Row],[Type1]:[Type2]])</f>
        <v>0</v>
      </c>
      <c r="N134" t="str">
        <f>IF(PokemonData[[#This Row],[BLANCO]]=0,"2 tipos","1 tipo")</f>
        <v>2 tipos</v>
      </c>
      <c r="O134">
        <f>+(PokemonData[[#This Row],[Attack]]+0.25*PokemonData[[#This Row],[SpAtk]])*100*92.5*1.25*1.29/10000</f>
        <v>195.767578125</v>
      </c>
    </row>
    <row r="135" spans="1:15" x14ac:dyDescent="0.25">
      <c r="A135">
        <v>461</v>
      </c>
      <c r="B135" t="s">
        <v>545</v>
      </c>
      <c r="C135" t="s">
        <v>173</v>
      </c>
      <c r="D135" t="s">
        <v>124</v>
      </c>
      <c r="E135">
        <v>70</v>
      </c>
      <c r="F135">
        <v>120</v>
      </c>
      <c r="G135">
        <v>65</v>
      </c>
      <c r="H135">
        <v>45</v>
      </c>
      <c r="I135">
        <v>85</v>
      </c>
      <c r="J135">
        <v>125</v>
      </c>
      <c r="K135">
        <v>4</v>
      </c>
      <c r="L135" t="s">
        <v>15</v>
      </c>
      <c r="M135">
        <f>COUNTBLANK(PokemonData[[#This Row],[Type1]:[Type2]])</f>
        <v>0</v>
      </c>
      <c r="N135" t="str">
        <f>IF(PokemonData[[#This Row],[BLANCO]]=0,"2 tipos","1 tipo")</f>
        <v>2 tipos</v>
      </c>
      <c r="O135">
        <f>+(PokemonData[[#This Row],[Attack]]+0.25*PokemonData[[#This Row],[SpAtk]])*100*92.5*1.25*1.29/10000</f>
        <v>195.767578125</v>
      </c>
    </row>
    <row r="136" spans="1:15" x14ac:dyDescent="0.25">
      <c r="A136">
        <v>481</v>
      </c>
      <c r="B136" t="s">
        <v>571</v>
      </c>
      <c r="C136" t="s">
        <v>95</v>
      </c>
      <c r="D136" t="s">
        <v>21</v>
      </c>
      <c r="E136">
        <v>80</v>
      </c>
      <c r="F136">
        <v>105</v>
      </c>
      <c r="G136">
        <v>105</v>
      </c>
      <c r="H136">
        <v>105</v>
      </c>
      <c r="I136">
        <v>105</v>
      </c>
      <c r="J136">
        <v>80</v>
      </c>
      <c r="K136">
        <v>4</v>
      </c>
      <c r="L136" t="s">
        <v>189</v>
      </c>
      <c r="M136">
        <f>COUNTBLANK(PokemonData[[#This Row],[Type1]:[Type2]])</f>
        <v>1</v>
      </c>
      <c r="N136" t="str">
        <f>IF(PokemonData[[#This Row],[BLANCO]]=0,"2 tipos","1 tipo")</f>
        <v>1 tipo</v>
      </c>
      <c r="O136">
        <f>+(PokemonData[[#This Row],[Attack]]+0.25*PokemonData[[#This Row],[SpAtk]])*100*92.5*1.25*1.29/10000</f>
        <v>195.767578125</v>
      </c>
    </row>
    <row r="137" spans="1:15" x14ac:dyDescent="0.25">
      <c r="A137">
        <v>521</v>
      </c>
      <c r="B137" t="s">
        <v>613</v>
      </c>
      <c r="C137" t="s">
        <v>42</v>
      </c>
      <c r="D137" t="s">
        <v>24</v>
      </c>
      <c r="E137">
        <v>80</v>
      </c>
      <c r="F137">
        <v>115</v>
      </c>
      <c r="G137">
        <v>80</v>
      </c>
      <c r="H137">
        <v>65</v>
      </c>
      <c r="I137">
        <v>55</v>
      </c>
      <c r="J137">
        <v>93</v>
      </c>
      <c r="K137">
        <v>5</v>
      </c>
      <c r="L137" t="s">
        <v>15</v>
      </c>
      <c r="M137">
        <f>COUNTBLANK(PokemonData[[#This Row],[Type1]:[Type2]])</f>
        <v>0</v>
      </c>
      <c r="N137" t="str">
        <f>IF(PokemonData[[#This Row],[BLANCO]]=0,"2 tipos","1 tipo")</f>
        <v>2 tipos</v>
      </c>
      <c r="O137">
        <f>+(PokemonData[[#This Row],[Attack]]+0.25*PokemonData[[#This Row],[SpAtk]])*100*92.5*1.25*1.29/10000</f>
        <v>195.767578125</v>
      </c>
    </row>
    <row r="138" spans="1:15" x14ac:dyDescent="0.25">
      <c r="A138">
        <v>3</v>
      </c>
      <c r="B138" t="s">
        <v>18</v>
      </c>
      <c r="C138" t="s">
        <v>13</v>
      </c>
      <c r="D138" t="s">
        <v>14</v>
      </c>
      <c r="E138">
        <v>80</v>
      </c>
      <c r="F138">
        <v>100</v>
      </c>
      <c r="G138">
        <v>123</v>
      </c>
      <c r="H138">
        <v>122</v>
      </c>
      <c r="I138">
        <v>120</v>
      </c>
      <c r="J138">
        <v>80</v>
      </c>
      <c r="K138">
        <v>1</v>
      </c>
      <c r="L138" t="s">
        <v>15</v>
      </c>
      <c r="M138">
        <f>COUNTBLANK(PokemonData[[#This Row],[Type1]:[Type2]])</f>
        <v>0</v>
      </c>
      <c r="N138" t="str">
        <f>IF(PokemonData[[#This Row],[BLANCO]]=0,"2 tipos","1 tipo")</f>
        <v>2 tipos</v>
      </c>
      <c r="O138">
        <f>+(PokemonData[[#This Row],[Attack]]+0.25*PokemonData[[#This Row],[SpAtk]])*100*92.5*1.25*1.29/10000</f>
        <v>194.64890625000001</v>
      </c>
    </row>
    <row r="139" spans="1:15" x14ac:dyDescent="0.25">
      <c r="A139">
        <v>566</v>
      </c>
      <c r="B139" t="s">
        <v>660</v>
      </c>
      <c r="C139" t="s">
        <v>108</v>
      </c>
      <c r="D139" t="s">
        <v>24</v>
      </c>
      <c r="E139">
        <v>55</v>
      </c>
      <c r="F139">
        <v>112</v>
      </c>
      <c r="G139">
        <v>45</v>
      </c>
      <c r="H139">
        <v>74</v>
      </c>
      <c r="I139">
        <v>45</v>
      </c>
      <c r="J139">
        <v>70</v>
      </c>
      <c r="K139">
        <v>5</v>
      </c>
      <c r="L139" t="s">
        <v>15</v>
      </c>
      <c r="M139">
        <f>COUNTBLANK(PokemonData[[#This Row],[Type1]:[Type2]])</f>
        <v>0</v>
      </c>
      <c r="N139" t="str">
        <f>IF(PokemonData[[#This Row],[BLANCO]]=0,"2 tipos","1 tipo")</f>
        <v>2 tipos</v>
      </c>
      <c r="O139">
        <f>+(PokemonData[[#This Row],[Attack]]+0.25*PokemonData[[#This Row],[SpAtk]])*100*92.5*1.25*1.29/10000</f>
        <v>194.64890625000001</v>
      </c>
    </row>
    <row r="140" spans="1:15" x14ac:dyDescent="0.25">
      <c r="A140">
        <v>71</v>
      </c>
      <c r="B140" t="s">
        <v>104</v>
      </c>
      <c r="C140" t="s">
        <v>13</v>
      </c>
      <c r="D140" t="s">
        <v>14</v>
      </c>
      <c r="E140">
        <v>80</v>
      </c>
      <c r="F140">
        <v>105</v>
      </c>
      <c r="G140">
        <v>65</v>
      </c>
      <c r="H140">
        <v>100</v>
      </c>
      <c r="I140">
        <v>70</v>
      </c>
      <c r="J140">
        <v>70</v>
      </c>
      <c r="K140">
        <v>1</v>
      </c>
      <c r="L140" t="s">
        <v>15</v>
      </c>
      <c r="M140">
        <f>COUNTBLANK(PokemonData[[#This Row],[Type1]:[Type2]])</f>
        <v>0</v>
      </c>
      <c r="N140" t="str">
        <f>IF(PokemonData[[#This Row],[BLANCO]]=0,"2 tipos","1 tipo")</f>
        <v>2 tipos</v>
      </c>
      <c r="O140">
        <f>+(PokemonData[[#This Row],[Attack]]+0.25*PokemonData[[#This Row],[SpAtk]])*100*92.5*1.25*1.29/10000</f>
        <v>193.90312499999999</v>
      </c>
    </row>
    <row r="141" spans="1:15" x14ac:dyDescent="0.25">
      <c r="A141">
        <v>297</v>
      </c>
      <c r="B141" t="s">
        <v>354</v>
      </c>
      <c r="C141" t="s">
        <v>87</v>
      </c>
      <c r="D141" t="s">
        <v>21</v>
      </c>
      <c r="E141">
        <v>144</v>
      </c>
      <c r="F141">
        <v>120</v>
      </c>
      <c r="G141">
        <v>60</v>
      </c>
      <c r="H141">
        <v>40</v>
      </c>
      <c r="I141">
        <v>60</v>
      </c>
      <c r="J141">
        <v>50</v>
      </c>
      <c r="K141">
        <v>3</v>
      </c>
      <c r="L141" t="s">
        <v>15</v>
      </c>
      <c r="M141">
        <f>COUNTBLANK(PokemonData[[#This Row],[Type1]:[Type2]])</f>
        <v>1</v>
      </c>
      <c r="N141" t="str">
        <f>IF(PokemonData[[#This Row],[BLANCO]]=0,"2 tipos","1 tipo")</f>
        <v>1 tipo</v>
      </c>
      <c r="O141">
        <f>+(PokemonData[[#This Row],[Attack]]+0.25*PokemonData[[#This Row],[SpAtk]])*100*92.5*1.25*1.29/10000</f>
        <v>193.90312499999999</v>
      </c>
    </row>
    <row r="142" spans="1:15" x14ac:dyDescent="0.25">
      <c r="A142">
        <v>335</v>
      </c>
      <c r="B142" t="s">
        <v>400</v>
      </c>
      <c r="C142" t="s">
        <v>42</v>
      </c>
      <c r="D142" t="s">
        <v>21</v>
      </c>
      <c r="E142">
        <v>73</v>
      </c>
      <c r="F142">
        <v>115</v>
      </c>
      <c r="G142">
        <v>60</v>
      </c>
      <c r="H142">
        <v>60</v>
      </c>
      <c r="I142">
        <v>60</v>
      </c>
      <c r="J142">
        <v>90</v>
      </c>
      <c r="K142">
        <v>3</v>
      </c>
      <c r="L142" t="s">
        <v>15</v>
      </c>
      <c r="M142">
        <f>COUNTBLANK(PokemonData[[#This Row],[Type1]:[Type2]])</f>
        <v>1</v>
      </c>
      <c r="N142" t="str">
        <f>IF(PokemonData[[#This Row],[BLANCO]]=0,"2 tipos","1 tipo")</f>
        <v>1 tipo</v>
      </c>
      <c r="O142">
        <f>+(PokemonData[[#This Row],[Attack]]+0.25*PokemonData[[#This Row],[SpAtk]])*100*92.5*1.25*1.29/10000</f>
        <v>193.90312499999999</v>
      </c>
    </row>
    <row r="143" spans="1:15" x14ac:dyDescent="0.25">
      <c r="A143">
        <v>392</v>
      </c>
      <c r="B143" t="s">
        <v>470</v>
      </c>
      <c r="C143" t="s">
        <v>20</v>
      </c>
      <c r="D143" t="s">
        <v>87</v>
      </c>
      <c r="E143">
        <v>76</v>
      </c>
      <c r="F143">
        <v>104</v>
      </c>
      <c r="G143">
        <v>71</v>
      </c>
      <c r="H143">
        <v>104</v>
      </c>
      <c r="I143">
        <v>71</v>
      </c>
      <c r="J143">
        <v>108</v>
      </c>
      <c r="K143">
        <v>4</v>
      </c>
      <c r="L143" t="s">
        <v>15</v>
      </c>
      <c r="M143">
        <f>COUNTBLANK(PokemonData[[#This Row],[Type1]:[Type2]])</f>
        <v>0</v>
      </c>
      <c r="N143" t="str">
        <f>IF(PokemonData[[#This Row],[BLANCO]]=0,"2 tipos","1 tipo")</f>
        <v>2 tipos</v>
      </c>
      <c r="O143">
        <f>+(PokemonData[[#This Row],[Attack]]+0.25*PokemonData[[#This Row],[SpAtk]])*100*92.5*1.25*1.29/10000</f>
        <v>193.90312499999999</v>
      </c>
    </row>
    <row r="144" spans="1:15" x14ac:dyDescent="0.25">
      <c r="A144">
        <v>450</v>
      </c>
      <c r="B144" t="s">
        <v>533</v>
      </c>
      <c r="C144" t="s">
        <v>56</v>
      </c>
      <c r="D144" t="s">
        <v>21</v>
      </c>
      <c r="E144">
        <v>108</v>
      </c>
      <c r="F144">
        <v>112</v>
      </c>
      <c r="G144">
        <v>118</v>
      </c>
      <c r="H144">
        <v>68</v>
      </c>
      <c r="I144">
        <v>72</v>
      </c>
      <c r="J144">
        <v>47</v>
      </c>
      <c r="K144">
        <v>4</v>
      </c>
      <c r="L144" t="s">
        <v>15</v>
      </c>
      <c r="M144">
        <f>COUNTBLANK(PokemonData[[#This Row],[Type1]:[Type2]])</f>
        <v>1</v>
      </c>
      <c r="N144" t="str">
        <f>IF(PokemonData[[#This Row],[BLANCO]]=0,"2 tipos","1 tipo")</f>
        <v>1 tipo</v>
      </c>
      <c r="O144">
        <f>+(PokemonData[[#This Row],[Attack]]+0.25*PokemonData[[#This Row],[SpAtk]])*100*92.5*1.25*1.29/10000</f>
        <v>192.4115625</v>
      </c>
    </row>
    <row r="145" spans="1:15" x14ac:dyDescent="0.25">
      <c r="A145">
        <v>106</v>
      </c>
      <c r="B145" t="s">
        <v>145</v>
      </c>
      <c r="C145" t="s">
        <v>87</v>
      </c>
      <c r="D145" t="s">
        <v>21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1</v>
      </c>
      <c r="L145" t="s">
        <v>15</v>
      </c>
      <c r="M145">
        <f>COUNTBLANK(PokemonData[[#This Row],[Type1]:[Type2]])</f>
        <v>1</v>
      </c>
      <c r="N145" t="str">
        <f>IF(PokemonData[[#This Row],[BLANCO]]=0,"2 tipos","1 tipo")</f>
        <v>1 tipo</v>
      </c>
      <c r="O145">
        <f>+(PokemonData[[#This Row],[Attack]]+0.25*PokemonData[[#This Row],[SpAtk]])*100*92.5*1.25*1.29/10000</f>
        <v>192.03867187500001</v>
      </c>
    </row>
    <row r="146" spans="1:15" x14ac:dyDescent="0.25">
      <c r="A146">
        <v>565</v>
      </c>
      <c r="B146" t="s">
        <v>659</v>
      </c>
      <c r="C146" t="s">
        <v>29</v>
      </c>
      <c r="D146" t="s">
        <v>108</v>
      </c>
      <c r="E146">
        <v>74</v>
      </c>
      <c r="F146">
        <v>108</v>
      </c>
      <c r="G146">
        <v>133</v>
      </c>
      <c r="H146">
        <v>83</v>
      </c>
      <c r="I146">
        <v>65</v>
      </c>
      <c r="J146">
        <v>32</v>
      </c>
      <c r="K146">
        <v>5</v>
      </c>
      <c r="L146" t="s">
        <v>15</v>
      </c>
      <c r="M146">
        <f>COUNTBLANK(PokemonData[[#This Row],[Type1]:[Type2]])</f>
        <v>0</v>
      </c>
      <c r="N146" t="str">
        <f>IF(PokemonData[[#This Row],[BLANCO]]=0,"2 tipos","1 tipo")</f>
        <v>2 tipos</v>
      </c>
      <c r="O146">
        <f>+(PokemonData[[#This Row],[Attack]]+0.25*PokemonData[[#This Row],[SpAtk]])*100*92.5*1.25*1.29/10000</f>
        <v>192.03867187500001</v>
      </c>
    </row>
    <row r="147" spans="1:15" x14ac:dyDescent="0.25">
      <c r="A147">
        <v>713</v>
      </c>
      <c r="B147" t="s">
        <v>822</v>
      </c>
      <c r="C147" t="s">
        <v>124</v>
      </c>
      <c r="D147" t="s">
        <v>21</v>
      </c>
      <c r="E147">
        <v>95</v>
      </c>
      <c r="F147">
        <v>117</v>
      </c>
      <c r="G147">
        <v>184</v>
      </c>
      <c r="H147">
        <v>44</v>
      </c>
      <c r="I147">
        <v>46</v>
      </c>
      <c r="J147">
        <v>28</v>
      </c>
      <c r="K147">
        <v>6</v>
      </c>
      <c r="L147" t="s">
        <v>15</v>
      </c>
      <c r="M147">
        <f>COUNTBLANK(PokemonData[[#This Row],[Type1]:[Type2]])</f>
        <v>1</v>
      </c>
      <c r="N147" t="str">
        <f>IF(PokemonData[[#This Row],[BLANCO]]=0,"2 tipos","1 tipo")</f>
        <v>1 tipo</v>
      </c>
      <c r="O147">
        <f>+(PokemonData[[#This Row],[Attack]]+0.25*PokemonData[[#This Row],[SpAtk]])*100*92.5*1.25*1.29/10000</f>
        <v>190.92</v>
      </c>
    </row>
    <row r="148" spans="1:15" x14ac:dyDescent="0.25">
      <c r="A148">
        <v>389</v>
      </c>
      <c r="B148" t="s">
        <v>467</v>
      </c>
      <c r="C148" t="s">
        <v>13</v>
      </c>
      <c r="D148" t="s">
        <v>56</v>
      </c>
      <c r="E148">
        <v>95</v>
      </c>
      <c r="F148">
        <v>109</v>
      </c>
      <c r="G148">
        <v>105</v>
      </c>
      <c r="H148">
        <v>75</v>
      </c>
      <c r="I148">
        <v>85</v>
      </c>
      <c r="J148">
        <v>56</v>
      </c>
      <c r="K148">
        <v>4</v>
      </c>
      <c r="L148" t="s">
        <v>15</v>
      </c>
      <c r="M148">
        <f>COUNTBLANK(PokemonData[[#This Row],[Type1]:[Type2]])</f>
        <v>0</v>
      </c>
      <c r="N148" t="str">
        <f>IF(PokemonData[[#This Row],[BLANCO]]=0,"2 tipos","1 tipo")</f>
        <v>2 tipos</v>
      </c>
      <c r="O148">
        <f>+(PokemonData[[#This Row],[Attack]]+0.25*PokemonData[[#This Row],[SpAtk]])*100*92.5*1.25*1.29/10000</f>
        <v>190.54710937499999</v>
      </c>
    </row>
    <row r="149" spans="1:15" x14ac:dyDescent="0.25">
      <c r="A149">
        <v>367</v>
      </c>
      <c r="B149" t="s">
        <v>435</v>
      </c>
      <c r="C149" t="s">
        <v>29</v>
      </c>
      <c r="D149" t="s">
        <v>21</v>
      </c>
      <c r="E149">
        <v>55</v>
      </c>
      <c r="F149">
        <v>104</v>
      </c>
      <c r="G149">
        <v>105</v>
      </c>
      <c r="H149">
        <v>94</v>
      </c>
      <c r="I149">
        <v>75</v>
      </c>
      <c r="J149">
        <v>52</v>
      </c>
      <c r="K149">
        <v>3</v>
      </c>
      <c r="L149" t="s">
        <v>15</v>
      </c>
      <c r="M149">
        <f>COUNTBLANK(PokemonData[[#This Row],[Type1]:[Type2]])</f>
        <v>1</v>
      </c>
      <c r="N149" t="str">
        <f>IF(PokemonData[[#This Row],[BLANCO]]=0,"2 tipos","1 tipo")</f>
        <v>1 tipo</v>
      </c>
      <c r="O149">
        <f>+(PokemonData[[#This Row],[Attack]]+0.25*PokemonData[[#This Row],[SpAtk]])*100*92.5*1.25*1.29/10000</f>
        <v>190.17421874999999</v>
      </c>
    </row>
    <row r="150" spans="1:15" x14ac:dyDescent="0.25">
      <c r="A150">
        <v>454</v>
      </c>
      <c r="B150" t="s">
        <v>537</v>
      </c>
      <c r="C150" t="s">
        <v>14</v>
      </c>
      <c r="D150" t="s">
        <v>87</v>
      </c>
      <c r="E150">
        <v>83</v>
      </c>
      <c r="F150">
        <v>106</v>
      </c>
      <c r="G150">
        <v>65</v>
      </c>
      <c r="H150">
        <v>86</v>
      </c>
      <c r="I150">
        <v>65</v>
      </c>
      <c r="J150">
        <v>85</v>
      </c>
      <c r="K150">
        <v>4</v>
      </c>
      <c r="L150" t="s">
        <v>15</v>
      </c>
      <c r="M150">
        <f>COUNTBLANK(PokemonData[[#This Row],[Type1]:[Type2]])</f>
        <v>0</v>
      </c>
      <c r="N150" t="str">
        <f>IF(PokemonData[[#This Row],[BLANCO]]=0,"2 tipos","1 tipo")</f>
        <v>2 tipos</v>
      </c>
      <c r="O150">
        <f>+(PokemonData[[#This Row],[Attack]]+0.25*PokemonData[[#This Row],[SpAtk]])*100*92.5*1.25*1.29/10000</f>
        <v>190.17421874999999</v>
      </c>
    </row>
    <row r="151" spans="1:15" x14ac:dyDescent="0.25">
      <c r="A151">
        <v>465</v>
      </c>
      <c r="B151" t="s">
        <v>549</v>
      </c>
      <c r="C151" t="s">
        <v>13</v>
      </c>
      <c r="D151" t="s">
        <v>21</v>
      </c>
      <c r="E151">
        <v>100</v>
      </c>
      <c r="F151">
        <v>100</v>
      </c>
      <c r="G151">
        <v>125</v>
      </c>
      <c r="H151">
        <v>110</v>
      </c>
      <c r="I151">
        <v>50</v>
      </c>
      <c r="J151">
        <v>50</v>
      </c>
      <c r="K151">
        <v>4</v>
      </c>
      <c r="L151" t="s">
        <v>15</v>
      </c>
      <c r="M151">
        <f>COUNTBLANK(PokemonData[[#This Row],[Type1]:[Type2]])</f>
        <v>1</v>
      </c>
      <c r="N151" t="str">
        <f>IF(PokemonData[[#This Row],[BLANCO]]=0,"2 tipos","1 tipo")</f>
        <v>1 tipo</v>
      </c>
      <c r="O151">
        <f>+(PokemonData[[#This Row],[Attack]]+0.25*PokemonData[[#This Row],[SpAtk]])*100*92.5*1.25*1.29/10000</f>
        <v>190.17421874999999</v>
      </c>
    </row>
    <row r="152" spans="1:15" x14ac:dyDescent="0.25">
      <c r="A152">
        <v>614</v>
      </c>
      <c r="B152" t="s">
        <v>708</v>
      </c>
      <c r="C152" t="s">
        <v>124</v>
      </c>
      <c r="D152" t="s">
        <v>21</v>
      </c>
      <c r="E152">
        <v>95</v>
      </c>
      <c r="F152">
        <v>110</v>
      </c>
      <c r="G152">
        <v>80</v>
      </c>
      <c r="H152">
        <v>70</v>
      </c>
      <c r="I152">
        <v>80</v>
      </c>
      <c r="J152">
        <v>50</v>
      </c>
      <c r="K152">
        <v>5</v>
      </c>
      <c r="L152" t="s">
        <v>15</v>
      </c>
      <c r="M152">
        <f>COUNTBLANK(PokemonData[[#This Row],[Type1]:[Type2]])</f>
        <v>1</v>
      </c>
      <c r="N152" t="str">
        <f>IF(PokemonData[[#This Row],[BLANCO]]=0,"2 tipos","1 tipo")</f>
        <v>1 tipo</v>
      </c>
      <c r="O152">
        <f>+(PokemonData[[#This Row],[Attack]]+0.25*PokemonData[[#This Row],[SpAtk]])*100*92.5*1.25*1.29/10000</f>
        <v>190.17421874999999</v>
      </c>
    </row>
    <row r="153" spans="1:15" x14ac:dyDescent="0.25">
      <c r="A153">
        <v>641</v>
      </c>
      <c r="B153" t="s">
        <v>736</v>
      </c>
      <c r="C153" t="s">
        <v>24</v>
      </c>
      <c r="D153" t="s">
        <v>21</v>
      </c>
      <c r="E153">
        <v>79</v>
      </c>
      <c r="F153">
        <v>100</v>
      </c>
      <c r="G153">
        <v>80</v>
      </c>
      <c r="H153">
        <v>110</v>
      </c>
      <c r="I153">
        <v>90</v>
      </c>
      <c r="J153">
        <v>121</v>
      </c>
      <c r="K153">
        <v>5</v>
      </c>
      <c r="L153" t="s">
        <v>189</v>
      </c>
      <c r="M153">
        <f>COUNTBLANK(PokemonData[[#This Row],[Type1]:[Type2]])</f>
        <v>1</v>
      </c>
      <c r="N153" t="str">
        <f>IF(PokemonData[[#This Row],[BLANCO]]=0,"2 tipos","1 tipo")</f>
        <v>1 tipo</v>
      </c>
      <c r="O153">
        <f>+(PokemonData[[#This Row],[Attack]]+0.25*PokemonData[[#This Row],[SpAtk]])*100*92.5*1.25*1.29/10000</f>
        <v>190.17421874999999</v>
      </c>
    </row>
    <row r="154" spans="1:15" x14ac:dyDescent="0.25">
      <c r="A154">
        <v>706</v>
      </c>
      <c r="B154" t="s">
        <v>809</v>
      </c>
      <c r="C154" t="s">
        <v>26</v>
      </c>
      <c r="D154" t="s">
        <v>21</v>
      </c>
      <c r="E154">
        <v>90</v>
      </c>
      <c r="F154">
        <v>100</v>
      </c>
      <c r="G154">
        <v>70</v>
      </c>
      <c r="H154">
        <v>110</v>
      </c>
      <c r="I154">
        <v>150</v>
      </c>
      <c r="J154">
        <v>80</v>
      </c>
      <c r="K154">
        <v>6</v>
      </c>
      <c r="L154" t="s">
        <v>15</v>
      </c>
      <c r="M154">
        <f>COUNTBLANK(PokemonData[[#This Row],[Type1]:[Type2]])</f>
        <v>1</v>
      </c>
      <c r="N154" t="str">
        <f>IF(PokemonData[[#This Row],[BLANCO]]=0,"2 tipos","1 tipo")</f>
        <v>1 tipo</v>
      </c>
      <c r="O154">
        <f>+(PokemonData[[#This Row],[Attack]]+0.25*PokemonData[[#This Row],[SpAtk]])*100*92.5*1.25*1.29/10000</f>
        <v>190.17421874999999</v>
      </c>
    </row>
    <row r="155" spans="1:15" x14ac:dyDescent="0.25">
      <c r="A155">
        <v>503</v>
      </c>
      <c r="B155" t="s">
        <v>595</v>
      </c>
      <c r="C155" t="s">
        <v>29</v>
      </c>
      <c r="D155" t="s">
        <v>21</v>
      </c>
      <c r="E155">
        <v>95</v>
      </c>
      <c r="F155">
        <v>100</v>
      </c>
      <c r="G155">
        <v>85</v>
      </c>
      <c r="H155">
        <v>108</v>
      </c>
      <c r="I155">
        <v>70</v>
      </c>
      <c r="J155">
        <v>70</v>
      </c>
      <c r="K155">
        <v>5</v>
      </c>
      <c r="L155" t="s">
        <v>15</v>
      </c>
      <c r="M155">
        <f>COUNTBLANK(PokemonData[[#This Row],[Type1]:[Type2]])</f>
        <v>1</v>
      </c>
      <c r="N155" t="str">
        <f>IF(PokemonData[[#This Row],[BLANCO]]=0,"2 tipos","1 tipo")</f>
        <v>1 tipo</v>
      </c>
      <c r="O155">
        <f>+(PokemonData[[#This Row],[Attack]]+0.25*PokemonData[[#This Row],[SpAtk]])*100*92.5*1.25*1.29/10000</f>
        <v>189.4284375</v>
      </c>
    </row>
    <row r="156" spans="1:15" x14ac:dyDescent="0.25">
      <c r="A156">
        <v>611</v>
      </c>
      <c r="B156" t="s">
        <v>705</v>
      </c>
      <c r="C156" t="s">
        <v>26</v>
      </c>
      <c r="D156" t="s">
        <v>21</v>
      </c>
      <c r="E156">
        <v>66</v>
      </c>
      <c r="F156">
        <v>117</v>
      </c>
      <c r="G156">
        <v>70</v>
      </c>
      <c r="H156">
        <v>40</v>
      </c>
      <c r="I156">
        <v>50</v>
      </c>
      <c r="J156">
        <v>67</v>
      </c>
      <c r="K156">
        <v>5</v>
      </c>
      <c r="L156" t="s">
        <v>15</v>
      </c>
      <c r="M156">
        <f>COUNTBLANK(PokemonData[[#This Row],[Type1]:[Type2]])</f>
        <v>1</v>
      </c>
      <c r="N156" t="str">
        <f>IF(PokemonData[[#This Row],[BLANCO]]=0,"2 tipos","1 tipo")</f>
        <v>1 tipo</v>
      </c>
      <c r="O156">
        <f>+(PokemonData[[#This Row],[Attack]]+0.25*PokemonData[[#This Row],[SpAtk]])*100*92.5*1.25*1.29/10000</f>
        <v>189.4284375</v>
      </c>
    </row>
    <row r="157" spans="1:15" x14ac:dyDescent="0.25">
      <c r="A157">
        <v>103</v>
      </c>
      <c r="B157" t="s">
        <v>142</v>
      </c>
      <c r="C157" t="s">
        <v>13</v>
      </c>
      <c r="D157" t="s">
        <v>95</v>
      </c>
      <c r="E157">
        <v>95</v>
      </c>
      <c r="F157">
        <v>95</v>
      </c>
      <c r="G157">
        <v>85</v>
      </c>
      <c r="H157">
        <v>125</v>
      </c>
      <c r="I157">
        <v>65</v>
      </c>
      <c r="J157">
        <v>55</v>
      </c>
      <c r="K157">
        <v>1</v>
      </c>
      <c r="L157" t="s">
        <v>15</v>
      </c>
      <c r="M157">
        <f>COUNTBLANK(PokemonData[[#This Row],[Type1]:[Type2]])</f>
        <v>0</v>
      </c>
      <c r="N157" t="str">
        <f>IF(PokemonData[[#This Row],[BLANCO]]=0,"2 tipos","1 tipo")</f>
        <v>2 tipos</v>
      </c>
      <c r="O157">
        <f>+(PokemonData[[#This Row],[Attack]]+0.25*PokemonData[[#This Row],[SpAtk]])*100*92.5*1.25*1.29/10000</f>
        <v>188.30976562500001</v>
      </c>
    </row>
    <row r="158" spans="1:15" x14ac:dyDescent="0.25">
      <c r="A158">
        <v>143</v>
      </c>
      <c r="B158" t="s">
        <v>187</v>
      </c>
      <c r="C158" t="s">
        <v>42</v>
      </c>
      <c r="D158" t="s">
        <v>21</v>
      </c>
      <c r="E158">
        <v>160</v>
      </c>
      <c r="F158">
        <v>110</v>
      </c>
      <c r="G158">
        <v>65</v>
      </c>
      <c r="H158">
        <v>65</v>
      </c>
      <c r="I158">
        <v>110</v>
      </c>
      <c r="J158">
        <v>30</v>
      </c>
      <c r="K158">
        <v>1</v>
      </c>
      <c r="L158" t="s">
        <v>15</v>
      </c>
      <c r="M158">
        <f>COUNTBLANK(PokemonData[[#This Row],[Type1]:[Type2]])</f>
        <v>1</v>
      </c>
      <c r="N158" t="str">
        <f>IF(PokemonData[[#This Row],[BLANCO]]=0,"2 tipos","1 tipo")</f>
        <v>1 tipo</v>
      </c>
      <c r="O158">
        <f>+(PokemonData[[#This Row],[Attack]]+0.25*PokemonData[[#This Row],[SpAtk]])*100*92.5*1.25*1.29/10000</f>
        <v>188.30976562500001</v>
      </c>
    </row>
    <row r="159" spans="1:15" x14ac:dyDescent="0.25">
      <c r="A159">
        <v>282</v>
      </c>
      <c r="B159" t="s">
        <v>339</v>
      </c>
      <c r="C159" t="s">
        <v>95</v>
      </c>
      <c r="D159" t="s">
        <v>65</v>
      </c>
      <c r="E159">
        <v>68</v>
      </c>
      <c r="F159">
        <v>85</v>
      </c>
      <c r="G159">
        <v>65</v>
      </c>
      <c r="H159">
        <v>165</v>
      </c>
      <c r="I159">
        <v>135</v>
      </c>
      <c r="J159">
        <v>100</v>
      </c>
      <c r="K159">
        <v>3</v>
      </c>
      <c r="L159" t="s">
        <v>15</v>
      </c>
      <c r="M159">
        <f>COUNTBLANK(PokemonData[[#This Row],[Type1]:[Type2]])</f>
        <v>0</v>
      </c>
      <c r="N159" t="str">
        <f>IF(PokemonData[[#This Row],[BLANCO]]=0,"2 tipos","1 tipo")</f>
        <v>2 tipos</v>
      </c>
      <c r="O159">
        <f>+(PokemonData[[#This Row],[Attack]]+0.25*PokemonData[[#This Row],[SpAtk]])*100*92.5*1.25*1.29/10000</f>
        <v>188.30976562500001</v>
      </c>
    </row>
    <row r="160" spans="1:15" x14ac:dyDescent="0.25">
      <c r="A160">
        <v>323</v>
      </c>
      <c r="B160" t="s">
        <v>386</v>
      </c>
      <c r="C160" t="s">
        <v>20</v>
      </c>
      <c r="D160" t="s">
        <v>56</v>
      </c>
      <c r="E160">
        <v>70</v>
      </c>
      <c r="F160">
        <v>100</v>
      </c>
      <c r="G160">
        <v>70</v>
      </c>
      <c r="H160">
        <v>105</v>
      </c>
      <c r="I160">
        <v>75</v>
      </c>
      <c r="J160">
        <v>40</v>
      </c>
      <c r="K160">
        <v>3</v>
      </c>
      <c r="L160" t="s">
        <v>15</v>
      </c>
      <c r="M160">
        <f>COUNTBLANK(PokemonData[[#This Row],[Type1]:[Type2]])</f>
        <v>0</v>
      </c>
      <c r="N160" t="str">
        <f>IF(PokemonData[[#This Row],[BLANCO]]=0,"2 tipos","1 tipo")</f>
        <v>2 tipos</v>
      </c>
      <c r="O160">
        <f>+(PokemonData[[#This Row],[Attack]]+0.25*PokemonData[[#This Row],[SpAtk]])*100*92.5*1.25*1.29/10000</f>
        <v>188.30976562500001</v>
      </c>
    </row>
    <row r="161" spans="1:15" x14ac:dyDescent="0.25">
      <c r="A161">
        <v>419</v>
      </c>
      <c r="B161" t="s">
        <v>499</v>
      </c>
      <c r="C161" t="s">
        <v>29</v>
      </c>
      <c r="D161" t="s">
        <v>21</v>
      </c>
      <c r="E161">
        <v>85</v>
      </c>
      <c r="F161">
        <v>105</v>
      </c>
      <c r="G161">
        <v>55</v>
      </c>
      <c r="H161">
        <v>85</v>
      </c>
      <c r="I161">
        <v>50</v>
      </c>
      <c r="J161">
        <v>115</v>
      </c>
      <c r="K161">
        <v>4</v>
      </c>
      <c r="L161" t="s">
        <v>15</v>
      </c>
      <c r="M161">
        <f>COUNTBLANK(PokemonData[[#This Row],[Type1]:[Type2]])</f>
        <v>1</v>
      </c>
      <c r="N161" t="str">
        <f>IF(PokemonData[[#This Row],[BLANCO]]=0,"2 tipos","1 tipo")</f>
        <v>1 tipo</v>
      </c>
      <c r="O161">
        <f>+(PokemonData[[#This Row],[Attack]]+0.25*PokemonData[[#This Row],[SpAtk]])*100*92.5*1.25*1.29/10000</f>
        <v>188.30976562500001</v>
      </c>
    </row>
    <row r="162" spans="1:15" x14ac:dyDescent="0.25">
      <c r="A162">
        <v>467</v>
      </c>
      <c r="B162" t="s">
        <v>551</v>
      </c>
      <c r="C162" t="s">
        <v>20</v>
      </c>
      <c r="D162" t="s">
        <v>21</v>
      </c>
      <c r="E162">
        <v>75</v>
      </c>
      <c r="F162">
        <v>95</v>
      </c>
      <c r="G162">
        <v>67</v>
      </c>
      <c r="H162">
        <v>125</v>
      </c>
      <c r="I162">
        <v>95</v>
      </c>
      <c r="J162">
        <v>83</v>
      </c>
      <c r="K162">
        <v>4</v>
      </c>
      <c r="L162" t="s">
        <v>15</v>
      </c>
      <c r="M162">
        <f>COUNTBLANK(PokemonData[[#This Row],[Type1]:[Type2]])</f>
        <v>1</v>
      </c>
      <c r="N162" t="str">
        <f>IF(PokemonData[[#This Row],[BLANCO]]=0,"2 tipos","1 tipo")</f>
        <v>1 tipo</v>
      </c>
      <c r="O162">
        <f>+(PokemonData[[#This Row],[Attack]]+0.25*PokemonData[[#This Row],[SpAtk]])*100*92.5*1.25*1.29/10000</f>
        <v>188.30976562500001</v>
      </c>
    </row>
    <row r="163" spans="1:15" x14ac:dyDescent="0.25">
      <c r="A163">
        <v>709</v>
      </c>
      <c r="B163" t="s">
        <v>812</v>
      </c>
      <c r="C163" t="s">
        <v>130</v>
      </c>
      <c r="D163" t="s">
        <v>13</v>
      </c>
      <c r="E163">
        <v>85</v>
      </c>
      <c r="F163">
        <v>110</v>
      </c>
      <c r="G163">
        <v>76</v>
      </c>
      <c r="H163">
        <v>65</v>
      </c>
      <c r="I163">
        <v>82</v>
      </c>
      <c r="J163">
        <v>56</v>
      </c>
      <c r="K163">
        <v>6</v>
      </c>
      <c r="L163" t="s">
        <v>15</v>
      </c>
      <c r="M163">
        <f>COUNTBLANK(PokemonData[[#This Row],[Type1]:[Type2]])</f>
        <v>0</v>
      </c>
      <c r="N163" t="str">
        <f>IF(PokemonData[[#This Row],[BLANCO]]=0,"2 tipos","1 tipo")</f>
        <v>2 tipos</v>
      </c>
      <c r="O163">
        <f>+(PokemonData[[#This Row],[Attack]]+0.25*PokemonData[[#This Row],[SpAtk]])*100*92.5*1.25*1.29/10000</f>
        <v>188.30976562500001</v>
      </c>
    </row>
    <row r="164" spans="1:15" x14ac:dyDescent="0.25">
      <c r="A164">
        <v>652</v>
      </c>
      <c r="B164" t="s">
        <v>753</v>
      </c>
      <c r="C164" t="s">
        <v>13</v>
      </c>
      <c r="D164" t="s">
        <v>87</v>
      </c>
      <c r="E164">
        <v>88</v>
      </c>
      <c r="F164">
        <v>107</v>
      </c>
      <c r="G164">
        <v>122</v>
      </c>
      <c r="H164">
        <v>74</v>
      </c>
      <c r="I164">
        <v>75</v>
      </c>
      <c r="J164">
        <v>64</v>
      </c>
      <c r="K164">
        <v>6</v>
      </c>
      <c r="L164" t="s">
        <v>15</v>
      </c>
      <c r="M164">
        <f>COUNTBLANK(PokemonData[[#This Row],[Type1]:[Type2]])</f>
        <v>0</v>
      </c>
      <c r="N164" t="str">
        <f>IF(PokemonData[[#This Row],[BLANCO]]=0,"2 tipos","1 tipo")</f>
        <v>2 tipos</v>
      </c>
      <c r="O164">
        <f>+(PokemonData[[#This Row],[Attack]]+0.25*PokemonData[[#This Row],[SpAtk]])*100*92.5*1.25*1.29/10000</f>
        <v>187.19109374999999</v>
      </c>
    </row>
    <row r="165" spans="1:15" x14ac:dyDescent="0.25">
      <c r="A165">
        <v>85</v>
      </c>
      <c r="B165" t="s">
        <v>121</v>
      </c>
      <c r="C165" t="s">
        <v>42</v>
      </c>
      <c r="D165" t="s">
        <v>24</v>
      </c>
      <c r="E165">
        <v>60</v>
      </c>
      <c r="F165">
        <v>110</v>
      </c>
      <c r="G165">
        <v>70</v>
      </c>
      <c r="H165">
        <v>60</v>
      </c>
      <c r="I165">
        <v>60</v>
      </c>
      <c r="J165">
        <v>100</v>
      </c>
      <c r="K165">
        <v>1</v>
      </c>
      <c r="L165" t="s">
        <v>15</v>
      </c>
      <c r="M165">
        <f>COUNTBLANK(PokemonData[[#This Row],[Type1]:[Type2]])</f>
        <v>0</v>
      </c>
      <c r="N165" t="str">
        <f>IF(PokemonData[[#This Row],[BLANCO]]=0,"2 tipos","1 tipo")</f>
        <v>2 tipos</v>
      </c>
      <c r="O165">
        <f>+(PokemonData[[#This Row],[Attack]]+0.25*PokemonData[[#This Row],[SpAtk]])*100*92.5*1.25*1.29/10000</f>
        <v>186.4453125</v>
      </c>
    </row>
    <row r="166" spans="1:15" x14ac:dyDescent="0.25">
      <c r="A166">
        <v>151</v>
      </c>
      <c r="B166" t="s">
        <v>198</v>
      </c>
      <c r="C166" t="s">
        <v>95</v>
      </c>
      <c r="D166" t="s">
        <v>21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</v>
      </c>
      <c r="L166" t="s">
        <v>15</v>
      </c>
      <c r="M166">
        <f>COUNTBLANK(PokemonData[[#This Row],[Type1]:[Type2]])</f>
        <v>1</v>
      </c>
      <c r="N166" t="str">
        <f>IF(PokemonData[[#This Row],[BLANCO]]=0,"2 tipos","1 tipo")</f>
        <v>1 tipo</v>
      </c>
      <c r="O166">
        <f>+(PokemonData[[#This Row],[Attack]]+0.25*PokemonData[[#This Row],[SpAtk]])*100*92.5*1.25*1.29/10000</f>
        <v>186.4453125</v>
      </c>
    </row>
    <row r="167" spans="1:15" x14ac:dyDescent="0.25">
      <c r="A167">
        <v>229</v>
      </c>
      <c r="B167" t="s">
        <v>281</v>
      </c>
      <c r="C167" t="s">
        <v>173</v>
      </c>
      <c r="D167" t="s">
        <v>20</v>
      </c>
      <c r="E167">
        <v>75</v>
      </c>
      <c r="F167">
        <v>90</v>
      </c>
      <c r="G167">
        <v>90</v>
      </c>
      <c r="H167">
        <v>140</v>
      </c>
      <c r="I167">
        <v>90</v>
      </c>
      <c r="J167">
        <v>115</v>
      </c>
      <c r="K167">
        <v>2</v>
      </c>
      <c r="L167" t="s">
        <v>15</v>
      </c>
      <c r="M167">
        <f>COUNTBLANK(PokemonData[[#This Row],[Type1]:[Type2]])</f>
        <v>0</v>
      </c>
      <c r="N167" t="str">
        <f>IF(PokemonData[[#This Row],[BLANCO]]=0,"2 tipos","1 tipo")</f>
        <v>2 tipos</v>
      </c>
      <c r="O167">
        <f>+(PokemonData[[#This Row],[Attack]]+0.25*PokemonData[[#This Row],[SpAtk]])*100*92.5*1.25*1.29/10000</f>
        <v>186.4453125</v>
      </c>
    </row>
    <row r="168" spans="1:15" x14ac:dyDescent="0.25">
      <c r="A168">
        <v>251</v>
      </c>
      <c r="B168" t="s">
        <v>304</v>
      </c>
      <c r="C168" t="s">
        <v>95</v>
      </c>
      <c r="D168" t="s">
        <v>13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2</v>
      </c>
      <c r="L168" t="s">
        <v>15</v>
      </c>
      <c r="M168">
        <f>COUNTBLANK(PokemonData[[#This Row],[Type1]:[Type2]])</f>
        <v>0</v>
      </c>
      <c r="N168" t="str">
        <f>IF(PokemonData[[#This Row],[BLANCO]]=0,"2 tipos","1 tipo")</f>
        <v>2 tipos</v>
      </c>
      <c r="O168">
        <f>+(PokemonData[[#This Row],[Attack]]+0.25*PokemonData[[#This Row],[SpAtk]])*100*92.5*1.25*1.29/10000</f>
        <v>186.4453125</v>
      </c>
    </row>
    <row r="169" spans="1:15" x14ac:dyDescent="0.25">
      <c r="A169">
        <v>306</v>
      </c>
      <c r="B169" t="s">
        <v>365</v>
      </c>
      <c r="C169" t="s">
        <v>117</v>
      </c>
      <c r="D169" t="s">
        <v>108</v>
      </c>
      <c r="E169">
        <v>70</v>
      </c>
      <c r="F169">
        <v>110</v>
      </c>
      <c r="G169">
        <v>180</v>
      </c>
      <c r="H169">
        <v>60</v>
      </c>
      <c r="I169">
        <v>60</v>
      </c>
      <c r="J169">
        <v>50</v>
      </c>
      <c r="K169">
        <v>3</v>
      </c>
      <c r="L169" t="s">
        <v>15</v>
      </c>
      <c r="M169">
        <f>COUNTBLANK(PokemonData[[#This Row],[Type1]:[Type2]])</f>
        <v>0</v>
      </c>
      <c r="N169" t="str">
        <f>IF(PokemonData[[#This Row],[BLANCO]]=0,"2 tipos","1 tipo")</f>
        <v>2 tipos</v>
      </c>
      <c r="O169">
        <f>+(PokemonData[[#This Row],[Attack]]+0.25*PokemonData[[#This Row],[SpAtk]])*100*92.5*1.25*1.29/10000</f>
        <v>186.4453125</v>
      </c>
    </row>
    <row r="170" spans="1:15" x14ac:dyDescent="0.25">
      <c r="A170">
        <v>336</v>
      </c>
      <c r="B170" t="s">
        <v>401</v>
      </c>
      <c r="C170" t="s">
        <v>14</v>
      </c>
      <c r="D170" t="s">
        <v>21</v>
      </c>
      <c r="E170">
        <v>73</v>
      </c>
      <c r="F170">
        <v>100</v>
      </c>
      <c r="G170">
        <v>60</v>
      </c>
      <c r="H170">
        <v>100</v>
      </c>
      <c r="I170">
        <v>60</v>
      </c>
      <c r="J170">
        <v>65</v>
      </c>
      <c r="K170">
        <v>3</v>
      </c>
      <c r="L170" t="s">
        <v>15</v>
      </c>
      <c r="M170">
        <f>COUNTBLANK(PokemonData[[#This Row],[Type1]:[Type2]])</f>
        <v>1</v>
      </c>
      <c r="N170" t="str">
        <f>IF(PokemonData[[#This Row],[BLANCO]]=0,"2 tipos","1 tipo")</f>
        <v>1 tipo</v>
      </c>
      <c r="O170">
        <f>+(PokemonData[[#This Row],[Attack]]+0.25*PokemonData[[#This Row],[SpAtk]])*100*92.5*1.25*1.29/10000</f>
        <v>186.4453125</v>
      </c>
    </row>
    <row r="171" spans="1:15" x14ac:dyDescent="0.25">
      <c r="A171">
        <v>385</v>
      </c>
      <c r="B171" t="s">
        <v>460</v>
      </c>
      <c r="C171" t="s">
        <v>117</v>
      </c>
      <c r="D171" t="s">
        <v>95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3</v>
      </c>
      <c r="L171" t="s">
        <v>189</v>
      </c>
      <c r="M171">
        <f>COUNTBLANK(PokemonData[[#This Row],[Type1]:[Type2]])</f>
        <v>0</v>
      </c>
      <c r="N171" t="str">
        <f>IF(PokemonData[[#This Row],[BLANCO]]=0,"2 tipos","1 tipo")</f>
        <v>2 tipos</v>
      </c>
      <c r="O171">
        <f>+(PokemonData[[#This Row],[Attack]]+0.25*PokemonData[[#This Row],[SpAtk]])*100*92.5*1.25*1.29/10000</f>
        <v>186.4453125</v>
      </c>
    </row>
    <row r="172" spans="1:15" x14ac:dyDescent="0.25">
      <c r="A172">
        <v>470</v>
      </c>
      <c r="B172" t="s">
        <v>554</v>
      </c>
      <c r="C172" t="s">
        <v>13</v>
      </c>
      <c r="D172" t="s">
        <v>21</v>
      </c>
      <c r="E172">
        <v>65</v>
      </c>
      <c r="F172">
        <v>110</v>
      </c>
      <c r="G172">
        <v>130</v>
      </c>
      <c r="H172">
        <v>60</v>
      </c>
      <c r="I172">
        <v>65</v>
      </c>
      <c r="J172">
        <v>95</v>
      </c>
      <c r="K172">
        <v>4</v>
      </c>
      <c r="L172" t="s">
        <v>15</v>
      </c>
      <c r="M172">
        <f>COUNTBLANK(PokemonData[[#This Row],[Type1]:[Type2]])</f>
        <v>1</v>
      </c>
      <c r="N172" t="str">
        <f>IF(PokemonData[[#This Row],[BLANCO]]=0,"2 tipos","1 tipo")</f>
        <v>1 tipo</v>
      </c>
      <c r="O172">
        <f>+(PokemonData[[#This Row],[Attack]]+0.25*PokemonData[[#This Row],[SpAtk]])*100*92.5*1.25*1.29/10000</f>
        <v>186.4453125</v>
      </c>
    </row>
    <row r="173" spans="1:15" x14ac:dyDescent="0.25">
      <c r="A173">
        <v>487</v>
      </c>
      <c r="B173" t="s">
        <v>577</v>
      </c>
      <c r="C173" t="s">
        <v>130</v>
      </c>
      <c r="D173" t="s">
        <v>26</v>
      </c>
      <c r="E173">
        <v>150</v>
      </c>
      <c r="F173">
        <v>100</v>
      </c>
      <c r="G173">
        <v>120</v>
      </c>
      <c r="H173">
        <v>100</v>
      </c>
      <c r="I173">
        <v>120</v>
      </c>
      <c r="J173">
        <v>90</v>
      </c>
      <c r="K173">
        <v>4</v>
      </c>
      <c r="L173" t="s">
        <v>189</v>
      </c>
      <c r="M173">
        <f>COUNTBLANK(PokemonData[[#This Row],[Type1]:[Type2]])</f>
        <v>0</v>
      </c>
      <c r="N173" t="str">
        <f>IF(PokemonData[[#This Row],[BLANCO]]=0,"2 tipos","1 tipo")</f>
        <v>2 tipos</v>
      </c>
      <c r="O173">
        <f>+(PokemonData[[#This Row],[Attack]]+0.25*PokemonData[[#This Row],[SpAtk]])*100*92.5*1.25*1.29/10000</f>
        <v>186.4453125</v>
      </c>
    </row>
    <row r="174" spans="1:15" x14ac:dyDescent="0.25">
      <c r="A174">
        <v>490</v>
      </c>
      <c r="B174" t="s">
        <v>581</v>
      </c>
      <c r="C174" t="s">
        <v>29</v>
      </c>
      <c r="D174" t="s">
        <v>21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4</v>
      </c>
      <c r="L174" t="s">
        <v>15</v>
      </c>
      <c r="M174">
        <f>COUNTBLANK(PokemonData[[#This Row],[Type1]:[Type2]])</f>
        <v>1</v>
      </c>
      <c r="N174" t="str">
        <f>IF(PokemonData[[#This Row],[BLANCO]]=0,"2 tipos","1 tipo")</f>
        <v>1 tipo</v>
      </c>
      <c r="O174">
        <f>+(PokemonData[[#This Row],[Attack]]+0.25*PokemonData[[#This Row],[SpAtk]])*100*92.5*1.25*1.29/10000</f>
        <v>186.4453125</v>
      </c>
    </row>
    <row r="175" spans="1:15" x14ac:dyDescent="0.25">
      <c r="A175">
        <v>492</v>
      </c>
      <c r="B175" t="s">
        <v>583</v>
      </c>
      <c r="C175" t="s">
        <v>13</v>
      </c>
      <c r="D175" t="s">
        <v>21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4</v>
      </c>
      <c r="L175" t="s">
        <v>189</v>
      </c>
      <c r="M175">
        <f>COUNTBLANK(PokemonData[[#This Row],[Type1]:[Type2]])</f>
        <v>1</v>
      </c>
      <c r="N175" t="str">
        <f>IF(PokemonData[[#This Row],[BLANCO]]=0,"2 tipos","1 tipo")</f>
        <v>1 tipo</v>
      </c>
      <c r="O175">
        <f>+(PokemonData[[#This Row],[Attack]]+0.25*PokemonData[[#This Row],[SpAtk]])*100*92.5*1.25*1.29/10000</f>
        <v>186.4453125</v>
      </c>
    </row>
    <row r="176" spans="1:15" x14ac:dyDescent="0.25">
      <c r="A176">
        <v>494</v>
      </c>
      <c r="B176" t="s">
        <v>586</v>
      </c>
      <c r="C176" t="s">
        <v>95</v>
      </c>
      <c r="D176" t="s">
        <v>20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5</v>
      </c>
      <c r="L176" t="s">
        <v>189</v>
      </c>
      <c r="M176">
        <f>COUNTBLANK(PokemonData[[#This Row],[Type1]:[Type2]])</f>
        <v>0</v>
      </c>
      <c r="N176" t="str">
        <f>IF(PokemonData[[#This Row],[BLANCO]]=0,"2 tipos","1 tipo")</f>
        <v>2 tipos</v>
      </c>
      <c r="O176">
        <f>+(PokemonData[[#This Row],[Attack]]+0.25*PokemonData[[#This Row],[SpAtk]])*100*92.5*1.25*1.29/10000</f>
        <v>186.4453125</v>
      </c>
    </row>
    <row r="177" spans="1:15" x14ac:dyDescent="0.25">
      <c r="A177">
        <v>719</v>
      </c>
      <c r="B177" t="s">
        <v>828</v>
      </c>
      <c r="C177" t="s">
        <v>108</v>
      </c>
      <c r="D177" t="s">
        <v>65</v>
      </c>
      <c r="E177">
        <v>50</v>
      </c>
      <c r="F177">
        <v>100</v>
      </c>
      <c r="G177">
        <v>150</v>
      </c>
      <c r="H177">
        <v>100</v>
      </c>
      <c r="I177">
        <v>150</v>
      </c>
      <c r="J177">
        <v>50</v>
      </c>
      <c r="K177">
        <v>6</v>
      </c>
      <c r="L177" t="s">
        <v>189</v>
      </c>
      <c r="M177">
        <f>COUNTBLANK(PokemonData[[#This Row],[Type1]:[Type2]])</f>
        <v>0</v>
      </c>
      <c r="N177" t="str">
        <f>IF(PokemonData[[#This Row],[BLANCO]]=0,"2 tipos","1 tipo")</f>
        <v>2 tipos</v>
      </c>
      <c r="O177">
        <f>+(PokemonData[[#This Row],[Attack]]+0.25*PokemonData[[#This Row],[SpAtk]])*100*92.5*1.25*1.29/10000</f>
        <v>186.4453125</v>
      </c>
    </row>
    <row r="178" spans="1:15" x14ac:dyDescent="0.25">
      <c r="A178">
        <v>160</v>
      </c>
      <c r="B178" t="s">
        <v>207</v>
      </c>
      <c r="C178" t="s">
        <v>29</v>
      </c>
      <c r="D178" t="s">
        <v>21</v>
      </c>
      <c r="E178">
        <v>85</v>
      </c>
      <c r="F178">
        <v>105</v>
      </c>
      <c r="G178">
        <v>100</v>
      </c>
      <c r="H178">
        <v>79</v>
      </c>
      <c r="I178">
        <v>83</v>
      </c>
      <c r="J178">
        <v>78</v>
      </c>
      <c r="K178">
        <v>2</v>
      </c>
      <c r="L178" t="s">
        <v>15</v>
      </c>
      <c r="M178">
        <f>COUNTBLANK(PokemonData[[#This Row],[Type1]:[Type2]])</f>
        <v>1</v>
      </c>
      <c r="N178" t="str">
        <f>IF(PokemonData[[#This Row],[BLANCO]]=0,"2 tipos","1 tipo")</f>
        <v>1 tipo</v>
      </c>
      <c r="O178">
        <f>+(PokemonData[[#This Row],[Attack]]+0.25*PokemonData[[#This Row],[SpAtk]])*100*92.5*1.25*1.29/10000</f>
        <v>186.072421875</v>
      </c>
    </row>
    <row r="179" spans="1:15" x14ac:dyDescent="0.25">
      <c r="A179">
        <v>673</v>
      </c>
      <c r="B179" t="s">
        <v>774</v>
      </c>
      <c r="C179" t="s">
        <v>13</v>
      </c>
      <c r="D179" t="s">
        <v>21</v>
      </c>
      <c r="E179">
        <v>123</v>
      </c>
      <c r="F179">
        <v>100</v>
      </c>
      <c r="G179">
        <v>62</v>
      </c>
      <c r="H179">
        <v>97</v>
      </c>
      <c r="I179">
        <v>81</v>
      </c>
      <c r="J179">
        <v>68</v>
      </c>
      <c r="K179">
        <v>6</v>
      </c>
      <c r="L179" t="s">
        <v>15</v>
      </c>
      <c r="M179">
        <f>COUNTBLANK(PokemonData[[#This Row],[Type1]:[Type2]])</f>
        <v>1</v>
      </c>
      <c r="N179" t="str">
        <f>IF(PokemonData[[#This Row],[BLANCO]]=0,"2 tipos","1 tipo")</f>
        <v>1 tipo</v>
      </c>
      <c r="O179">
        <f>+(PokemonData[[#This Row],[Attack]]+0.25*PokemonData[[#This Row],[SpAtk]])*100*92.5*1.25*1.29/10000</f>
        <v>185.32664062500001</v>
      </c>
    </row>
    <row r="180" spans="1:15" x14ac:dyDescent="0.25">
      <c r="A180">
        <v>123</v>
      </c>
      <c r="B180" t="s">
        <v>163</v>
      </c>
      <c r="C180" t="s">
        <v>34</v>
      </c>
      <c r="D180" t="s">
        <v>24</v>
      </c>
      <c r="E180">
        <v>70</v>
      </c>
      <c r="F180">
        <v>110</v>
      </c>
      <c r="G180">
        <v>80</v>
      </c>
      <c r="H180">
        <v>55</v>
      </c>
      <c r="I180">
        <v>80</v>
      </c>
      <c r="J180">
        <v>105</v>
      </c>
      <c r="K180">
        <v>1</v>
      </c>
      <c r="L180" t="s">
        <v>15</v>
      </c>
      <c r="M180">
        <f>COUNTBLANK(PokemonData[[#This Row],[Type1]:[Type2]])</f>
        <v>0</v>
      </c>
      <c r="N180" t="str">
        <f>IF(PokemonData[[#This Row],[BLANCO]]=0,"2 tipos","1 tipo")</f>
        <v>2 tipos</v>
      </c>
      <c r="O180">
        <f>+(PokemonData[[#This Row],[Attack]]+0.25*PokemonData[[#This Row],[SpAtk]])*100*92.5*1.25*1.29/10000</f>
        <v>184.58085937499999</v>
      </c>
    </row>
    <row r="181" spans="1:15" x14ac:dyDescent="0.25">
      <c r="A181">
        <v>491</v>
      </c>
      <c r="B181" t="s">
        <v>582</v>
      </c>
      <c r="C181" t="s">
        <v>173</v>
      </c>
      <c r="D181" t="s">
        <v>21</v>
      </c>
      <c r="E181">
        <v>70</v>
      </c>
      <c r="F181">
        <v>90</v>
      </c>
      <c r="G181">
        <v>90</v>
      </c>
      <c r="H181">
        <v>135</v>
      </c>
      <c r="I181">
        <v>90</v>
      </c>
      <c r="J181">
        <v>125</v>
      </c>
      <c r="K181">
        <v>4</v>
      </c>
      <c r="L181" t="s">
        <v>189</v>
      </c>
      <c r="M181">
        <f>COUNTBLANK(PokemonData[[#This Row],[Type1]:[Type2]])</f>
        <v>1</v>
      </c>
      <c r="N181" t="str">
        <f>IF(PokemonData[[#This Row],[BLANCO]]=0,"2 tipos","1 tipo")</f>
        <v>1 tipo</v>
      </c>
      <c r="O181">
        <f>+(PokemonData[[#This Row],[Attack]]+0.25*PokemonData[[#This Row],[SpAtk]])*100*92.5*1.25*1.29/10000</f>
        <v>184.58085937499999</v>
      </c>
    </row>
    <row r="182" spans="1:15" x14ac:dyDescent="0.25">
      <c r="A182">
        <v>34</v>
      </c>
      <c r="B182" t="s">
        <v>63</v>
      </c>
      <c r="C182" t="s">
        <v>14</v>
      </c>
      <c r="D182" t="s">
        <v>56</v>
      </c>
      <c r="E182">
        <v>81</v>
      </c>
      <c r="F182">
        <v>102</v>
      </c>
      <c r="G182">
        <v>77</v>
      </c>
      <c r="H182">
        <v>85</v>
      </c>
      <c r="I182">
        <v>75</v>
      </c>
      <c r="J182">
        <v>85</v>
      </c>
      <c r="K182">
        <v>1</v>
      </c>
      <c r="L182" t="s">
        <v>15</v>
      </c>
      <c r="M182">
        <f>COUNTBLANK(PokemonData[[#This Row],[Type1]:[Type2]])</f>
        <v>0</v>
      </c>
      <c r="N182" t="str">
        <f>IF(PokemonData[[#This Row],[BLANCO]]=0,"2 tipos","1 tipo")</f>
        <v>2 tipos</v>
      </c>
      <c r="O182">
        <f>+(PokemonData[[#This Row],[Attack]]+0.25*PokemonData[[#This Row],[SpAtk]])*100*92.5*1.25*1.29/10000</f>
        <v>183.835078125</v>
      </c>
    </row>
    <row r="183" spans="1:15" x14ac:dyDescent="0.25">
      <c r="A183">
        <v>631</v>
      </c>
      <c r="B183" t="s">
        <v>725</v>
      </c>
      <c r="C183" t="s">
        <v>20</v>
      </c>
      <c r="D183" t="s">
        <v>21</v>
      </c>
      <c r="E183">
        <v>85</v>
      </c>
      <c r="F183">
        <v>97</v>
      </c>
      <c r="G183">
        <v>66</v>
      </c>
      <c r="H183">
        <v>105</v>
      </c>
      <c r="I183">
        <v>66</v>
      </c>
      <c r="J183">
        <v>65</v>
      </c>
      <c r="K183">
        <v>5</v>
      </c>
      <c r="L183" t="s">
        <v>15</v>
      </c>
      <c r="M183">
        <f>COUNTBLANK(PokemonData[[#This Row],[Type1]:[Type2]])</f>
        <v>1</v>
      </c>
      <c r="N183" t="str">
        <f>IF(PokemonData[[#This Row],[BLANCO]]=0,"2 tipos","1 tipo")</f>
        <v>1 tipo</v>
      </c>
      <c r="O183">
        <f>+(PokemonData[[#This Row],[Attack]]+0.25*PokemonData[[#This Row],[SpAtk]])*100*92.5*1.25*1.29/10000</f>
        <v>183.835078125</v>
      </c>
    </row>
    <row r="184" spans="1:15" x14ac:dyDescent="0.25">
      <c r="A184">
        <v>275</v>
      </c>
      <c r="B184" t="s">
        <v>331</v>
      </c>
      <c r="C184" t="s">
        <v>13</v>
      </c>
      <c r="D184" t="s">
        <v>173</v>
      </c>
      <c r="E184">
        <v>90</v>
      </c>
      <c r="F184">
        <v>100</v>
      </c>
      <c r="G184">
        <v>60</v>
      </c>
      <c r="H184">
        <v>90</v>
      </c>
      <c r="I184">
        <v>60</v>
      </c>
      <c r="J184">
        <v>80</v>
      </c>
      <c r="K184">
        <v>3</v>
      </c>
      <c r="L184" t="s">
        <v>15</v>
      </c>
      <c r="M184">
        <f>COUNTBLANK(PokemonData[[#This Row],[Type1]:[Type2]])</f>
        <v>0</v>
      </c>
      <c r="N184" t="str">
        <f>IF(PokemonData[[#This Row],[BLANCO]]=0,"2 tipos","1 tipo")</f>
        <v>2 tipos</v>
      </c>
      <c r="O184">
        <f>+(PokemonData[[#This Row],[Attack]]+0.25*PokemonData[[#This Row],[SpAtk]])*100*92.5*1.25*1.29/10000</f>
        <v>182.71640625000001</v>
      </c>
    </row>
    <row r="185" spans="1:15" x14ac:dyDescent="0.25">
      <c r="A185">
        <v>381</v>
      </c>
      <c r="B185" t="s">
        <v>452</v>
      </c>
      <c r="C185" t="s">
        <v>26</v>
      </c>
      <c r="D185" t="s">
        <v>95</v>
      </c>
      <c r="E185">
        <v>80</v>
      </c>
      <c r="F185">
        <v>90</v>
      </c>
      <c r="G185">
        <v>80</v>
      </c>
      <c r="H185">
        <v>130</v>
      </c>
      <c r="I185">
        <v>110</v>
      </c>
      <c r="J185">
        <v>110</v>
      </c>
      <c r="K185">
        <v>3</v>
      </c>
      <c r="L185" t="s">
        <v>189</v>
      </c>
      <c r="M185">
        <f>COUNTBLANK(PokemonData[[#This Row],[Type1]:[Type2]])</f>
        <v>0</v>
      </c>
      <c r="N185" t="str">
        <f>IF(PokemonData[[#This Row],[BLANCO]]=0,"2 tipos","1 tipo")</f>
        <v>2 tipos</v>
      </c>
      <c r="O185">
        <f>+(PokemonData[[#This Row],[Attack]]+0.25*PokemonData[[#This Row],[SpAtk]])*100*92.5*1.25*1.29/10000</f>
        <v>182.71640625000001</v>
      </c>
    </row>
    <row r="186" spans="1:15" x14ac:dyDescent="0.25">
      <c r="A186">
        <v>455</v>
      </c>
      <c r="B186" t="s">
        <v>538</v>
      </c>
      <c r="C186" t="s">
        <v>13</v>
      </c>
      <c r="D186" t="s">
        <v>21</v>
      </c>
      <c r="E186">
        <v>74</v>
      </c>
      <c r="F186">
        <v>100</v>
      </c>
      <c r="G186">
        <v>72</v>
      </c>
      <c r="H186">
        <v>90</v>
      </c>
      <c r="I186">
        <v>72</v>
      </c>
      <c r="J186">
        <v>46</v>
      </c>
      <c r="K186">
        <v>4</v>
      </c>
      <c r="L186" t="s">
        <v>15</v>
      </c>
      <c r="M186">
        <f>COUNTBLANK(PokemonData[[#This Row],[Type1]:[Type2]])</f>
        <v>1</v>
      </c>
      <c r="N186" t="str">
        <f>IF(PokemonData[[#This Row],[BLANCO]]=0,"2 tipos","1 tipo")</f>
        <v>1 tipo</v>
      </c>
      <c r="O186">
        <f>+(PokemonData[[#This Row],[Attack]]+0.25*PokemonData[[#This Row],[SpAtk]])*100*92.5*1.25*1.29/10000</f>
        <v>182.71640625000001</v>
      </c>
    </row>
    <row r="187" spans="1:15" x14ac:dyDescent="0.25">
      <c r="A187">
        <v>485</v>
      </c>
      <c r="B187" t="s">
        <v>575</v>
      </c>
      <c r="C187" t="s">
        <v>20</v>
      </c>
      <c r="D187" t="s">
        <v>117</v>
      </c>
      <c r="E187">
        <v>91</v>
      </c>
      <c r="F187">
        <v>90</v>
      </c>
      <c r="G187">
        <v>106</v>
      </c>
      <c r="H187">
        <v>130</v>
      </c>
      <c r="I187">
        <v>106</v>
      </c>
      <c r="J187">
        <v>77</v>
      </c>
      <c r="K187">
        <v>4</v>
      </c>
      <c r="L187" t="s">
        <v>189</v>
      </c>
      <c r="M187">
        <f>COUNTBLANK(PokemonData[[#This Row],[Type1]:[Type2]])</f>
        <v>0</v>
      </c>
      <c r="N187" t="str">
        <f>IF(PokemonData[[#This Row],[BLANCO]]=0,"2 tipos","1 tipo")</f>
        <v>2 tipos</v>
      </c>
      <c r="O187">
        <f>+(PokemonData[[#This Row],[Attack]]+0.25*PokemonData[[#This Row],[SpAtk]])*100*92.5*1.25*1.29/10000</f>
        <v>182.71640625000001</v>
      </c>
    </row>
    <row r="188" spans="1:15" x14ac:dyDescent="0.25">
      <c r="A188">
        <v>512</v>
      </c>
      <c r="B188" t="s">
        <v>604</v>
      </c>
      <c r="C188" t="s">
        <v>13</v>
      </c>
      <c r="D188" t="s">
        <v>21</v>
      </c>
      <c r="E188">
        <v>75</v>
      </c>
      <c r="F188">
        <v>98</v>
      </c>
      <c r="G188">
        <v>63</v>
      </c>
      <c r="H188">
        <v>98</v>
      </c>
      <c r="I188">
        <v>63</v>
      </c>
      <c r="J188">
        <v>101</v>
      </c>
      <c r="K188">
        <v>5</v>
      </c>
      <c r="L188" t="s">
        <v>15</v>
      </c>
      <c r="M188">
        <f>COUNTBLANK(PokemonData[[#This Row],[Type1]:[Type2]])</f>
        <v>1</v>
      </c>
      <c r="N188" t="str">
        <f>IF(PokemonData[[#This Row],[BLANCO]]=0,"2 tipos","1 tipo")</f>
        <v>1 tipo</v>
      </c>
      <c r="O188">
        <f>+(PokemonData[[#This Row],[Attack]]+0.25*PokemonData[[#This Row],[SpAtk]])*100*92.5*1.25*1.29/10000</f>
        <v>182.71640625000001</v>
      </c>
    </row>
    <row r="189" spans="1:15" x14ac:dyDescent="0.25">
      <c r="A189">
        <v>514</v>
      </c>
      <c r="B189" t="s">
        <v>606</v>
      </c>
      <c r="C189" t="s">
        <v>20</v>
      </c>
      <c r="D189" t="s">
        <v>21</v>
      </c>
      <c r="E189">
        <v>75</v>
      </c>
      <c r="F189">
        <v>98</v>
      </c>
      <c r="G189">
        <v>63</v>
      </c>
      <c r="H189">
        <v>98</v>
      </c>
      <c r="I189">
        <v>63</v>
      </c>
      <c r="J189">
        <v>101</v>
      </c>
      <c r="K189">
        <v>5</v>
      </c>
      <c r="L189" t="s">
        <v>15</v>
      </c>
      <c r="M189">
        <f>COUNTBLANK(PokemonData[[#This Row],[Type1]:[Type2]])</f>
        <v>1</v>
      </c>
      <c r="N189" t="str">
        <f>IF(PokemonData[[#This Row],[BLANCO]]=0,"2 tipos","1 tipo")</f>
        <v>1 tipo</v>
      </c>
      <c r="O189">
        <f>+(PokemonData[[#This Row],[Attack]]+0.25*PokemonData[[#This Row],[SpAtk]])*100*92.5*1.25*1.29/10000</f>
        <v>182.71640625000001</v>
      </c>
    </row>
    <row r="190" spans="1:15" x14ac:dyDescent="0.25">
      <c r="A190">
        <v>516</v>
      </c>
      <c r="B190" t="s">
        <v>608</v>
      </c>
      <c r="C190" t="s">
        <v>29</v>
      </c>
      <c r="D190" t="s">
        <v>21</v>
      </c>
      <c r="E190">
        <v>75</v>
      </c>
      <c r="F190">
        <v>98</v>
      </c>
      <c r="G190">
        <v>63</v>
      </c>
      <c r="H190">
        <v>98</v>
      </c>
      <c r="I190">
        <v>63</v>
      </c>
      <c r="J190">
        <v>101</v>
      </c>
      <c r="K190">
        <v>5</v>
      </c>
      <c r="L190" t="s">
        <v>15</v>
      </c>
      <c r="M190">
        <f>COUNTBLANK(PokemonData[[#This Row],[Type1]:[Type2]])</f>
        <v>1</v>
      </c>
      <c r="N190" t="str">
        <f>IF(PokemonData[[#This Row],[BLANCO]]=0,"2 tipos","1 tipo")</f>
        <v>1 tipo</v>
      </c>
      <c r="O190">
        <f>+(PokemonData[[#This Row],[Attack]]+0.25*PokemonData[[#This Row],[SpAtk]])*100*92.5*1.25*1.29/10000</f>
        <v>182.71640625000001</v>
      </c>
    </row>
    <row r="191" spans="1:15" x14ac:dyDescent="0.25">
      <c r="A191">
        <v>584</v>
      </c>
      <c r="B191" t="s">
        <v>678</v>
      </c>
      <c r="C191" t="s">
        <v>124</v>
      </c>
      <c r="D191" t="s">
        <v>21</v>
      </c>
      <c r="E191">
        <v>71</v>
      </c>
      <c r="F191">
        <v>95</v>
      </c>
      <c r="G191">
        <v>85</v>
      </c>
      <c r="H191">
        <v>110</v>
      </c>
      <c r="I191">
        <v>95</v>
      </c>
      <c r="J191">
        <v>79</v>
      </c>
      <c r="K191">
        <v>5</v>
      </c>
      <c r="L191" t="s">
        <v>15</v>
      </c>
      <c r="M191">
        <f>COUNTBLANK(PokemonData[[#This Row],[Type1]:[Type2]])</f>
        <v>1</v>
      </c>
      <c r="N191" t="str">
        <f>IF(PokemonData[[#This Row],[BLANCO]]=0,"2 tipos","1 tipo")</f>
        <v>1 tipo</v>
      </c>
      <c r="O191">
        <f>+(PokemonData[[#This Row],[Attack]]+0.25*PokemonData[[#This Row],[SpAtk]])*100*92.5*1.25*1.29/10000</f>
        <v>182.71640625000001</v>
      </c>
    </row>
    <row r="192" spans="1:15" x14ac:dyDescent="0.25">
      <c r="A192">
        <v>89</v>
      </c>
      <c r="B192" t="s">
        <v>126</v>
      </c>
      <c r="C192" t="s">
        <v>14</v>
      </c>
      <c r="D192" t="s">
        <v>21</v>
      </c>
      <c r="E192">
        <v>105</v>
      </c>
      <c r="F192">
        <v>105</v>
      </c>
      <c r="G192">
        <v>75</v>
      </c>
      <c r="H192">
        <v>65</v>
      </c>
      <c r="I192">
        <v>100</v>
      </c>
      <c r="J192">
        <v>50</v>
      </c>
      <c r="K192">
        <v>1</v>
      </c>
      <c r="L192" t="s">
        <v>15</v>
      </c>
      <c r="M192">
        <f>COUNTBLANK(PokemonData[[#This Row],[Type1]:[Type2]])</f>
        <v>1</v>
      </c>
      <c r="N192" t="str">
        <f>IF(PokemonData[[#This Row],[BLANCO]]=0,"2 tipos","1 tipo")</f>
        <v>1 tipo</v>
      </c>
      <c r="O192">
        <f>+(PokemonData[[#This Row],[Attack]]+0.25*PokemonData[[#This Row],[SpAtk]])*100*92.5*1.25*1.29/10000</f>
        <v>180.85195312499999</v>
      </c>
    </row>
    <row r="193" spans="1:15" x14ac:dyDescent="0.25">
      <c r="A193">
        <v>145</v>
      </c>
      <c r="B193" t="s">
        <v>190</v>
      </c>
      <c r="C193" t="s">
        <v>53</v>
      </c>
      <c r="D193" t="s">
        <v>24</v>
      </c>
      <c r="E193">
        <v>90</v>
      </c>
      <c r="F193">
        <v>90</v>
      </c>
      <c r="G193">
        <v>85</v>
      </c>
      <c r="H193">
        <v>125</v>
      </c>
      <c r="I193">
        <v>90</v>
      </c>
      <c r="J193">
        <v>100</v>
      </c>
      <c r="K193">
        <v>1</v>
      </c>
      <c r="L193" t="s">
        <v>189</v>
      </c>
      <c r="M193">
        <f>COUNTBLANK(PokemonData[[#This Row],[Type1]:[Type2]])</f>
        <v>0</v>
      </c>
      <c r="N193" t="str">
        <f>IF(PokemonData[[#This Row],[BLANCO]]=0,"2 tipos","1 tipo")</f>
        <v>2 tipos</v>
      </c>
      <c r="O193">
        <f>+(PokemonData[[#This Row],[Attack]]+0.25*PokemonData[[#This Row],[SpAtk]])*100*92.5*1.25*1.29/10000</f>
        <v>180.85195312499999</v>
      </c>
    </row>
    <row r="194" spans="1:15" x14ac:dyDescent="0.25">
      <c r="A194">
        <v>508</v>
      </c>
      <c r="B194" t="s">
        <v>600</v>
      </c>
      <c r="C194" t="s">
        <v>42</v>
      </c>
      <c r="D194" t="s">
        <v>21</v>
      </c>
      <c r="E194">
        <v>85</v>
      </c>
      <c r="F194">
        <v>110</v>
      </c>
      <c r="G194">
        <v>90</v>
      </c>
      <c r="H194">
        <v>45</v>
      </c>
      <c r="I194">
        <v>90</v>
      </c>
      <c r="J194">
        <v>80</v>
      </c>
      <c r="K194">
        <v>5</v>
      </c>
      <c r="L194" t="s">
        <v>15</v>
      </c>
      <c r="M194">
        <f>COUNTBLANK(PokemonData[[#This Row],[Type1]:[Type2]])</f>
        <v>1</v>
      </c>
      <c r="N194" t="str">
        <f>IF(PokemonData[[#This Row],[BLANCO]]=0,"2 tipos","1 tipo")</f>
        <v>1 tipo</v>
      </c>
      <c r="O194">
        <f>+(PokemonData[[#This Row],[Attack]]+0.25*PokemonData[[#This Row],[SpAtk]])*100*92.5*1.25*1.29/10000</f>
        <v>180.85195312499999</v>
      </c>
    </row>
    <row r="195" spans="1:15" x14ac:dyDescent="0.25">
      <c r="A195">
        <v>680</v>
      </c>
      <c r="B195" t="s">
        <v>782</v>
      </c>
      <c r="C195" t="s">
        <v>117</v>
      </c>
      <c r="D195" t="s">
        <v>130</v>
      </c>
      <c r="E195">
        <v>59</v>
      </c>
      <c r="F195">
        <v>110</v>
      </c>
      <c r="G195">
        <v>150</v>
      </c>
      <c r="H195">
        <v>45</v>
      </c>
      <c r="I195">
        <v>49</v>
      </c>
      <c r="J195">
        <v>35</v>
      </c>
      <c r="K195">
        <v>6</v>
      </c>
      <c r="L195" t="s">
        <v>15</v>
      </c>
      <c r="M195">
        <f>COUNTBLANK(PokemonData[[#This Row],[Type1]:[Type2]])</f>
        <v>0</v>
      </c>
      <c r="N195" t="str">
        <f>IF(PokemonData[[#This Row],[BLANCO]]=0,"2 tipos","1 tipo")</f>
        <v>2 tipos</v>
      </c>
      <c r="O195">
        <f>+(PokemonData[[#This Row],[Attack]]+0.25*PokemonData[[#This Row],[SpAtk]])*100*92.5*1.25*1.29/10000</f>
        <v>180.85195312499999</v>
      </c>
    </row>
    <row r="196" spans="1:15" x14ac:dyDescent="0.25">
      <c r="A196">
        <v>632</v>
      </c>
      <c r="B196" t="s">
        <v>726</v>
      </c>
      <c r="C196" t="s">
        <v>34</v>
      </c>
      <c r="D196" t="s">
        <v>117</v>
      </c>
      <c r="E196">
        <v>58</v>
      </c>
      <c r="F196">
        <v>109</v>
      </c>
      <c r="G196">
        <v>112</v>
      </c>
      <c r="H196">
        <v>48</v>
      </c>
      <c r="I196">
        <v>48</v>
      </c>
      <c r="J196">
        <v>109</v>
      </c>
      <c r="K196">
        <v>5</v>
      </c>
      <c r="L196" t="s">
        <v>15</v>
      </c>
      <c r="M196">
        <f>COUNTBLANK(PokemonData[[#This Row],[Type1]:[Type2]])</f>
        <v>0</v>
      </c>
      <c r="N196" t="str">
        <f>IF(PokemonData[[#This Row],[BLANCO]]=0,"2 tipos","1 tipo")</f>
        <v>2 tipos</v>
      </c>
      <c r="O196">
        <f>+(PokemonData[[#This Row],[Attack]]+0.25*PokemonData[[#This Row],[SpAtk]])*100*92.5*1.25*1.29/10000</f>
        <v>180.4790625</v>
      </c>
    </row>
    <row r="197" spans="1:15" x14ac:dyDescent="0.25">
      <c r="A197">
        <v>658</v>
      </c>
      <c r="B197" t="s">
        <v>759</v>
      </c>
      <c r="C197" t="s">
        <v>29</v>
      </c>
      <c r="D197" t="s">
        <v>173</v>
      </c>
      <c r="E197">
        <v>72</v>
      </c>
      <c r="F197">
        <v>95</v>
      </c>
      <c r="G197">
        <v>67</v>
      </c>
      <c r="H197">
        <v>103</v>
      </c>
      <c r="I197">
        <v>71</v>
      </c>
      <c r="J197">
        <v>122</v>
      </c>
      <c r="K197">
        <v>6</v>
      </c>
      <c r="L197" t="s">
        <v>15</v>
      </c>
      <c r="M197">
        <f>COUNTBLANK(PokemonData[[#This Row],[Type1]:[Type2]])</f>
        <v>0</v>
      </c>
      <c r="N197" t="str">
        <f>IF(PokemonData[[#This Row],[BLANCO]]=0,"2 tipos","1 tipo")</f>
        <v>2 tipos</v>
      </c>
      <c r="O197">
        <f>+(PokemonData[[#This Row],[Attack]]+0.25*PokemonData[[#This Row],[SpAtk]])*100*92.5*1.25*1.29/10000</f>
        <v>180.106171875</v>
      </c>
    </row>
    <row r="198" spans="1:15" x14ac:dyDescent="0.25">
      <c r="A198">
        <v>542</v>
      </c>
      <c r="B198" t="s">
        <v>635</v>
      </c>
      <c r="C198" t="s">
        <v>34</v>
      </c>
      <c r="D198" t="s">
        <v>13</v>
      </c>
      <c r="E198">
        <v>75</v>
      </c>
      <c r="F198">
        <v>103</v>
      </c>
      <c r="G198">
        <v>80</v>
      </c>
      <c r="H198">
        <v>70</v>
      </c>
      <c r="I198">
        <v>80</v>
      </c>
      <c r="J198">
        <v>92</v>
      </c>
      <c r="K198">
        <v>5</v>
      </c>
      <c r="L198" t="s">
        <v>15</v>
      </c>
      <c r="M198">
        <f>COUNTBLANK(PokemonData[[#This Row],[Type1]:[Type2]])</f>
        <v>0</v>
      </c>
      <c r="N198" t="str">
        <f>IF(PokemonData[[#This Row],[BLANCO]]=0,"2 tipos","1 tipo")</f>
        <v>2 tipos</v>
      </c>
      <c r="O198">
        <f>+(PokemonData[[#This Row],[Attack]]+0.25*PokemonData[[#This Row],[SpAtk]])*100*92.5*1.25*1.29/10000</f>
        <v>179.73328125</v>
      </c>
    </row>
    <row r="199" spans="1:15" x14ac:dyDescent="0.25">
      <c r="A199">
        <v>718</v>
      </c>
      <c r="B199" t="s">
        <v>827</v>
      </c>
      <c r="C199" t="s">
        <v>26</v>
      </c>
      <c r="D199" t="s">
        <v>56</v>
      </c>
      <c r="E199">
        <v>108</v>
      </c>
      <c r="F199">
        <v>100</v>
      </c>
      <c r="G199">
        <v>121</v>
      </c>
      <c r="H199">
        <v>81</v>
      </c>
      <c r="I199">
        <v>95</v>
      </c>
      <c r="J199">
        <v>95</v>
      </c>
      <c r="K199">
        <v>6</v>
      </c>
      <c r="L199" t="s">
        <v>189</v>
      </c>
      <c r="M199">
        <f>COUNTBLANK(PokemonData[[#This Row],[Type1]:[Type2]])</f>
        <v>0</v>
      </c>
      <c r="N199" t="str">
        <f>IF(PokemonData[[#This Row],[BLANCO]]=0,"2 tipos","1 tipo")</f>
        <v>2 tipos</v>
      </c>
      <c r="O199">
        <f>+(PokemonData[[#This Row],[Attack]]+0.25*PokemonData[[#This Row],[SpAtk]])*100*92.5*1.25*1.29/10000</f>
        <v>179.36039062500001</v>
      </c>
    </row>
    <row r="200" spans="1:15" x14ac:dyDescent="0.25">
      <c r="A200">
        <v>57</v>
      </c>
      <c r="B200" t="s">
        <v>88</v>
      </c>
      <c r="C200" t="s">
        <v>87</v>
      </c>
      <c r="D200" t="s">
        <v>21</v>
      </c>
      <c r="E200">
        <v>65</v>
      </c>
      <c r="F200">
        <v>105</v>
      </c>
      <c r="G200">
        <v>60</v>
      </c>
      <c r="H200">
        <v>60</v>
      </c>
      <c r="I200">
        <v>70</v>
      </c>
      <c r="J200">
        <v>95</v>
      </c>
      <c r="K200">
        <v>1</v>
      </c>
      <c r="L200" t="s">
        <v>15</v>
      </c>
      <c r="M200">
        <f>COUNTBLANK(PokemonData[[#This Row],[Type1]:[Type2]])</f>
        <v>1</v>
      </c>
      <c r="N200" t="str">
        <f>IF(PokemonData[[#This Row],[BLANCO]]=0,"2 tipos","1 tipo")</f>
        <v>1 tipo</v>
      </c>
      <c r="O200">
        <f>+(PokemonData[[#This Row],[Attack]]+0.25*PokemonData[[#This Row],[SpAtk]])*100*92.5*1.25*1.29/10000</f>
        <v>178.98750000000001</v>
      </c>
    </row>
    <row r="201" spans="1:15" x14ac:dyDescent="0.25">
      <c r="A201">
        <v>78</v>
      </c>
      <c r="B201" t="s">
        <v>112</v>
      </c>
      <c r="C201" t="s">
        <v>20</v>
      </c>
      <c r="D201" t="s">
        <v>21</v>
      </c>
      <c r="E201">
        <v>65</v>
      </c>
      <c r="F201">
        <v>100</v>
      </c>
      <c r="G201">
        <v>70</v>
      </c>
      <c r="H201">
        <v>80</v>
      </c>
      <c r="I201">
        <v>80</v>
      </c>
      <c r="J201">
        <v>105</v>
      </c>
      <c r="K201">
        <v>1</v>
      </c>
      <c r="L201" t="s">
        <v>15</v>
      </c>
      <c r="M201">
        <f>COUNTBLANK(PokemonData[[#This Row],[Type1]:[Type2]])</f>
        <v>1</v>
      </c>
      <c r="N201" t="str">
        <f>IF(PokemonData[[#This Row],[BLANCO]]=0,"2 tipos","1 tipo")</f>
        <v>1 tipo</v>
      </c>
      <c r="O201">
        <f>+(PokemonData[[#This Row],[Attack]]+0.25*PokemonData[[#This Row],[SpAtk]])*100*92.5*1.25*1.29/10000</f>
        <v>178.98750000000001</v>
      </c>
    </row>
    <row r="202" spans="1:15" x14ac:dyDescent="0.25">
      <c r="A202">
        <v>126</v>
      </c>
      <c r="B202" t="s">
        <v>166</v>
      </c>
      <c r="C202" t="s">
        <v>20</v>
      </c>
      <c r="D202" t="s">
        <v>21</v>
      </c>
      <c r="E202">
        <v>65</v>
      </c>
      <c r="F202">
        <v>95</v>
      </c>
      <c r="G202">
        <v>57</v>
      </c>
      <c r="H202">
        <v>100</v>
      </c>
      <c r="I202">
        <v>85</v>
      </c>
      <c r="J202">
        <v>93</v>
      </c>
      <c r="K202">
        <v>1</v>
      </c>
      <c r="L202" t="s">
        <v>15</v>
      </c>
      <c r="M202">
        <f>COUNTBLANK(PokemonData[[#This Row],[Type1]:[Type2]])</f>
        <v>1</v>
      </c>
      <c r="N202" t="str">
        <f>IF(PokemonData[[#This Row],[BLANCO]]=0,"2 tipos","1 tipo")</f>
        <v>1 tipo</v>
      </c>
      <c r="O202">
        <f>+(PokemonData[[#This Row],[Attack]]+0.25*PokemonData[[#This Row],[SpAtk]])*100*92.5*1.25*1.29/10000</f>
        <v>178.98750000000001</v>
      </c>
    </row>
    <row r="203" spans="1:15" x14ac:dyDescent="0.25">
      <c r="A203">
        <v>142</v>
      </c>
      <c r="B203" t="s">
        <v>185</v>
      </c>
      <c r="C203" t="s">
        <v>108</v>
      </c>
      <c r="D203" t="s">
        <v>24</v>
      </c>
      <c r="E203">
        <v>80</v>
      </c>
      <c r="F203">
        <v>105</v>
      </c>
      <c r="G203">
        <v>65</v>
      </c>
      <c r="H203">
        <v>60</v>
      </c>
      <c r="I203">
        <v>75</v>
      </c>
      <c r="J203">
        <v>130</v>
      </c>
      <c r="K203">
        <v>1</v>
      </c>
      <c r="L203" t="s">
        <v>15</v>
      </c>
      <c r="M203">
        <f>COUNTBLANK(PokemonData[[#This Row],[Type1]:[Type2]])</f>
        <v>0</v>
      </c>
      <c r="N203" t="str">
        <f>IF(PokemonData[[#This Row],[BLANCO]]=0,"2 tipos","1 tipo")</f>
        <v>2 tipos</v>
      </c>
      <c r="O203">
        <f>+(PokemonData[[#This Row],[Attack]]+0.25*PokemonData[[#This Row],[SpAtk]])*100*92.5*1.25*1.29/10000</f>
        <v>178.98750000000001</v>
      </c>
    </row>
    <row r="204" spans="1:15" x14ac:dyDescent="0.25">
      <c r="A204">
        <v>308</v>
      </c>
      <c r="B204" t="s">
        <v>369</v>
      </c>
      <c r="C204" t="s">
        <v>87</v>
      </c>
      <c r="D204" t="s">
        <v>95</v>
      </c>
      <c r="E204">
        <v>60</v>
      </c>
      <c r="F204">
        <v>100</v>
      </c>
      <c r="G204">
        <v>85</v>
      </c>
      <c r="H204">
        <v>80</v>
      </c>
      <c r="I204">
        <v>85</v>
      </c>
      <c r="J204">
        <v>100</v>
      </c>
      <c r="K204">
        <v>3</v>
      </c>
      <c r="L204" t="s">
        <v>15</v>
      </c>
      <c r="M204">
        <f>COUNTBLANK(PokemonData[[#This Row],[Type1]:[Type2]])</f>
        <v>0</v>
      </c>
      <c r="N204" t="str">
        <f>IF(PokemonData[[#This Row],[BLANCO]]=0,"2 tipos","1 tipo")</f>
        <v>2 tipos</v>
      </c>
      <c r="O204">
        <f>+(PokemonData[[#This Row],[Attack]]+0.25*PokemonData[[#This Row],[SpAtk]])*100*92.5*1.25*1.29/10000</f>
        <v>178.98750000000001</v>
      </c>
    </row>
    <row r="205" spans="1:15" x14ac:dyDescent="0.25">
      <c r="A205">
        <v>330</v>
      </c>
      <c r="B205" t="s">
        <v>394</v>
      </c>
      <c r="C205" t="s">
        <v>56</v>
      </c>
      <c r="D205" t="s">
        <v>26</v>
      </c>
      <c r="E205">
        <v>80</v>
      </c>
      <c r="F205">
        <v>100</v>
      </c>
      <c r="G205">
        <v>80</v>
      </c>
      <c r="H205">
        <v>80</v>
      </c>
      <c r="I205">
        <v>80</v>
      </c>
      <c r="J205">
        <v>100</v>
      </c>
      <c r="K205">
        <v>3</v>
      </c>
      <c r="L205" t="s">
        <v>15</v>
      </c>
      <c r="M205">
        <f>COUNTBLANK(PokemonData[[#This Row],[Type1]:[Type2]])</f>
        <v>0</v>
      </c>
      <c r="N205" t="str">
        <f>IF(PokemonData[[#This Row],[BLANCO]]=0,"2 tipos","1 tipo")</f>
        <v>2 tipos</v>
      </c>
      <c r="O205">
        <f>+(PokemonData[[#This Row],[Attack]]+0.25*PokemonData[[#This Row],[SpAtk]])*100*92.5*1.25*1.29/10000</f>
        <v>178.98750000000001</v>
      </c>
    </row>
    <row r="206" spans="1:15" x14ac:dyDescent="0.25">
      <c r="A206">
        <v>523</v>
      </c>
      <c r="B206" t="s">
        <v>615</v>
      </c>
      <c r="C206" t="s">
        <v>53</v>
      </c>
      <c r="D206" t="s">
        <v>21</v>
      </c>
      <c r="E206">
        <v>75</v>
      </c>
      <c r="F206">
        <v>100</v>
      </c>
      <c r="G206">
        <v>63</v>
      </c>
      <c r="H206">
        <v>80</v>
      </c>
      <c r="I206">
        <v>63</v>
      </c>
      <c r="J206">
        <v>116</v>
      </c>
      <c r="K206">
        <v>5</v>
      </c>
      <c r="L206" t="s">
        <v>15</v>
      </c>
      <c r="M206">
        <f>COUNTBLANK(PokemonData[[#This Row],[Type1]:[Type2]])</f>
        <v>1</v>
      </c>
      <c r="N206" t="str">
        <f>IF(PokemonData[[#This Row],[BLANCO]]=0,"2 tipos","1 tipo")</f>
        <v>1 tipo</v>
      </c>
      <c r="O206">
        <f>+(PokemonData[[#This Row],[Attack]]+0.25*PokemonData[[#This Row],[SpAtk]])*100*92.5*1.25*1.29/10000</f>
        <v>178.98750000000001</v>
      </c>
    </row>
    <row r="207" spans="1:15" x14ac:dyDescent="0.25">
      <c r="A207">
        <v>626</v>
      </c>
      <c r="B207" t="s">
        <v>720</v>
      </c>
      <c r="C207" t="s">
        <v>42</v>
      </c>
      <c r="D207" t="s">
        <v>21</v>
      </c>
      <c r="E207">
        <v>95</v>
      </c>
      <c r="F207">
        <v>110</v>
      </c>
      <c r="G207">
        <v>95</v>
      </c>
      <c r="H207">
        <v>40</v>
      </c>
      <c r="I207">
        <v>95</v>
      </c>
      <c r="J207">
        <v>55</v>
      </c>
      <c r="K207">
        <v>5</v>
      </c>
      <c r="L207" t="s">
        <v>15</v>
      </c>
      <c r="M207">
        <f>COUNTBLANK(PokemonData[[#This Row],[Type1]:[Type2]])</f>
        <v>1</v>
      </c>
      <c r="N207" t="str">
        <f>IF(PokemonData[[#This Row],[BLANCO]]=0,"2 tipos","1 tipo")</f>
        <v>1 tipo</v>
      </c>
      <c r="O207">
        <f>+(PokemonData[[#This Row],[Attack]]+0.25*PokemonData[[#This Row],[SpAtk]])*100*92.5*1.25*1.29/10000</f>
        <v>178.98750000000001</v>
      </c>
    </row>
    <row r="208" spans="1:15" x14ac:dyDescent="0.25">
      <c r="A208">
        <v>230</v>
      </c>
      <c r="B208" t="s">
        <v>282</v>
      </c>
      <c r="C208" t="s">
        <v>29</v>
      </c>
      <c r="D208" t="s">
        <v>26</v>
      </c>
      <c r="E208">
        <v>75</v>
      </c>
      <c r="F208">
        <v>95</v>
      </c>
      <c r="G208">
        <v>95</v>
      </c>
      <c r="H208">
        <v>95</v>
      </c>
      <c r="I208">
        <v>95</v>
      </c>
      <c r="J208">
        <v>85</v>
      </c>
      <c r="K208">
        <v>2</v>
      </c>
      <c r="L208" t="s">
        <v>15</v>
      </c>
      <c r="M208">
        <f>COUNTBLANK(PokemonData[[#This Row],[Type1]:[Type2]])</f>
        <v>0</v>
      </c>
      <c r="N208" t="str">
        <f>IF(PokemonData[[#This Row],[BLANCO]]=0,"2 tipos","1 tipo")</f>
        <v>2 tipos</v>
      </c>
      <c r="O208">
        <f>+(PokemonData[[#This Row],[Attack]]+0.25*PokemonData[[#This Row],[SpAtk]])*100*92.5*1.25*1.29/10000</f>
        <v>177.123046875</v>
      </c>
    </row>
    <row r="209" spans="1:15" x14ac:dyDescent="0.25">
      <c r="A209">
        <v>303</v>
      </c>
      <c r="B209" t="s">
        <v>362</v>
      </c>
      <c r="C209" t="s">
        <v>117</v>
      </c>
      <c r="D209" t="s">
        <v>65</v>
      </c>
      <c r="E209">
        <v>50</v>
      </c>
      <c r="F209">
        <v>105</v>
      </c>
      <c r="G209">
        <v>125</v>
      </c>
      <c r="H209">
        <v>55</v>
      </c>
      <c r="I209">
        <v>95</v>
      </c>
      <c r="J209">
        <v>50</v>
      </c>
      <c r="K209">
        <v>3</v>
      </c>
      <c r="L209" t="s">
        <v>15</v>
      </c>
      <c r="M209">
        <f>COUNTBLANK(PokemonData[[#This Row],[Type1]:[Type2]])</f>
        <v>0</v>
      </c>
      <c r="N209" t="str">
        <f>IF(PokemonData[[#This Row],[BLANCO]]=0,"2 tipos","1 tipo")</f>
        <v>2 tipos</v>
      </c>
      <c r="O209">
        <f>+(PokemonData[[#This Row],[Attack]]+0.25*PokemonData[[#This Row],[SpAtk]])*100*92.5*1.25*1.29/10000</f>
        <v>177.123046875</v>
      </c>
    </row>
    <row r="210" spans="1:15" x14ac:dyDescent="0.25">
      <c r="A210">
        <v>386</v>
      </c>
      <c r="B210" t="s">
        <v>464</v>
      </c>
      <c r="C210" t="s">
        <v>95</v>
      </c>
      <c r="D210" t="s">
        <v>21</v>
      </c>
      <c r="E210">
        <v>50</v>
      </c>
      <c r="F210">
        <v>95</v>
      </c>
      <c r="G210">
        <v>90</v>
      </c>
      <c r="H210">
        <v>95</v>
      </c>
      <c r="I210">
        <v>90</v>
      </c>
      <c r="J210">
        <v>180</v>
      </c>
      <c r="K210">
        <v>3</v>
      </c>
      <c r="L210" t="s">
        <v>189</v>
      </c>
      <c r="M210">
        <f>COUNTBLANK(PokemonData[[#This Row],[Type1]:[Type2]])</f>
        <v>1</v>
      </c>
      <c r="N210" t="str">
        <f>IF(PokemonData[[#This Row],[BLANCO]]=0,"2 tipos","1 tipo")</f>
        <v>1 tipo</v>
      </c>
      <c r="O210">
        <f>+(PokemonData[[#This Row],[Attack]]+0.25*PokemonData[[#This Row],[SpAtk]])*100*92.5*1.25*1.29/10000</f>
        <v>177.123046875</v>
      </c>
    </row>
    <row r="211" spans="1:15" x14ac:dyDescent="0.25">
      <c r="A211">
        <v>689</v>
      </c>
      <c r="B211" t="s">
        <v>792</v>
      </c>
      <c r="C211" t="s">
        <v>108</v>
      </c>
      <c r="D211" t="s">
        <v>29</v>
      </c>
      <c r="E211">
        <v>72</v>
      </c>
      <c r="F211">
        <v>105</v>
      </c>
      <c r="G211">
        <v>115</v>
      </c>
      <c r="H211">
        <v>54</v>
      </c>
      <c r="I211">
        <v>86</v>
      </c>
      <c r="J211">
        <v>68</v>
      </c>
      <c r="K211">
        <v>6</v>
      </c>
      <c r="L211" t="s">
        <v>15</v>
      </c>
      <c r="M211">
        <f>COUNTBLANK(PokemonData[[#This Row],[Type1]:[Type2]])</f>
        <v>0</v>
      </c>
      <c r="N211" t="str">
        <f>IF(PokemonData[[#This Row],[BLANCO]]=0,"2 tipos","1 tipo")</f>
        <v>2 tipos</v>
      </c>
      <c r="O211">
        <f>+(PokemonData[[#This Row],[Attack]]+0.25*PokemonData[[#This Row],[SpAtk]])*100*92.5*1.25*1.29/10000</f>
        <v>176.75015625</v>
      </c>
    </row>
    <row r="212" spans="1:15" x14ac:dyDescent="0.25">
      <c r="A212">
        <v>229</v>
      </c>
      <c r="B212" t="s">
        <v>280</v>
      </c>
      <c r="C212" t="s">
        <v>173</v>
      </c>
      <c r="D212" t="s">
        <v>20</v>
      </c>
      <c r="E212">
        <v>75</v>
      </c>
      <c r="F212">
        <v>90</v>
      </c>
      <c r="G212">
        <v>50</v>
      </c>
      <c r="H212">
        <v>110</v>
      </c>
      <c r="I212">
        <v>80</v>
      </c>
      <c r="J212">
        <v>95</v>
      </c>
      <c r="K212">
        <v>2</v>
      </c>
      <c r="L212" t="s">
        <v>15</v>
      </c>
      <c r="M212">
        <f>COUNTBLANK(PokemonData[[#This Row],[Type1]:[Type2]])</f>
        <v>0</v>
      </c>
      <c r="N212" t="str">
        <f>IF(PokemonData[[#This Row],[BLANCO]]=0,"2 tipos","1 tipo")</f>
        <v>2 tipos</v>
      </c>
      <c r="O212">
        <f>+(PokemonData[[#This Row],[Attack]]+0.25*PokemonData[[#This Row],[SpAtk]])*100*92.5*1.25*1.29/10000</f>
        <v>175.25859374999999</v>
      </c>
    </row>
    <row r="213" spans="1:15" x14ac:dyDescent="0.25">
      <c r="A213">
        <v>414</v>
      </c>
      <c r="B213" t="s">
        <v>494</v>
      </c>
      <c r="C213" t="s">
        <v>34</v>
      </c>
      <c r="D213" t="s">
        <v>24</v>
      </c>
      <c r="E213">
        <v>70</v>
      </c>
      <c r="F213">
        <v>94</v>
      </c>
      <c r="G213">
        <v>50</v>
      </c>
      <c r="H213">
        <v>94</v>
      </c>
      <c r="I213">
        <v>50</v>
      </c>
      <c r="J213">
        <v>66</v>
      </c>
      <c r="K213">
        <v>4</v>
      </c>
      <c r="L213" t="s">
        <v>15</v>
      </c>
      <c r="M213">
        <f>COUNTBLANK(PokemonData[[#This Row],[Type1]:[Type2]])</f>
        <v>0</v>
      </c>
      <c r="N213" t="str">
        <f>IF(PokemonData[[#This Row],[BLANCO]]=0,"2 tipos","1 tipo")</f>
        <v>2 tipos</v>
      </c>
      <c r="O213">
        <f>+(PokemonData[[#This Row],[Attack]]+0.25*PokemonData[[#This Row],[SpAtk]])*100*92.5*1.25*1.29/10000</f>
        <v>175.25859374999999</v>
      </c>
    </row>
    <row r="214" spans="1:15" x14ac:dyDescent="0.25">
      <c r="A214">
        <v>525</v>
      </c>
      <c r="B214" t="s">
        <v>617</v>
      </c>
      <c r="C214" t="s">
        <v>108</v>
      </c>
      <c r="D214" t="s">
        <v>21</v>
      </c>
      <c r="E214">
        <v>70</v>
      </c>
      <c r="F214">
        <v>105</v>
      </c>
      <c r="G214">
        <v>105</v>
      </c>
      <c r="H214">
        <v>50</v>
      </c>
      <c r="I214">
        <v>40</v>
      </c>
      <c r="J214">
        <v>20</v>
      </c>
      <c r="K214">
        <v>5</v>
      </c>
      <c r="L214" t="s">
        <v>15</v>
      </c>
      <c r="M214">
        <f>COUNTBLANK(PokemonData[[#This Row],[Type1]:[Type2]])</f>
        <v>1</v>
      </c>
      <c r="N214" t="str">
        <f>IF(PokemonData[[#This Row],[BLANCO]]=0,"2 tipos","1 tipo")</f>
        <v>1 tipo</v>
      </c>
      <c r="O214">
        <f>+(PokemonData[[#This Row],[Attack]]+0.25*PokemonData[[#This Row],[SpAtk]])*100*92.5*1.25*1.29/10000</f>
        <v>175.25859374999999</v>
      </c>
    </row>
    <row r="215" spans="1:15" x14ac:dyDescent="0.25">
      <c r="A215">
        <v>601</v>
      </c>
      <c r="B215" t="s">
        <v>695</v>
      </c>
      <c r="C215" t="s">
        <v>117</v>
      </c>
      <c r="D215" t="s">
        <v>21</v>
      </c>
      <c r="E215">
        <v>60</v>
      </c>
      <c r="F215">
        <v>100</v>
      </c>
      <c r="G215">
        <v>115</v>
      </c>
      <c r="H215">
        <v>70</v>
      </c>
      <c r="I215">
        <v>85</v>
      </c>
      <c r="J215">
        <v>90</v>
      </c>
      <c r="K215">
        <v>5</v>
      </c>
      <c r="L215" t="s">
        <v>15</v>
      </c>
      <c r="M215">
        <f>COUNTBLANK(PokemonData[[#This Row],[Type1]:[Type2]])</f>
        <v>1</v>
      </c>
      <c r="N215" t="str">
        <f>IF(PokemonData[[#This Row],[BLANCO]]=0,"2 tipos","1 tipo")</f>
        <v>1 tipo</v>
      </c>
      <c r="O215">
        <f>+(PokemonData[[#This Row],[Attack]]+0.25*PokemonData[[#This Row],[SpAtk]])*100*92.5*1.25*1.29/10000</f>
        <v>175.25859374999999</v>
      </c>
    </row>
    <row r="216" spans="1:15" x14ac:dyDescent="0.25">
      <c r="A216">
        <v>91</v>
      </c>
      <c r="B216" t="s">
        <v>128</v>
      </c>
      <c r="C216" t="s">
        <v>29</v>
      </c>
      <c r="D216" t="s">
        <v>124</v>
      </c>
      <c r="E216">
        <v>50</v>
      </c>
      <c r="F216">
        <v>95</v>
      </c>
      <c r="G216">
        <v>180</v>
      </c>
      <c r="H216">
        <v>85</v>
      </c>
      <c r="I216">
        <v>45</v>
      </c>
      <c r="J216">
        <v>70</v>
      </c>
      <c r="K216">
        <v>1</v>
      </c>
      <c r="L216" t="s">
        <v>15</v>
      </c>
      <c r="M216">
        <f>COUNTBLANK(PokemonData[[#This Row],[Type1]:[Type2]])</f>
        <v>0</v>
      </c>
      <c r="N216" t="str">
        <f>IF(PokemonData[[#This Row],[BLANCO]]=0,"2 tipos","1 tipo")</f>
        <v>2 tipos</v>
      </c>
      <c r="O216">
        <f>+(PokemonData[[#This Row],[Attack]]+0.25*PokemonData[[#This Row],[SpAtk]])*100*92.5*1.25*1.29/10000</f>
        <v>173.39414062500001</v>
      </c>
    </row>
    <row r="217" spans="1:15" x14ac:dyDescent="0.25">
      <c r="A217">
        <v>234</v>
      </c>
      <c r="B217" t="s">
        <v>286</v>
      </c>
      <c r="C217" t="s">
        <v>42</v>
      </c>
      <c r="D217" t="s">
        <v>21</v>
      </c>
      <c r="E217">
        <v>73</v>
      </c>
      <c r="F217">
        <v>95</v>
      </c>
      <c r="G217">
        <v>62</v>
      </c>
      <c r="H217">
        <v>85</v>
      </c>
      <c r="I217">
        <v>65</v>
      </c>
      <c r="J217">
        <v>85</v>
      </c>
      <c r="K217">
        <v>2</v>
      </c>
      <c r="L217" t="s">
        <v>15</v>
      </c>
      <c r="M217">
        <f>COUNTBLANK(PokemonData[[#This Row],[Type1]:[Type2]])</f>
        <v>1</v>
      </c>
      <c r="N217" t="str">
        <f>IF(PokemonData[[#This Row],[BLANCO]]=0,"2 tipos","1 tipo")</f>
        <v>1 tipo</v>
      </c>
      <c r="O217">
        <f>+(PokemonData[[#This Row],[Attack]]+0.25*PokemonData[[#This Row],[SpAtk]])*100*92.5*1.25*1.29/10000</f>
        <v>173.39414062500001</v>
      </c>
    </row>
    <row r="218" spans="1:15" x14ac:dyDescent="0.25">
      <c r="A218">
        <v>477</v>
      </c>
      <c r="B218" t="s">
        <v>562</v>
      </c>
      <c r="C218" t="s">
        <v>130</v>
      </c>
      <c r="D218" t="s">
        <v>21</v>
      </c>
      <c r="E218">
        <v>45</v>
      </c>
      <c r="F218">
        <v>100</v>
      </c>
      <c r="G218">
        <v>135</v>
      </c>
      <c r="H218">
        <v>65</v>
      </c>
      <c r="I218">
        <v>135</v>
      </c>
      <c r="J218">
        <v>45</v>
      </c>
      <c r="K218">
        <v>4</v>
      </c>
      <c r="L218" t="s">
        <v>15</v>
      </c>
      <c r="M218">
        <f>COUNTBLANK(PokemonData[[#This Row],[Type1]:[Type2]])</f>
        <v>1</v>
      </c>
      <c r="N218" t="str">
        <f>IF(PokemonData[[#This Row],[BLANCO]]=0,"2 tipos","1 tipo")</f>
        <v>1 tipo</v>
      </c>
      <c r="O218">
        <f>+(PokemonData[[#This Row],[Attack]]+0.25*PokemonData[[#This Row],[SpAtk]])*100*92.5*1.25*1.29/10000</f>
        <v>173.39414062500001</v>
      </c>
    </row>
    <row r="219" spans="1:15" x14ac:dyDescent="0.25">
      <c r="A219">
        <v>537</v>
      </c>
      <c r="B219" t="s">
        <v>630</v>
      </c>
      <c r="C219" t="s">
        <v>29</v>
      </c>
      <c r="D219" t="s">
        <v>56</v>
      </c>
      <c r="E219">
        <v>105</v>
      </c>
      <c r="F219">
        <v>95</v>
      </c>
      <c r="G219">
        <v>75</v>
      </c>
      <c r="H219">
        <v>85</v>
      </c>
      <c r="I219">
        <v>75</v>
      </c>
      <c r="J219">
        <v>74</v>
      </c>
      <c r="K219">
        <v>5</v>
      </c>
      <c r="L219" t="s">
        <v>15</v>
      </c>
      <c r="M219">
        <f>COUNTBLANK(PokemonData[[#This Row],[Type1]:[Type2]])</f>
        <v>0</v>
      </c>
      <c r="N219" t="str">
        <f>IF(PokemonData[[#This Row],[BLANCO]]=0,"2 tipos","1 tipo")</f>
        <v>2 tipos</v>
      </c>
      <c r="O219">
        <f>+(PokemonData[[#This Row],[Attack]]+0.25*PokemonData[[#This Row],[SpAtk]])*100*92.5*1.25*1.29/10000</f>
        <v>173.39414062500001</v>
      </c>
    </row>
    <row r="220" spans="1:15" x14ac:dyDescent="0.25">
      <c r="A220">
        <v>221</v>
      </c>
      <c r="B220" t="s">
        <v>272</v>
      </c>
      <c r="C220" t="s">
        <v>124</v>
      </c>
      <c r="D220" t="s">
        <v>56</v>
      </c>
      <c r="E220">
        <v>100</v>
      </c>
      <c r="F220">
        <v>100</v>
      </c>
      <c r="G220">
        <v>80</v>
      </c>
      <c r="H220">
        <v>60</v>
      </c>
      <c r="I220">
        <v>60</v>
      </c>
      <c r="J220">
        <v>50</v>
      </c>
      <c r="K220">
        <v>2</v>
      </c>
      <c r="L220" t="s">
        <v>15</v>
      </c>
      <c r="M220">
        <f>COUNTBLANK(PokemonData[[#This Row],[Type1]:[Type2]])</f>
        <v>0</v>
      </c>
      <c r="N220" t="str">
        <f>IF(PokemonData[[#This Row],[BLANCO]]=0,"2 tipos","1 tipo")</f>
        <v>2 tipos</v>
      </c>
      <c r="O220">
        <f>+(PokemonData[[#This Row],[Attack]]+0.25*PokemonData[[#This Row],[SpAtk]])*100*92.5*1.25*1.29/10000</f>
        <v>171.52968749999999</v>
      </c>
    </row>
    <row r="221" spans="1:15" x14ac:dyDescent="0.25">
      <c r="A221">
        <v>424</v>
      </c>
      <c r="B221" t="s">
        <v>504</v>
      </c>
      <c r="C221" t="s">
        <v>42</v>
      </c>
      <c r="D221" t="s">
        <v>21</v>
      </c>
      <c r="E221">
        <v>75</v>
      </c>
      <c r="F221">
        <v>100</v>
      </c>
      <c r="G221">
        <v>66</v>
      </c>
      <c r="H221">
        <v>60</v>
      </c>
      <c r="I221">
        <v>66</v>
      </c>
      <c r="J221">
        <v>115</v>
      </c>
      <c r="K221">
        <v>4</v>
      </c>
      <c r="L221" t="s">
        <v>15</v>
      </c>
      <c r="M221">
        <f>COUNTBLANK(PokemonData[[#This Row],[Type1]:[Type2]])</f>
        <v>1</v>
      </c>
      <c r="N221" t="str">
        <f>IF(PokemonData[[#This Row],[BLANCO]]=0,"2 tipos","1 tipo")</f>
        <v>1 tipo</v>
      </c>
      <c r="O221">
        <f>+(PokemonData[[#This Row],[Attack]]+0.25*PokemonData[[#This Row],[SpAtk]])*100*92.5*1.25*1.29/10000</f>
        <v>171.52968749999999</v>
      </c>
    </row>
    <row r="222" spans="1:15" x14ac:dyDescent="0.25">
      <c r="A222">
        <v>442</v>
      </c>
      <c r="B222" t="s">
        <v>523</v>
      </c>
      <c r="C222" t="s">
        <v>130</v>
      </c>
      <c r="D222" t="s">
        <v>173</v>
      </c>
      <c r="E222">
        <v>50</v>
      </c>
      <c r="F222">
        <v>92</v>
      </c>
      <c r="G222">
        <v>108</v>
      </c>
      <c r="H222">
        <v>92</v>
      </c>
      <c r="I222">
        <v>108</v>
      </c>
      <c r="J222">
        <v>35</v>
      </c>
      <c r="K222">
        <v>4</v>
      </c>
      <c r="L222" t="s">
        <v>15</v>
      </c>
      <c r="M222">
        <f>COUNTBLANK(PokemonData[[#This Row],[Type1]:[Type2]])</f>
        <v>0</v>
      </c>
      <c r="N222" t="str">
        <f>IF(PokemonData[[#This Row],[BLANCO]]=0,"2 tipos","1 tipo")</f>
        <v>2 tipos</v>
      </c>
      <c r="O222">
        <f>+(PokemonData[[#This Row],[Attack]]+0.25*PokemonData[[#This Row],[SpAtk]])*100*92.5*1.25*1.29/10000</f>
        <v>171.52968749999999</v>
      </c>
    </row>
    <row r="223" spans="1:15" x14ac:dyDescent="0.25">
      <c r="A223">
        <v>460</v>
      </c>
      <c r="B223" t="s">
        <v>543</v>
      </c>
      <c r="C223" t="s">
        <v>13</v>
      </c>
      <c r="D223" t="s">
        <v>124</v>
      </c>
      <c r="E223">
        <v>90</v>
      </c>
      <c r="F223">
        <v>92</v>
      </c>
      <c r="G223">
        <v>75</v>
      </c>
      <c r="H223">
        <v>92</v>
      </c>
      <c r="I223">
        <v>85</v>
      </c>
      <c r="J223">
        <v>60</v>
      </c>
      <c r="K223">
        <v>4</v>
      </c>
      <c r="L223" t="s">
        <v>15</v>
      </c>
      <c r="M223">
        <f>COUNTBLANK(PokemonData[[#This Row],[Type1]:[Type2]])</f>
        <v>0</v>
      </c>
      <c r="N223" t="str">
        <f>IF(PokemonData[[#This Row],[BLANCO]]=0,"2 tipos","1 tipo")</f>
        <v>2 tipos</v>
      </c>
      <c r="O223">
        <f>+(PokemonData[[#This Row],[Attack]]+0.25*PokemonData[[#This Row],[SpAtk]])*100*92.5*1.25*1.29/10000</f>
        <v>171.52968749999999</v>
      </c>
    </row>
    <row r="224" spans="1:15" x14ac:dyDescent="0.25">
      <c r="A224">
        <v>533</v>
      </c>
      <c r="B224" t="s">
        <v>626</v>
      </c>
      <c r="C224" t="s">
        <v>87</v>
      </c>
      <c r="D224" t="s">
        <v>21</v>
      </c>
      <c r="E224">
        <v>85</v>
      </c>
      <c r="F224">
        <v>105</v>
      </c>
      <c r="G224">
        <v>85</v>
      </c>
      <c r="H224">
        <v>40</v>
      </c>
      <c r="I224">
        <v>50</v>
      </c>
      <c r="J224">
        <v>40</v>
      </c>
      <c r="K224">
        <v>5</v>
      </c>
      <c r="L224" t="s">
        <v>15</v>
      </c>
      <c r="M224">
        <f>COUNTBLANK(PokemonData[[#This Row],[Type1]:[Type2]])</f>
        <v>1</v>
      </c>
      <c r="N224" t="str">
        <f>IF(PokemonData[[#This Row],[BLANCO]]=0,"2 tipos","1 tipo")</f>
        <v>1 tipo</v>
      </c>
      <c r="O224">
        <f>+(PokemonData[[#This Row],[Attack]]+0.25*PokemonData[[#This Row],[SpAtk]])*100*92.5*1.25*1.29/10000</f>
        <v>171.52968749999999</v>
      </c>
    </row>
    <row r="225" spans="1:15" x14ac:dyDescent="0.25">
      <c r="A225">
        <v>586</v>
      </c>
      <c r="B225" t="s">
        <v>680</v>
      </c>
      <c r="C225" t="s">
        <v>42</v>
      </c>
      <c r="D225" t="s">
        <v>13</v>
      </c>
      <c r="E225">
        <v>80</v>
      </c>
      <c r="F225">
        <v>100</v>
      </c>
      <c r="G225">
        <v>70</v>
      </c>
      <c r="H225">
        <v>60</v>
      </c>
      <c r="I225">
        <v>70</v>
      </c>
      <c r="J225">
        <v>95</v>
      </c>
      <c r="K225">
        <v>5</v>
      </c>
      <c r="L225" t="s">
        <v>15</v>
      </c>
      <c r="M225">
        <f>COUNTBLANK(PokemonData[[#This Row],[Type1]:[Type2]])</f>
        <v>0</v>
      </c>
      <c r="N225" t="str">
        <f>IF(PokemonData[[#This Row],[BLANCO]]=0,"2 tipos","1 tipo")</f>
        <v>2 tipos</v>
      </c>
      <c r="O225">
        <f>+(PokemonData[[#This Row],[Attack]]+0.25*PokemonData[[#This Row],[SpAtk]])*100*92.5*1.25*1.29/10000</f>
        <v>171.52968749999999</v>
      </c>
    </row>
    <row r="226" spans="1:15" x14ac:dyDescent="0.25">
      <c r="A226">
        <v>711</v>
      </c>
      <c r="B226" t="s">
        <v>820</v>
      </c>
      <c r="C226" t="s">
        <v>130</v>
      </c>
      <c r="D226" t="s">
        <v>13</v>
      </c>
      <c r="E226">
        <v>85</v>
      </c>
      <c r="F226">
        <v>100</v>
      </c>
      <c r="G226">
        <v>122</v>
      </c>
      <c r="H226">
        <v>58</v>
      </c>
      <c r="I226">
        <v>75</v>
      </c>
      <c r="J226">
        <v>54</v>
      </c>
      <c r="K226">
        <v>6</v>
      </c>
      <c r="L226" t="s">
        <v>15</v>
      </c>
      <c r="M226">
        <f>COUNTBLANK(PokemonData[[#This Row],[Type1]:[Type2]])</f>
        <v>0</v>
      </c>
      <c r="N226" t="str">
        <f>IF(PokemonData[[#This Row],[BLANCO]]=0,"2 tipos","1 tipo")</f>
        <v>2 tipos</v>
      </c>
      <c r="O226">
        <f>+(PokemonData[[#This Row],[Attack]]+0.25*PokemonData[[#This Row],[SpAtk]])*100*92.5*1.25*1.29/10000</f>
        <v>170.78390625</v>
      </c>
    </row>
    <row r="227" spans="1:15" x14ac:dyDescent="0.25">
      <c r="A227">
        <v>18</v>
      </c>
      <c r="B227" t="s">
        <v>45</v>
      </c>
      <c r="C227" t="s">
        <v>42</v>
      </c>
      <c r="D227" t="s">
        <v>24</v>
      </c>
      <c r="E227">
        <v>83</v>
      </c>
      <c r="F227">
        <v>80</v>
      </c>
      <c r="G227">
        <v>80</v>
      </c>
      <c r="H227">
        <v>135</v>
      </c>
      <c r="I227">
        <v>80</v>
      </c>
      <c r="J227">
        <v>121</v>
      </c>
      <c r="K227">
        <v>1</v>
      </c>
      <c r="L227" t="s">
        <v>15</v>
      </c>
      <c r="M227">
        <f>COUNTBLANK(PokemonData[[#This Row],[Type1]:[Type2]])</f>
        <v>0</v>
      </c>
      <c r="N227" t="str">
        <f>IF(PokemonData[[#This Row],[BLANCO]]=0,"2 tipos","1 tipo")</f>
        <v>2 tipos</v>
      </c>
      <c r="O227">
        <f>+(PokemonData[[#This Row],[Attack]]+0.25*PokemonData[[#This Row],[SpAtk]])*100*92.5*1.25*1.29/10000</f>
        <v>169.66523437500001</v>
      </c>
    </row>
    <row r="228" spans="1:15" x14ac:dyDescent="0.25">
      <c r="A228">
        <v>107</v>
      </c>
      <c r="B228" t="s">
        <v>146</v>
      </c>
      <c r="C228" t="s">
        <v>87</v>
      </c>
      <c r="D228" t="s">
        <v>21</v>
      </c>
      <c r="E228">
        <v>50</v>
      </c>
      <c r="F228">
        <v>105</v>
      </c>
      <c r="G228">
        <v>79</v>
      </c>
      <c r="H228">
        <v>35</v>
      </c>
      <c r="I228">
        <v>110</v>
      </c>
      <c r="J228">
        <v>76</v>
      </c>
      <c r="K228">
        <v>1</v>
      </c>
      <c r="L228" t="s">
        <v>15</v>
      </c>
      <c r="M228">
        <f>COUNTBLANK(PokemonData[[#This Row],[Type1]:[Type2]])</f>
        <v>1</v>
      </c>
      <c r="N228" t="str">
        <f>IF(PokemonData[[#This Row],[BLANCO]]=0,"2 tipos","1 tipo")</f>
        <v>1 tipo</v>
      </c>
      <c r="O228">
        <f>+(PokemonData[[#This Row],[Attack]]+0.25*PokemonData[[#This Row],[SpAtk]])*100*92.5*1.25*1.29/10000</f>
        <v>169.66523437500001</v>
      </c>
    </row>
    <row r="229" spans="1:15" x14ac:dyDescent="0.25">
      <c r="A229">
        <v>243</v>
      </c>
      <c r="B229" t="s">
        <v>295</v>
      </c>
      <c r="C229" t="s">
        <v>53</v>
      </c>
      <c r="D229" t="s">
        <v>21</v>
      </c>
      <c r="E229">
        <v>90</v>
      </c>
      <c r="F229">
        <v>85</v>
      </c>
      <c r="G229">
        <v>75</v>
      </c>
      <c r="H229">
        <v>115</v>
      </c>
      <c r="I229">
        <v>100</v>
      </c>
      <c r="J229">
        <v>115</v>
      </c>
      <c r="K229">
        <v>2</v>
      </c>
      <c r="L229" t="s">
        <v>189</v>
      </c>
      <c r="M229">
        <f>COUNTBLANK(PokemonData[[#This Row],[Type1]:[Type2]])</f>
        <v>1</v>
      </c>
      <c r="N229" t="str">
        <f>IF(PokemonData[[#This Row],[BLANCO]]=0,"2 tipos","1 tipo")</f>
        <v>1 tipo</v>
      </c>
      <c r="O229">
        <f>+(PokemonData[[#This Row],[Attack]]+0.25*PokemonData[[#This Row],[SpAtk]])*100*92.5*1.25*1.29/10000</f>
        <v>169.66523437500001</v>
      </c>
    </row>
    <row r="230" spans="1:15" x14ac:dyDescent="0.25">
      <c r="A230">
        <v>295</v>
      </c>
      <c r="B230" t="s">
        <v>352</v>
      </c>
      <c r="C230" t="s">
        <v>42</v>
      </c>
      <c r="D230" t="s">
        <v>21</v>
      </c>
      <c r="E230">
        <v>104</v>
      </c>
      <c r="F230">
        <v>91</v>
      </c>
      <c r="G230">
        <v>63</v>
      </c>
      <c r="H230">
        <v>91</v>
      </c>
      <c r="I230">
        <v>73</v>
      </c>
      <c r="J230">
        <v>68</v>
      </c>
      <c r="K230">
        <v>3</v>
      </c>
      <c r="L230" t="s">
        <v>15</v>
      </c>
      <c r="M230">
        <f>COUNTBLANK(PokemonData[[#This Row],[Type1]:[Type2]])</f>
        <v>1</v>
      </c>
      <c r="N230" t="str">
        <f>IF(PokemonData[[#This Row],[BLANCO]]=0,"2 tipos","1 tipo")</f>
        <v>1 tipo</v>
      </c>
      <c r="O230">
        <f>+(PokemonData[[#This Row],[Attack]]+0.25*PokemonData[[#This Row],[SpAtk]])*100*92.5*1.25*1.29/10000</f>
        <v>169.66523437500001</v>
      </c>
    </row>
    <row r="231" spans="1:15" x14ac:dyDescent="0.25">
      <c r="A231">
        <v>395</v>
      </c>
      <c r="B231" t="s">
        <v>473</v>
      </c>
      <c r="C231" t="s">
        <v>29</v>
      </c>
      <c r="D231" t="s">
        <v>117</v>
      </c>
      <c r="E231">
        <v>84</v>
      </c>
      <c r="F231">
        <v>86</v>
      </c>
      <c r="G231">
        <v>88</v>
      </c>
      <c r="H231">
        <v>111</v>
      </c>
      <c r="I231">
        <v>101</v>
      </c>
      <c r="J231">
        <v>60</v>
      </c>
      <c r="K231">
        <v>4</v>
      </c>
      <c r="L231" t="s">
        <v>15</v>
      </c>
      <c r="M231">
        <f>COUNTBLANK(PokemonData[[#This Row],[Type1]:[Type2]])</f>
        <v>0</v>
      </c>
      <c r="N231" t="str">
        <f>IF(PokemonData[[#This Row],[BLANCO]]=0,"2 tipos","1 tipo")</f>
        <v>2 tipos</v>
      </c>
      <c r="O231">
        <f>+(PokemonData[[#This Row],[Attack]]+0.25*PokemonData[[#This Row],[SpAtk]])*100*92.5*1.25*1.29/10000</f>
        <v>169.66523437500001</v>
      </c>
    </row>
    <row r="232" spans="1:15" x14ac:dyDescent="0.25">
      <c r="A232">
        <v>474</v>
      </c>
      <c r="B232" t="s">
        <v>558</v>
      </c>
      <c r="C232" t="s">
        <v>42</v>
      </c>
      <c r="D232" t="s">
        <v>21</v>
      </c>
      <c r="E232">
        <v>85</v>
      </c>
      <c r="F232">
        <v>80</v>
      </c>
      <c r="G232">
        <v>70</v>
      </c>
      <c r="H232">
        <v>135</v>
      </c>
      <c r="I232">
        <v>75</v>
      </c>
      <c r="J232">
        <v>90</v>
      </c>
      <c r="K232">
        <v>4</v>
      </c>
      <c r="L232" t="s">
        <v>15</v>
      </c>
      <c r="M232">
        <f>COUNTBLANK(PokemonData[[#This Row],[Type1]:[Type2]])</f>
        <v>1</v>
      </c>
      <c r="N232" t="str">
        <f>IF(PokemonData[[#This Row],[BLANCO]]=0,"2 tipos","1 tipo")</f>
        <v>1 tipo</v>
      </c>
      <c r="O232">
        <f>+(PokemonData[[#This Row],[Attack]]+0.25*PokemonData[[#This Row],[SpAtk]])*100*92.5*1.25*1.29/10000</f>
        <v>169.66523437500001</v>
      </c>
    </row>
    <row r="233" spans="1:15" x14ac:dyDescent="0.25">
      <c r="A233">
        <v>545</v>
      </c>
      <c r="B233" t="s">
        <v>638</v>
      </c>
      <c r="C233" t="s">
        <v>34</v>
      </c>
      <c r="D233" t="s">
        <v>14</v>
      </c>
      <c r="E233">
        <v>60</v>
      </c>
      <c r="F233">
        <v>100</v>
      </c>
      <c r="G233">
        <v>89</v>
      </c>
      <c r="H233">
        <v>55</v>
      </c>
      <c r="I233">
        <v>69</v>
      </c>
      <c r="J233">
        <v>112</v>
      </c>
      <c r="K233">
        <v>5</v>
      </c>
      <c r="L233" t="s">
        <v>15</v>
      </c>
      <c r="M233">
        <f>COUNTBLANK(PokemonData[[#This Row],[Type1]:[Type2]])</f>
        <v>0</v>
      </c>
      <c r="N233" t="str">
        <f>IF(PokemonData[[#This Row],[BLANCO]]=0,"2 tipos","1 tipo")</f>
        <v>2 tipos</v>
      </c>
      <c r="O233">
        <f>+(PokemonData[[#This Row],[Attack]]+0.25*PokemonData[[#This Row],[SpAtk]])*100*92.5*1.25*1.29/10000</f>
        <v>169.66523437500001</v>
      </c>
    </row>
    <row r="234" spans="1:15" x14ac:dyDescent="0.25">
      <c r="A234">
        <v>26</v>
      </c>
      <c r="B234" t="s">
        <v>54</v>
      </c>
      <c r="C234" t="s">
        <v>53</v>
      </c>
      <c r="D234" t="s">
        <v>21</v>
      </c>
      <c r="E234">
        <v>60</v>
      </c>
      <c r="F234">
        <v>90</v>
      </c>
      <c r="G234">
        <v>55</v>
      </c>
      <c r="H234">
        <v>90</v>
      </c>
      <c r="I234">
        <v>80</v>
      </c>
      <c r="J234">
        <v>110</v>
      </c>
      <c r="K234">
        <v>1</v>
      </c>
      <c r="L234" t="s">
        <v>15</v>
      </c>
      <c r="M234">
        <f>COUNTBLANK(PokemonData[[#This Row],[Type1]:[Type2]])</f>
        <v>1</v>
      </c>
      <c r="N234" t="str">
        <f>IF(PokemonData[[#This Row],[BLANCO]]=0,"2 tipos","1 tipo")</f>
        <v>1 tipo</v>
      </c>
      <c r="O234">
        <f>+(PokemonData[[#This Row],[Attack]]+0.25*PokemonData[[#This Row],[SpAtk]])*100*92.5*1.25*1.29/10000</f>
        <v>167.80078125</v>
      </c>
    </row>
    <row r="235" spans="1:15" x14ac:dyDescent="0.25">
      <c r="A235">
        <v>62</v>
      </c>
      <c r="B235" t="s">
        <v>93</v>
      </c>
      <c r="C235" t="s">
        <v>29</v>
      </c>
      <c r="D235" t="s">
        <v>87</v>
      </c>
      <c r="E235">
        <v>90</v>
      </c>
      <c r="F235">
        <v>95</v>
      </c>
      <c r="G235">
        <v>95</v>
      </c>
      <c r="H235">
        <v>70</v>
      </c>
      <c r="I235">
        <v>90</v>
      </c>
      <c r="J235">
        <v>70</v>
      </c>
      <c r="K235">
        <v>1</v>
      </c>
      <c r="L235" t="s">
        <v>15</v>
      </c>
      <c r="M235">
        <f>COUNTBLANK(PokemonData[[#This Row],[Type1]:[Type2]])</f>
        <v>0</v>
      </c>
      <c r="N235" t="str">
        <f>IF(PokemonData[[#This Row],[BLANCO]]=0,"2 tipos","1 tipo")</f>
        <v>2 tipos</v>
      </c>
      <c r="O235">
        <f>+(PokemonData[[#This Row],[Attack]]+0.25*PokemonData[[#This Row],[SpAtk]])*100*92.5*1.25*1.29/10000</f>
        <v>167.80078125</v>
      </c>
    </row>
    <row r="236" spans="1:15" x14ac:dyDescent="0.25">
      <c r="A236">
        <v>67</v>
      </c>
      <c r="B236" t="s">
        <v>100</v>
      </c>
      <c r="C236" t="s">
        <v>87</v>
      </c>
      <c r="D236" t="s">
        <v>21</v>
      </c>
      <c r="E236">
        <v>80</v>
      </c>
      <c r="F236">
        <v>100</v>
      </c>
      <c r="G236">
        <v>70</v>
      </c>
      <c r="H236">
        <v>50</v>
      </c>
      <c r="I236">
        <v>60</v>
      </c>
      <c r="J236">
        <v>45</v>
      </c>
      <c r="K236">
        <v>1</v>
      </c>
      <c r="L236" t="s">
        <v>15</v>
      </c>
      <c r="M236">
        <f>COUNTBLANK(PokemonData[[#This Row],[Type1]:[Type2]])</f>
        <v>1</v>
      </c>
      <c r="N236" t="str">
        <f>IF(PokemonData[[#This Row],[BLANCO]]=0,"2 tipos","1 tipo")</f>
        <v>1 tipo</v>
      </c>
      <c r="O236">
        <f>+(PokemonData[[#This Row],[Attack]]+0.25*PokemonData[[#This Row],[SpAtk]])*100*92.5*1.25*1.29/10000</f>
        <v>167.80078125</v>
      </c>
    </row>
    <row r="237" spans="1:15" x14ac:dyDescent="0.25">
      <c r="A237">
        <v>249</v>
      </c>
      <c r="B237" t="s">
        <v>302</v>
      </c>
      <c r="C237" t="s">
        <v>95</v>
      </c>
      <c r="D237" t="s">
        <v>24</v>
      </c>
      <c r="E237">
        <v>106</v>
      </c>
      <c r="F237">
        <v>90</v>
      </c>
      <c r="G237">
        <v>130</v>
      </c>
      <c r="H237">
        <v>90</v>
      </c>
      <c r="I237">
        <v>154</v>
      </c>
      <c r="J237">
        <v>110</v>
      </c>
      <c r="K237">
        <v>2</v>
      </c>
      <c r="L237" t="s">
        <v>189</v>
      </c>
      <c r="M237">
        <f>COUNTBLANK(PokemonData[[#This Row],[Type1]:[Type2]])</f>
        <v>0</v>
      </c>
      <c r="N237" t="str">
        <f>IF(PokemonData[[#This Row],[BLANCO]]=0,"2 tipos","1 tipo")</f>
        <v>2 tipos</v>
      </c>
      <c r="O237">
        <f>+(PokemonData[[#This Row],[Attack]]+0.25*PokemonData[[#This Row],[SpAtk]])*100*92.5*1.25*1.29/10000</f>
        <v>167.80078125</v>
      </c>
    </row>
    <row r="238" spans="1:15" x14ac:dyDescent="0.25">
      <c r="A238">
        <v>321</v>
      </c>
      <c r="B238" t="s">
        <v>384</v>
      </c>
      <c r="C238" t="s">
        <v>29</v>
      </c>
      <c r="D238" t="s">
        <v>21</v>
      </c>
      <c r="E238">
        <v>170</v>
      </c>
      <c r="F238">
        <v>90</v>
      </c>
      <c r="G238">
        <v>45</v>
      </c>
      <c r="H238">
        <v>90</v>
      </c>
      <c r="I238">
        <v>45</v>
      </c>
      <c r="J238">
        <v>60</v>
      </c>
      <c r="K238">
        <v>3</v>
      </c>
      <c r="L238" t="s">
        <v>15</v>
      </c>
      <c r="M238">
        <f>COUNTBLANK(PokemonData[[#This Row],[Type1]:[Type2]])</f>
        <v>1</v>
      </c>
      <c r="N238" t="str">
        <f>IF(PokemonData[[#This Row],[BLANCO]]=0,"2 tipos","1 tipo")</f>
        <v>1 tipo</v>
      </c>
      <c r="O238">
        <f>+(PokemonData[[#This Row],[Attack]]+0.25*PokemonData[[#This Row],[SpAtk]])*100*92.5*1.25*1.29/10000</f>
        <v>167.80078125</v>
      </c>
    </row>
    <row r="239" spans="1:15" x14ac:dyDescent="0.25">
      <c r="A239">
        <v>368</v>
      </c>
      <c r="B239" t="s">
        <v>436</v>
      </c>
      <c r="C239" t="s">
        <v>29</v>
      </c>
      <c r="D239" t="s">
        <v>21</v>
      </c>
      <c r="E239">
        <v>55</v>
      </c>
      <c r="F239">
        <v>84</v>
      </c>
      <c r="G239">
        <v>105</v>
      </c>
      <c r="H239">
        <v>114</v>
      </c>
      <c r="I239">
        <v>75</v>
      </c>
      <c r="J239">
        <v>52</v>
      </c>
      <c r="K239">
        <v>3</v>
      </c>
      <c r="L239" t="s">
        <v>15</v>
      </c>
      <c r="M239">
        <f>COUNTBLANK(PokemonData[[#This Row],[Type1]:[Type2]])</f>
        <v>1</v>
      </c>
      <c r="N239" t="str">
        <f>IF(PokemonData[[#This Row],[BLANCO]]=0,"2 tipos","1 tipo")</f>
        <v>1 tipo</v>
      </c>
      <c r="O239">
        <f>+(PokemonData[[#This Row],[Attack]]+0.25*PokemonData[[#This Row],[SpAtk]])*100*92.5*1.25*1.29/10000</f>
        <v>167.80078125</v>
      </c>
    </row>
    <row r="240" spans="1:15" x14ac:dyDescent="0.25">
      <c r="A240">
        <v>377</v>
      </c>
      <c r="B240" t="s">
        <v>447</v>
      </c>
      <c r="C240" t="s">
        <v>108</v>
      </c>
      <c r="D240" t="s">
        <v>21</v>
      </c>
      <c r="E240">
        <v>80</v>
      </c>
      <c r="F240">
        <v>100</v>
      </c>
      <c r="G240">
        <v>200</v>
      </c>
      <c r="H240">
        <v>50</v>
      </c>
      <c r="I240">
        <v>100</v>
      </c>
      <c r="J240">
        <v>50</v>
      </c>
      <c r="K240">
        <v>3</v>
      </c>
      <c r="L240" t="s">
        <v>189</v>
      </c>
      <c r="M240">
        <f>COUNTBLANK(PokemonData[[#This Row],[Type1]:[Type2]])</f>
        <v>1</v>
      </c>
      <c r="N240" t="str">
        <f>IF(PokemonData[[#This Row],[BLANCO]]=0,"2 tipos","1 tipo")</f>
        <v>1 tipo</v>
      </c>
      <c r="O240">
        <f>+(PokemonData[[#This Row],[Attack]]+0.25*PokemonData[[#This Row],[SpAtk]])*100*92.5*1.25*1.29/10000</f>
        <v>167.80078125</v>
      </c>
    </row>
    <row r="241" spans="1:15" x14ac:dyDescent="0.25">
      <c r="A241">
        <v>556</v>
      </c>
      <c r="B241" t="s">
        <v>650</v>
      </c>
      <c r="C241" t="s">
        <v>13</v>
      </c>
      <c r="D241" t="s">
        <v>21</v>
      </c>
      <c r="E241">
        <v>75</v>
      </c>
      <c r="F241">
        <v>86</v>
      </c>
      <c r="G241">
        <v>67</v>
      </c>
      <c r="H241">
        <v>106</v>
      </c>
      <c r="I241">
        <v>67</v>
      </c>
      <c r="J241">
        <v>60</v>
      </c>
      <c r="K241">
        <v>5</v>
      </c>
      <c r="L241" t="s">
        <v>15</v>
      </c>
      <c r="M241">
        <f>COUNTBLANK(PokemonData[[#This Row],[Type1]:[Type2]])</f>
        <v>1</v>
      </c>
      <c r="N241" t="str">
        <f>IF(PokemonData[[#This Row],[BLANCO]]=0,"2 tipos","1 tipo")</f>
        <v>1 tipo</v>
      </c>
      <c r="O241">
        <f>+(PokemonData[[#This Row],[Attack]]+0.25*PokemonData[[#This Row],[SpAtk]])*100*92.5*1.25*1.29/10000</f>
        <v>167.80078125</v>
      </c>
    </row>
    <row r="242" spans="1:15" x14ac:dyDescent="0.25">
      <c r="A242">
        <v>638</v>
      </c>
      <c r="B242" t="s">
        <v>732</v>
      </c>
      <c r="C242" t="s">
        <v>117</v>
      </c>
      <c r="D242" t="s">
        <v>87</v>
      </c>
      <c r="E242">
        <v>91</v>
      </c>
      <c r="F242">
        <v>90</v>
      </c>
      <c r="G242">
        <v>129</v>
      </c>
      <c r="H242">
        <v>90</v>
      </c>
      <c r="I242">
        <v>72</v>
      </c>
      <c r="J242">
        <v>108</v>
      </c>
      <c r="K242">
        <v>5</v>
      </c>
      <c r="L242" t="s">
        <v>189</v>
      </c>
      <c r="M242">
        <f>COUNTBLANK(PokemonData[[#This Row],[Type1]:[Type2]])</f>
        <v>0</v>
      </c>
      <c r="N242" t="str">
        <f>IF(PokemonData[[#This Row],[BLANCO]]=0,"2 tipos","1 tipo")</f>
        <v>2 tipos</v>
      </c>
      <c r="O242">
        <f>+(PokemonData[[#This Row],[Attack]]+0.25*PokemonData[[#This Row],[SpAtk]])*100*92.5*1.25*1.29/10000</f>
        <v>167.80078125</v>
      </c>
    </row>
    <row r="243" spans="1:15" x14ac:dyDescent="0.25">
      <c r="A243">
        <v>640</v>
      </c>
      <c r="B243" t="s">
        <v>734</v>
      </c>
      <c r="C243" t="s">
        <v>13</v>
      </c>
      <c r="D243" t="s">
        <v>87</v>
      </c>
      <c r="E243">
        <v>91</v>
      </c>
      <c r="F243">
        <v>90</v>
      </c>
      <c r="G243">
        <v>72</v>
      </c>
      <c r="H243">
        <v>90</v>
      </c>
      <c r="I243">
        <v>129</v>
      </c>
      <c r="J243">
        <v>108</v>
      </c>
      <c r="K243">
        <v>5</v>
      </c>
      <c r="L243" t="s">
        <v>189</v>
      </c>
      <c r="M243">
        <f>COUNTBLANK(PokemonData[[#This Row],[Type1]:[Type2]])</f>
        <v>0</v>
      </c>
      <c r="N243" t="str">
        <f>IF(PokemonData[[#This Row],[BLANCO]]=0,"2 tipos","1 tipo")</f>
        <v>2 tipos</v>
      </c>
      <c r="O243">
        <f>+(PokemonData[[#This Row],[Attack]]+0.25*PokemonData[[#This Row],[SpAtk]])*100*92.5*1.25*1.29/10000</f>
        <v>167.80078125</v>
      </c>
    </row>
    <row r="244" spans="1:15" x14ac:dyDescent="0.25">
      <c r="A244">
        <v>550</v>
      </c>
      <c r="B244" t="s">
        <v>643</v>
      </c>
      <c r="C244" t="s">
        <v>29</v>
      </c>
      <c r="D244" t="s">
        <v>21</v>
      </c>
      <c r="E244">
        <v>70</v>
      </c>
      <c r="F244">
        <v>92</v>
      </c>
      <c r="G244">
        <v>65</v>
      </c>
      <c r="H244">
        <v>80</v>
      </c>
      <c r="I244">
        <v>55</v>
      </c>
      <c r="J244">
        <v>98</v>
      </c>
      <c r="K244">
        <v>5</v>
      </c>
      <c r="L244" t="s">
        <v>15</v>
      </c>
      <c r="M244">
        <f>COUNTBLANK(PokemonData[[#This Row],[Type1]:[Type2]])</f>
        <v>1</v>
      </c>
      <c r="N244" t="str">
        <f>IF(PokemonData[[#This Row],[BLANCO]]=0,"2 tipos","1 tipo")</f>
        <v>1 tipo</v>
      </c>
      <c r="O244">
        <f>+(PokemonData[[#This Row],[Attack]]+0.25*PokemonData[[#This Row],[SpAtk]])*100*92.5*1.25*1.29/10000</f>
        <v>167.05500000000001</v>
      </c>
    </row>
    <row r="245" spans="1:15" x14ac:dyDescent="0.25">
      <c r="A245">
        <v>6</v>
      </c>
      <c r="B245" t="s">
        <v>23</v>
      </c>
      <c r="C245" t="s">
        <v>20</v>
      </c>
      <c r="D245" t="s">
        <v>24</v>
      </c>
      <c r="E245">
        <v>78</v>
      </c>
      <c r="F245">
        <v>84</v>
      </c>
      <c r="G245">
        <v>78</v>
      </c>
      <c r="H245">
        <v>109</v>
      </c>
      <c r="I245">
        <v>85</v>
      </c>
      <c r="J245">
        <v>100</v>
      </c>
      <c r="K245">
        <v>1</v>
      </c>
      <c r="L245" t="s">
        <v>15</v>
      </c>
      <c r="M245">
        <f>COUNTBLANK(PokemonData[[#This Row],[Type1]:[Type2]])</f>
        <v>0</v>
      </c>
      <c r="N245" t="str">
        <f>IF(PokemonData[[#This Row],[BLANCO]]=0,"2 tipos","1 tipo")</f>
        <v>2 tipos</v>
      </c>
      <c r="O245">
        <f>+(PokemonData[[#This Row],[Attack]]+0.25*PokemonData[[#This Row],[SpAtk]])*100*92.5*1.25*1.29/10000</f>
        <v>165.93632812499999</v>
      </c>
    </row>
    <row r="246" spans="1:15" x14ac:dyDescent="0.25">
      <c r="A246">
        <v>28</v>
      </c>
      <c r="B246" t="s">
        <v>57</v>
      </c>
      <c r="C246" t="s">
        <v>56</v>
      </c>
      <c r="D246" t="s">
        <v>21</v>
      </c>
      <c r="E246">
        <v>75</v>
      </c>
      <c r="F246">
        <v>100</v>
      </c>
      <c r="G246">
        <v>110</v>
      </c>
      <c r="H246">
        <v>45</v>
      </c>
      <c r="I246">
        <v>55</v>
      </c>
      <c r="J246">
        <v>65</v>
      </c>
      <c r="K246">
        <v>1</v>
      </c>
      <c r="L246" t="s">
        <v>15</v>
      </c>
      <c r="M246">
        <f>COUNTBLANK(PokemonData[[#This Row],[Type1]:[Type2]])</f>
        <v>1</v>
      </c>
      <c r="N246" t="str">
        <f>IF(PokemonData[[#This Row],[BLANCO]]=0,"2 tipos","1 tipo")</f>
        <v>1 tipo</v>
      </c>
      <c r="O246">
        <f>+(PokemonData[[#This Row],[Attack]]+0.25*PokemonData[[#This Row],[SpAtk]])*100*92.5*1.25*1.29/10000</f>
        <v>165.93632812499999</v>
      </c>
    </row>
    <row r="247" spans="1:15" x14ac:dyDescent="0.25">
      <c r="A247">
        <v>70</v>
      </c>
      <c r="B247" t="s">
        <v>103</v>
      </c>
      <c r="C247" t="s">
        <v>13</v>
      </c>
      <c r="D247" t="s">
        <v>14</v>
      </c>
      <c r="E247">
        <v>65</v>
      </c>
      <c r="F247">
        <v>90</v>
      </c>
      <c r="G247">
        <v>50</v>
      </c>
      <c r="H247">
        <v>85</v>
      </c>
      <c r="I247">
        <v>45</v>
      </c>
      <c r="J247">
        <v>55</v>
      </c>
      <c r="K247">
        <v>1</v>
      </c>
      <c r="L247" t="s">
        <v>15</v>
      </c>
      <c r="M247">
        <f>COUNTBLANK(PokemonData[[#This Row],[Type1]:[Type2]])</f>
        <v>0</v>
      </c>
      <c r="N247" t="str">
        <f>IF(PokemonData[[#This Row],[BLANCO]]=0,"2 tipos","1 tipo")</f>
        <v>2 tipos</v>
      </c>
      <c r="O247">
        <f>+(PokemonData[[#This Row],[Attack]]+0.25*PokemonData[[#This Row],[SpAtk]])*100*92.5*1.25*1.29/10000</f>
        <v>165.93632812499999</v>
      </c>
    </row>
    <row r="248" spans="1:15" x14ac:dyDescent="0.25">
      <c r="A248">
        <v>98</v>
      </c>
      <c r="B248" t="s">
        <v>137</v>
      </c>
      <c r="C248" t="s">
        <v>29</v>
      </c>
      <c r="D248" t="s">
        <v>21</v>
      </c>
      <c r="E248">
        <v>30</v>
      </c>
      <c r="F248">
        <v>105</v>
      </c>
      <c r="G248">
        <v>90</v>
      </c>
      <c r="H248">
        <v>25</v>
      </c>
      <c r="I248">
        <v>25</v>
      </c>
      <c r="J248">
        <v>50</v>
      </c>
      <c r="K248">
        <v>1</v>
      </c>
      <c r="L248" t="s">
        <v>15</v>
      </c>
      <c r="M248">
        <f>COUNTBLANK(PokemonData[[#This Row],[Type1]:[Type2]])</f>
        <v>1</v>
      </c>
      <c r="N248" t="str">
        <f>IF(PokemonData[[#This Row],[BLANCO]]=0,"2 tipos","1 tipo")</f>
        <v>1 tipo</v>
      </c>
      <c r="O248">
        <f>+(PokemonData[[#This Row],[Attack]]+0.25*PokemonData[[#This Row],[SpAtk]])*100*92.5*1.25*1.29/10000</f>
        <v>165.93632812499999</v>
      </c>
    </row>
    <row r="249" spans="1:15" x14ac:dyDescent="0.25">
      <c r="A249">
        <v>110</v>
      </c>
      <c r="B249" t="s">
        <v>149</v>
      </c>
      <c r="C249" t="s">
        <v>14</v>
      </c>
      <c r="D249" t="s">
        <v>21</v>
      </c>
      <c r="E249">
        <v>65</v>
      </c>
      <c r="F249">
        <v>90</v>
      </c>
      <c r="G249">
        <v>120</v>
      </c>
      <c r="H249">
        <v>85</v>
      </c>
      <c r="I249">
        <v>70</v>
      </c>
      <c r="J249">
        <v>60</v>
      </c>
      <c r="K249">
        <v>1</v>
      </c>
      <c r="L249" t="s">
        <v>15</v>
      </c>
      <c r="M249">
        <f>COUNTBLANK(PokemonData[[#This Row],[Type1]:[Type2]])</f>
        <v>1</v>
      </c>
      <c r="N249" t="str">
        <f>IF(PokemonData[[#This Row],[BLANCO]]=0,"2 tipos","1 tipo")</f>
        <v>1 tipo</v>
      </c>
      <c r="O249">
        <f>+(PokemonData[[#This Row],[Attack]]+0.25*PokemonData[[#This Row],[SpAtk]])*100*92.5*1.25*1.29/10000</f>
        <v>165.93632812499999</v>
      </c>
    </row>
    <row r="250" spans="1:15" x14ac:dyDescent="0.25">
      <c r="A250">
        <v>157</v>
      </c>
      <c r="B250" t="s">
        <v>204</v>
      </c>
      <c r="C250" t="s">
        <v>20</v>
      </c>
      <c r="D250" t="s">
        <v>21</v>
      </c>
      <c r="E250">
        <v>78</v>
      </c>
      <c r="F250">
        <v>84</v>
      </c>
      <c r="G250">
        <v>78</v>
      </c>
      <c r="H250">
        <v>109</v>
      </c>
      <c r="I250">
        <v>85</v>
      </c>
      <c r="J250">
        <v>100</v>
      </c>
      <c r="K250">
        <v>2</v>
      </c>
      <c r="L250" t="s">
        <v>15</v>
      </c>
      <c r="M250">
        <f>COUNTBLANK(PokemonData[[#This Row],[Type1]:[Type2]])</f>
        <v>1</v>
      </c>
      <c r="N250" t="str">
        <f>IF(PokemonData[[#This Row],[BLANCO]]=0,"2 tipos","1 tipo")</f>
        <v>1 tipo</v>
      </c>
      <c r="O250">
        <f>+(PokemonData[[#This Row],[Attack]]+0.25*PokemonData[[#This Row],[SpAtk]])*100*92.5*1.25*1.29/10000</f>
        <v>165.93632812499999</v>
      </c>
    </row>
    <row r="251" spans="1:15" x14ac:dyDescent="0.25">
      <c r="A251">
        <v>254</v>
      </c>
      <c r="B251" t="s">
        <v>307</v>
      </c>
      <c r="C251" t="s">
        <v>13</v>
      </c>
      <c r="D251" t="s">
        <v>21</v>
      </c>
      <c r="E251">
        <v>70</v>
      </c>
      <c r="F251">
        <v>85</v>
      </c>
      <c r="G251">
        <v>65</v>
      </c>
      <c r="H251">
        <v>105</v>
      </c>
      <c r="I251">
        <v>85</v>
      </c>
      <c r="J251">
        <v>120</v>
      </c>
      <c r="K251">
        <v>3</v>
      </c>
      <c r="L251" t="s">
        <v>15</v>
      </c>
      <c r="M251">
        <f>COUNTBLANK(PokemonData[[#This Row],[Type1]:[Type2]])</f>
        <v>1</v>
      </c>
      <c r="N251" t="str">
        <f>IF(PokemonData[[#This Row],[BLANCO]]=0,"2 tipos","1 tipo")</f>
        <v>1 tipo</v>
      </c>
      <c r="O251">
        <f>+(PokemonData[[#This Row],[Attack]]+0.25*PokemonData[[#This Row],[SpAtk]])*100*92.5*1.25*1.29/10000</f>
        <v>165.93632812499999</v>
      </c>
    </row>
    <row r="252" spans="1:15" x14ac:dyDescent="0.25">
      <c r="A252">
        <v>328</v>
      </c>
      <c r="B252" t="s">
        <v>392</v>
      </c>
      <c r="C252" t="s">
        <v>56</v>
      </c>
      <c r="D252" t="s">
        <v>21</v>
      </c>
      <c r="E252">
        <v>45</v>
      </c>
      <c r="F252">
        <v>100</v>
      </c>
      <c r="G252">
        <v>45</v>
      </c>
      <c r="H252">
        <v>45</v>
      </c>
      <c r="I252">
        <v>45</v>
      </c>
      <c r="J252">
        <v>10</v>
      </c>
      <c r="K252">
        <v>3</v>
      </c>
      <c r="L252" t="s">
        <v>15</v>
      </c>
      <c r="M252">
        <f>COUNTBLANK(PokemonData[[#This Row],[Type1]:[Type2]])</f>
        <v>1</v>
      </c>
      <c r="N252" t="str">
        <f>IF(PokemonData[[#This Row],[BLANCO]]=0,"2 tipos","1 tipo")</f>
        <v>1 tipo</v>
      </c>
      <c r="O252">
        <f>+(PokemonData[[#This Row],[Attack]]+0.25*PokemonData[[#This Row],[SpAtk]])*100*92.5*1.25*1.29/10000</f>
        <v>165.93632812499999</v>
      </c>
    </row>
    <row r="253" spans="1:15" x14ac:dyDescent="0.25">
      <c r="A253">
        <v>558</v>
      </c>
      <c r="B253" t="s">
        <v>652</v>
      </c>
      <c r="C253" t="s">
        <v>34</v>
      </c>
      <c r="D253" t="s">
        <v>108</v>
      </c>
      <c r="E253">
        <v>70</v>
      </c>
      <c r="F253">
        <v>95</v>
      </c>
      <c r="G253">
        <v>125</v>
      </c>
      <c r="H253">
        <v>65</v>
      </c>
      <c r="I253">
        <v>75</v>
      </c>
      <c r="J253">
        <v>45</v>
      </c>
      <c r="K253">
        <v>5</v>
      </c>
      <c r="L253" t="s">
        <v>15</v>
      </c>
      <c r="M253">
        <f>COUNTBLANK(PokemonData[[#This Row],[Type1]:[Type2]])</f>
        <v>0</v>
      </c>
      <c r="N253" t="str">
        <f>IF(PokemonData[[#This Row],[BLANCO]]=0,"2 tipos","1 tipo")</f>
        <v>2 tipos</v>
      </c>
      <c r="O253">
        <f>+(PokemonData[[#This Row],[Attack]]+0.25*PokemonData[[#This Row],[SpAtk]])*100*92.5*1.25*1.29/10000</f>
        <v>165.93632812499999</v>
      </c>
    </row>
    <row r="254" spans="1:15" x14ac:dyDescent="0.25">
      <c r="A254">
        <v>573</v>
      </c>
      <c r="B254" t="s">
        <v>667</v>
      </c>
      <c r="C254" t="s">
        <v>42</v>
      </c>
      <c r="D254" t="s">
        <v>21</v>
      </c>
      <c r="E254">
        <v>75</v>
      </c>
      <c r="F254">
        <v>95</v>
      </c>
      <c r="G254">
        <v>60</v>
      </c>
      <c r="H254">
        <v>65</v>
      </c>
      <c r="I254">
        <v>60</v>
      </c>
      <c r="J254">
        <v>115</v>
      </c>
      <c r="K254">
        <v>5</v>
      </c>
      <c r="L254" t="s">
        <v>15</v>
      </c>
      <c r="M254">
        <f>COUNTBLANK(PokemonData[[#This Row],[Type1]:[Type2]])</f>
        <v>1</v>
      </c>
      <c r="N254" t="str">
        <f>IF(PokemonData[[#This Row],[BLANCO]]=0,"2 tipos","1 tipo")</f>
        <v>1 tipo</v>
      </c>
      <c r="O254">
        <f>+(PokemonData[[#This Row],[Attack]]+0.25*PokemonData[[#This Row],[SpAtk]])*100*92.5*1.25*1.29/10000</f>
        <v>165.93632812499999</v>
      </c>
    </row>
    <row r="255" spans="1:15" x14ac:dyDescent="0.25">
      <c r="A255">
        <v>31</v>
      </c>
      <c r="B255" t="s">
        <v>60</v>
      </c>
      <c r="C255" t="s">
        <v>14</v>
      </c>
      <c r="D255" t="s">
        <v>56</v>
      </c>
      <c r="E255">
        <v>90</v>
      </c>
      <c r="F255">
        <v>92</v>
      </c>
      <c r="G255">
        <v>87</v>
      </c>
      <c r="H255">
        <v>75</v>
      </c>
      <c r="I255">
        <v>85</v>
      </c>
      <c r="J255">
        <v>76</v>
      </c>
      <c r="K255">
        <v>1</v>
      </c>
      <c r="L255" t="s">
        <v>15</v>
      </c>
      <c r="M255">
        <f>COUNTBLANK(PokemonData[[#This Row],[Type1]:[Type2]])</f>
        <v>0</v>
      </c>
      <c r="N255" t="str">
        <f>IF(PokemonData[[#This Row],[BLANCO]]=0,"2 tipos","1 tipo")</f>
        <v>2 tipos</v>
      </c>
      <c r="O255">
        <f>+(PokemonData[[#This Row],[Attack]]+0.25*PokemonData[[#This Row],[SpAtk]])*100*92.5*1.25*1.29/10000</f>
        <v>165.190546875</v>
      </c>
    </row>
    <row r="256" spans="1:15" x14ac:dyDescent="0.25">
      <c r="A256">
        <v>435</v>
      </c>
      <c r="B256" t="s">
        <v>516</v>
      </c>
      <c r="C256" t="s">
        <v>14</v>
      </c>
      <c r="D256" t="s">
        <v>173</v>
      </c>
      <c r="E256">
        <v>103</v>
      </c>
      <c r="F256">
        <v>93</v>
      </c>
      <c r="G256">
        <v>67</v>
      </c>
      <c r="H256">
        <v>71</v>
      </c>
      <c r="I256">
        <v>61</v>
      </c>
      <c r="J256">
        <v>84</v>
      </c>
      <c r="K256">
        <v>4</v>
      </c>
      <c r="L256" t="s">
        <v>15</v>
      </c>
      <c r="M256">
        <f>COUNTBLANK(PokemonData[[#This Row],[Type1]:[Type2]])</f>
        <v>0</v>
      </c>
      <c r="N256" t="str">
        <f>IF(PokemonData[[#This Row],[BLANCO]]=0,"2 tipos","1 tipo")</f>
        <v>2 tipos</v>
      </c>
      <c r="O256">
        <f>+(PokemonData[[#This Row],[Attack]]+0.25*PokemonData[[#This Row],[SpAtk]])*100*92.5*1.25*1.29/10000</f>
        <v>165.190546875</v>
      </c>
    </row>
    <row r="257" spans="1:15" x14ac:dyDescent="0.25">
      <c r="A257">
        <v>499</v>
      </c>
      <c r="B257" t="s">
        <v>591</v>
      </c>
      <c r="C257" t="s">
        <v>20</v>
      </c>
      <c r="D257" t="s">
        <v>87</v>
      </c>
      <c r="E257">
        <v>90</v>
      </c>
      <c r="F257">
        <v>93</v>
      </c>
      <c r="G257">
        <v>55</v>
      </c>
      <c r="H257">
        <v>70</v>
      </c>
      <c r="I257">
        <v>55</v>
      </c>
      <c r="J257">
        <v>55</v>
      </c>
      <c r="K257">
        <v>5</v>
      </c>
      <c r="L257" t="s">
        <v>15</v>
      </c>
      <c r="M257">
        <f>COUNTBLANK(PokemonData[[#This Row],[Type1]:[Type2]])</f>
        <v>0</v>
      </c>
      <c r="N257" t="str">
        <f>IF(PokemonData[[#This Row],[BLANCO]]=0,"2 tipos","1 tipo")</f>
        <v>2 tipos</v>
      </c>
      <c r="O257">
        <f>+(PokemonData[[#This Row],[Attack]]+0.25*PokemonData[[#This Row],[SpAtk]])*100*92.5*1.25*1.29/10000</f>
        <v>164.81765625</v>
      </c>
    </row>
    <row r="258" spans="1:15" x14ac:dyDescent="0.25">
      <c r="A258">
        <v>701</v>
      </c>
      <c r="B258" t="s">
        <v>804</v>
      </c>
      <c r="C258" t="s">
        <v>87</v>
      </c>
      <c r="D258" t="s">
        <v>24</v>
      </c>
      <c r="E258">
        <v>78</v>
      </c>
      <c r="F258">
        <v>92</v>
      </c>
      <c r="G258">
        <v>75</v>
      </c>
      <c r="H258">
        <v>74</v>
      </c>
      <c r="I258">
        <v>63</v>
      </c>
      <c r="J258">
        <v>118</v>
      </c>
      <c r="K258">
        <v>6</v>
      </c>
      <c r="L258" t="s">
        <v>15</v>
      </c>
      <c r="M258">
        <f>COUNTBLANK(PokemonData[[#This Row],[Type1]:[Type2]])</f>
        <v>0</v>
      </c>
      <c r="N258" t="str">
        <f>IF(PokemonData[[#This Row],[BLANCO]]=0,"2 tipos","1 tipo")</f>
        <v>2 tipos</v>
      </c>
      <c r="O258">
        <f>+(PokemonData[[#This Row],[Attack]]+0.25*PokemonData[[#This Row],[SpAtk]])*100*92.5*1.25*1.29/10000</f>
        <v>164.81765625</v>
      </c>
    </row>
    <row r="259" spans="1:15" x14ac:dyDescent="0.25">
      <c r="A259">
        <v>47</v>
      </c>
      <c r="B259" t="s">
        <v>77</v>
      </c>
      <c r="C259" t="s">
        <v>34</v>
      </c>
      <c r="D259" t="s">
        <v>13</v>
      </c>
      <c r="E259">
        <v>60</v>
      </c>
      <c r="F259">
        <v>95</v>
      </c>
      <c r="G259">
        <v>80</v>
      </c>
      <c r="H259">
        <v>60</v>
      </c>
      <c r="I259">
        <v>80</v>
      </c>
      <c r="J259">
        <v>30</v>
      </c>
      <c r="K259">
        <v>1</v>
      </c>
      <c r="L259" t="s">
        <v>15</v>
      </c>
      <c r="M259">
        <f>COUNTBLANK(PokemonData[[#This Row],[Type1]:[Type2]])</f>
        <v>0</v>
      </c>
      <c r="N259" t="str">
        <f>IF(PokemonData[[#This Row],[BLANCO]]=0,"2 tipos","1 tipo")</f>
        <v>2 tipos</v>
      </c>
      <c r="O259">
        <f>+(PokemonData[[#This Row],[Attack]]+0.25*PokemonData[[#This Row],[SpAtk]])*100*92.5*1.25*1.29/10000</f>
        <v>164.07187500000001</v>
      </c>
    </row>
    <row r="260" spans="1:15" x14ac:dyDescent="0.25">
      <c r="A260">
        <v>128</v>
      </c>
      <c r="B260" t="s">
        <v>169</v>
      </c>
      <c r="C260" t="s">
        <v>42</v>
      </c>
      <c r="D260" t="s">
        <v>21</v>
      </c>
      <c r="E260">
        <v>75</v>
      </c>
      <c r="F260">
        <v>100</v>
      </c>
      <c r="G260">
        <v>95</v>
      </c>
      <c r="H260">
        <v>40</v>
      </c>
      <c r="I260">
        <v>70</v>
      </c>
      <c r="J260">
        <v>110</v>
      </c>
      <c r="K260">
        <v>1</v>
      </c>
      <c r="L260" t="s">
        <v>15</v>
      </c>
      <c r="M260">
        <f>COUNTBLANK(PokemonData[[#This Row],[Type1]:[Type2]])</f>
        <v>1</v>
      </c>
      <c r="N260" t="str">
        <f>IF(PokemonData[[#This Row],[BLANCO]]=0,"2 tipos","1 tipo")</f>
        <v>1 tipo</v>
      </c>
      <c r="O260">
        <f>+(PokemonData[[#This Row],[Attack]]+0.25*PokemonData[[#This Row],[SpAtk]])*100*92.5*1.25*1.29/10000</f>
        <v>164.07187500000001</v>
      </c>
    </row>
    <row r="261" spans="1:15" x14ac:dyDescent="0.25">
      <c r="A261">
        <v>372</v>
      </c>
      <c r="B261" t="s">
        <v>440</v>
      </c>
      <c r="C261" t="s">
        <v>26</v>
      </c>
      <c r="D261" t="s">
        <v>21</v>
      </c>
      <c r="E261">
        <v>65</v>
      </c>
      <c r="F261">
        <v>95</v>
      </c>
      <c r="G261">
        <v>100</v>
      </c>
      <c r="H261">
        <v>60</v>
      </c>
      <c r="I261">
        <v>50</v>
      </c>
      <c r="J261">
        <v>50</v>
      </c>
      <c r="K261">
        <v>3</v>
      </c>
      <c r="L261" t="s">
        <v>15</v>
      </c>
      <c r="M261">
        <f>COUNTBLANK(PokemonData[[#This Row],[Type1]:[Type2]])</f>
        <v>1</v>
      </c>
      <c r="N261" t="str">
        <f>IF(PokemonData[[#This Row],[BLANCO]]=0,"2 tipos","1 tipo")</f>
        <v>1 tipo</v>
      </c>
      <c r="O261">
        <f>+(PokemonData[[#This Row],[Attack]]+0.25*PokemonData[[#This Row],[SpAtk]])*100*92.5*1.25*1.29/10000</f>
        <v>164.07187500000001</v>
      </c>
    </row>
    <row r="262" spans="1:15" x14ac:dyDescent="0.25">
      <c r="A262">
        <v>510</v>
      </c>
      <c r="B262" t="s">
        <v>602</v>
      </c>
      <c r="C262" t="s">
        <v>173</v>
      </c>
      <c r="D262" t="s">
        <v>21</v>
      </c>
      <c r="E262">
        <v>64</v>
      </c>
      <c r="F262">
        <v>88</v>
      </c>
      <c r="G262">
        <v>50</v>
      </c>
      <c r="H262">
        <v>88</v>
      </c>
      <c r="I262">
        <v>50</v>
      </c>
      <c r="J262">
        <v>106</v>
      </c>
      <c r="K262">
        <v>5</v>
      </c>
      <c r="L262" t="s">
        <v>15</v>
      </c>
      <c r="M262">
        <f>COUNTBLANK(PokemonData[[#This Row],[Type1]:[Type2]])</f>
        <v>1</v>
      </c>
      <c r="N262" t="str">
        <f>IF(PokemonData[[#This Row],[BLANCO]]=0,"2 tipos","1 tipo")</f>
        <v>1 tipo</v>
      </c>
      <c r="O262">
        <f>+(PokemonData[[#This Row],[Attack]]+0.25*PokemonData[[#This Row],[SpAtk]])*100*92.5*1.25*1.29/10000</f>
        <v>164.07187500000001</v>
      </c>
    </row>
    <row r="263" spans="1:15" x14ac:dyDescent="0.25">
      <c r="A263">
        <v>569</v>
      </c>
      <c r="B263" t="s">
        <v>663</v>
      </c>
      <c r="C263" t="s">
        <v>14</v>
      </c>
      <c r="D263" t="s">
        <v>21</v>
      </c>
      <c r="E263">
        <v>80</v>
      </c>
      <c r="F263">
        <v>95</v>
      </c>
      <c r="G263">
        <v>82</v>
      </c>
      <c r="H263">
        <v>60</v>
      </c>
      <c r="I263">
        <v>82</v>
      </c>
      <c r="J263">
        <v>75</v>
      </c>
      <c r="K263">
        <v>5</v>
      </c>
      <c r="L263" t="s">
        <v>15</v>
      </c>
      <c r="M263">
        <f>COUNTBLANK(PokemonData[[#This Row],[Type1]:[Type2]])</f>
        <v>1</v>
      </c>
      <c r="N263" t="str">
        <f>IF(PokemonData[[#This Row],[BLANCO]]=0,"2 tipos","1 tipo")</f>
        <v>1 tipo</v>
      </c>
      <c r="O263">
        <f>+(PokemonData[[#This Row],[Attack]]+0.25*PokemonData[[#This Row],[SpAtk]])*100*92.5*1.25*1.29/10000</f>
        <v>164.07187500000001</v>
      </c>
    </row>
    <row r="264" spans="1:15" x14ac:dyDescent="0.25">
      <c r="A264">
        <v>711</v>
      </c>
      <c r="B264" t="s">
        <v>819</v>
      </c>
      <c r="C264" t="s">
        <v>130</v>
      </c>
      <c r="D264" t="s">
        <v>13</v>
      </c>
      <c r="E264">
        <v>75</v>
      </c>
      <c r="F264">
        <v>95</v>
      </c>
      <c r="G264">
        <v>122</v>
      </c>
      <c r="H264">
        <v>58</v>
      </c>
      <c r="I264">
        <v>75</v>
      </c>
      <c r="J264">
        <v>69</v>
      </c>
      <c r="K264">
        <v>6</v>
      </c>
      <c r="L264" t="s">
        <v>15</v>
      </c>
      <c r="M264">
        <f>COUNTBLANK(PokemonData[[#This Row],[Type1]:[Type2]])</f>
        <v>0</v>
      </c>
      <c r="N264" t="str">
        <f>IF(PokemonData[[#This Row],[BLANCO]]=0,"2 tipos","1 tipo")</f>
        <v>2 tipos</v>
      </c>
      <c r="O264">
        <f>+(PokemonData[[#This Row],[Attack]]+0.25*PokemonData[[#This Row],[SpAtk]])*100*92.5*1.25*1.29/10000</f>
        <v>163.32609375000001</v>
      </c>
    </row>
    <row r="265" spans="1:15" x14ac:dyDescent="0.25">
      <c r="A265">
        <v>648</v>
      </c>
      <c r="B265" t="s">
        <v>748</v>
      </c>
      <c r="C265" t="s">
        <v>42</v>
      </c>
      <c r="D265" t="s">
        <v>95</v>
      </c>
      <c r="E265">
        <v>100</v>
      </c>
      <c r="F265">
        <v>77</v>
      </c>
      <c r="G265">
        <v>77</v>
      </c>
      <c r="H265">
        <v>128</v>
      </c>
      <c r="I265">
        <v>128</v>
      </c>
      <c r="J265">
        <v>90</v>
      </c>
      <c r="K265">
        <v>5</v>
      </c>
      <c r="L265" t="s">
        <v>15</v>
      </c>
      <c r="M265">
        <f>COUNTBLANK(PokemonData[[#This Row],[Type1]:[Type2]])</f>
        <v>0</v>
      </c>
      <c r="N265" t="str">
        <f>IF(PokemonData[[#This Row],[BLANCO]]=0,"2 tipos","1 tipo")</f>
        <v>2 tipos</v>
      </c>
      <c r="O265">
        <f>+(PokemonData[[#This Row],[Attack]]+0.25*PokemonData[[#This Row],[SpAtk]])*100*92.5*1.25*1.29/10000</f>
        <v>162.58031249999999</v>
      </c>
    </row>
    <row r="266" spans="1:15" x14ac:dyDescent="0.25">
      <c r="A266">
        <v>687</v>
      </c>
      <c r="B266" t="s">
        <v>790</v>
      </c>
      <c r="C266" t="s">
        <v>173</v>
      </c>
      <c r="D266" t="s">
        <v>95</v>
      </c>
      <c r="E266">
        <v>86</v>
      </c>
      <c r="F266">
        <v>92</v>
      </c>
      <c r="G266">
        <v>88</v>
      </c>
      <c r="H266">
        <v>68</v>
      </c>
      <c r="I266">
        <v>75</v>
      </c>
      <c r="J266">
        <v>73</v>
      </c>
      <c r="K266">
        <v>6</v>
      </c>
      <c r="L266" t="s">
        <v>15</v>
      </c>
      <c r="M266">
        <f>COUNTBLANK(PokemonData[[#This Row],[Type1]:[Type2]])</f>
        <v>0</v>
      </c>
      <c r="N266" t="str">
        <f>IF(PokemonData[[#This Row],[BLANCO]]=0,"2 tipos","1 tipo")</f>
        <v>2 tipos</v>
      </c>
      <c r="O266">
        <f>+(PokemonData[[#This Row],[Attack]]+0.25*PokemonData[[#This Row],[SpAtk]])*100*92.5*1.25*1.29/10000</f>
        <v>162.58031249999999</v>
      </c>
    </row>
    <row r="267" spans="1:15" x14ac:dyDescent="0.25">
      <c r="A267">
        <v>144</v>
      </c>
      <c r="B267" t="s">
        <v>188</v>
      </c>
      <c r="C267" t="s">
        <v>124</v>
      </c>
      <c r="D267" t="s">
        <v>24</v>
      </c>
      <c r="E267">
        <v>90</v>
      </c>
      <c r="F267">
        <v>85</v>
      </c>
      <c r="G267">
        <v>100</v>
      </c>
      <c r="H267">
        <v>95</v>
      </c>
      <c r="I267">
        <v>125</v>
      </c>
      <c r="J267">
        <v>85</v>
      </c>
      <c r="K267">
        <v>1</v>
      </c>
      <c r="L267" t="s">
        <v>189</v>
      </c>
      <c r="M267">
        <f>COUNTBLANK(PokemonData[[#This Row],[Type1]:[Type2]])</f>
        <v>0</v>
      </c>
      <c r="N267" t="str">
        <f>IF(PokemonData[[#This Row],[BLANCO]]=0,"2 tipos","1 tipo")</f>
        <v>2 tipos</v>
      </c>
      <c r="O267">
        <f>+(PokemonData[[#This Row],[Attack]]+0.25*PokemonData[[#This Row],[SpAtk]])*100*92.5*1.25*1.29/10000</f>
        <v>162.20742187499999</v>
      </c>
    </row>
    <row r="268" spans="1:15" x14ac:dyDescent="0.25">
      <c r="A268">
        <v>211</v>
      </c>
      <c r="B268" t="s">
        <v>260</v>
      </c>
      <c r="C268" t="s">
        <v>29</v>
      </c>
      <c r="D268" t="s">
        <v>14</v>
      </c>
      <c r="E268">
        <v>65</v>
      </c>
      <c r="F268">
        <v>95</v>
      </c>
      <c r="G268">
        <v>75</v>
      </c>
      <c r="H268">
        <v>55</v>
      </c>
      <c r="I268">
        <v>55</v>
      </c>
      <c r="J268">
        <v>85</v>
      </c>
      <c r="K268">
        <v>2</v>
      </c>
      <c r="L268" t="s">
        <v>15</v>
      </c>
      <c r="M268">
        <f>COUNTBLANK(PokemonData[[#This Row],[Type1]:[Type2]])</f>
        <v>0</v>
      </c>
      <c r="N268" t="str">
        <f>IF(PokemonData[[#This Row],[BLANCO]]=0,"2 tipos","1 tipo")</f>
        <v>2 tipos</v>
      </c>
      <c r="O268">
        <f>+(PokemonData[[#This Row],[Attack]]+0.25*PokemonData[[#This Row],[SpAtk]])*100*92.5*1.25*1.29/10000</f>
        <v>162.20742187499999</v>
      </c>
    </row>
    <row r="269" spans="1:15" x14ac:dyDescent="0.25">
      <c r="A269">
        <v>310</v>
      </c>
      <c r="B269" t="s">
        <v>372</v>
      </c>
      <c r="C269" t="s">
        <v>53</v>
      </c>
      <c r="D269" t="s">
        <v>21</v>
      </c>
      <c r="E269">
        <v>70</v>
      </c>
      <c r="F269">
        <v>75</v>
      </c>
      <c r="G269">
        <v>80</v>
      </c>
      <c r="H269">
        <v>135</v>
      </c>
      <c r="I269">
        <v>80</v>
      </c>
      <c r="J269">
        <v>135</v>
      </c>
      <c r="K269">
        <v>3</v>
      </c>
      <c r="L269" t="s">
        <v>15</v>
      </c>
      <c r="M269">
        <f>COUNTBLANK(PokemonData[[#This Row],[Type1]:[Type2]])</f>
        <v>1</v>
      </c>
      <c r="N269" t="str">
        <f>IF(PokemonData[[#This Row],[BLANCO]]=0,"2 tipos","1 tipo")</f>
        <v>1 tipo</v>
      </c>
      <c r="O269">
        <f>+(PokemonData[[#This Row],[Attack]]+0.25*PokemonData[[#This Row],[SpAtk]])*100*92.5*1.25*1.29/10000</f>
        <v>162.20742187499999</v>
      </c>
    </row>
    <row r="270" spans="1:15" x14ac:dyDescent="0.25">
      <c r="A270">
        <v>338</v>
      </c>
      <c r="B270" t="s">
        <v>403</v>
      </c>
      <c r="C270" t="s">
        <v>108</v>
      </c>
      <c r="D270" t="s">
        <v>95</v>
      </c>
      <c r="E270">
        <v>70</v>
      </c>
      <c r="F270">
        <v>95</v>
      </c>
      <c r="G270">
        <v>85</v>
      </c>
      <c r="H270">
        <v>55</v>
      </c>
      <c r="I270">
        <v>65</v>
      </c>
      <c r="J270">
        <v>70</v>
      </c>
      <c r="K270">
        <v>3</v>
      </c>
      <c r="L270" t="s">
        <v>15</v>
      </c>
      <c r="M270">
        <f>COUNTBLANK(PokemonData[[#This Row],[Type1]:[Type2]])</f>
        <v>0</v>
      </c>
      <c r="N270" t="str">
        <f>IF(PokemonData[[#This Row],[BLANCO]]=0,"2 tipos","1 tipo")</f>
        <v>2 tipos</v>
      </c>
      <c r="O270">
        <f>+(PokemonData[[#This Row],[Attack]]+0.25*PokemonData[[#This Row],[SpAtk]])*100*92.5*1.25*1.29/10000</f>
        <v>162.20742187499999</v>
      </c>
    </row>
    <row r="271" spans="1:15" x14ac:dyDescent="0.25">
      <c r="A271">
        <v>437</v>
      </c>
      <c r="B271" t="s">
        <v>518</v>
      </c>
      <c r="C271" t="s">
        <v>117</v>
      </c>
      <c r="D271" t="s">
        <v>95</v>
      </c>
      <c r="E271">
        <v>67</v>
      </c>
      <c r="F271">
        <v>89</v>
      </c>
      <c r="G271">
        <v>116</v>
      </c>
      <c r="H271">
        <v>79</v>
      </c>
      <c r="I271">
        <v>116</v>
      </c>
      <c r="J271">
        <v>33</v>
      </c>
      <c r="K271">
        <v>4</v>
      </c>
      <c r="L271" t="s">
        <v>15</v>
      </c>
      <c r="M271">
        <f>COUNTBLANK(PokemonData[[#This Row],[Type1]:[Type2]])</f>
        <v>0</v>
      </c>
      <c r="N271" t="str">
        <f>IF(PokemonData[[#This Row],[BLANCO]]=0,"2 tipos","1 tipo")</f>
        <v>2 tipos</v>
      </c>
      <c r="O271">
        <f>+(PokemonData[[#This Row],[Attack]]+0.25*PokemonData[[#This Row],[SpAtk]])*100*92.5*1.25*1.29/10000</f>
        <v>162.20742187499999</v>
      </c>
    </row>
    <row r="272" spans="1:15" x14ac:dyDescent="0.25">
      <c r="A272">
        <v>581</v>
      </c>
      <c r="B272" t="s">
        <v>675</v>
      </c>
      <c r="C272" t="s">
        <v>29</v>
      </c>
      <c r="D272" t="s">
        <v>24</v>
      </c>
      <c r="E272">
        <v>75</v>
      </c>
      <c r="F272">
        <v>87</v>
      </c>
      <c r="G272">
        <v>63</v>
      </c>
      <c r="H272">
        <v>87</v>
      </c>
      <c r="I272">
        <v>63</v>
      </c>
      <c r="J272">
        <v>98</v>
      </c>
      <c r="K272">
        <v>5</v>
      </c>
      <c r="L272" t="s">
        <v>15</v>
      </c>
      <c r="M272">
        <f>COUNTBLANK(PokemonData[[#This Row],[Type1]:[Type2]])</f>
        <v>0</v>
      </c>
      <c r="N272" t="str">
        <f>IF(PokemonData[[#This Row],[BLANCO]]=0,"2 tipos","1 tipo")</f>
        <v>2 tipos</v>
      </c>
      <c r="O272">
        <f>+(PokemonData[[#This Row],[Attack]]+0.25*PokemonData[[#This Row],[SpAtk]])*100*92.5*1.25*1.29/10000</f>
        <v>162.20742187499999</v>
      </c>
    </row>
    <row r="273" spans="1:15" x14ac:dyDescent="0.25">
      <c r="A273">
        <v>119</v>
      </c>
      <c r="B273" t="s">
        <v>159</v>
      </c>
      <c r="C273" t="s">
        <v>29</v>
      </c>
      <c r="D273" t="s">
        <v>21</v>
      </c>
      <c r="E273">
        <v>80</v>
      </c>
      <c r="F273">
        <v>92</v>
      </c>
      <c r="G273">
        <v>65</v>
      </c>
      <c r="H273">
        <v>65</v>
      </c>
      <c r="I273">
        <v>80</v>
      </c>
      <c r="J273">
        <v>68</v>
      </c>
      <c r="K273">
        <v>1</v>
      </c>
      <c r="L273" t="s">
        <v>15</v>
      </c>
      <c r="M273">
        <f>COUNTBLANK(PokemonData[[#This Row],[Type1]:[Type2]])</f>
        <v>1</v>
      </c>
      <c r="N273" t="str">
        <f>IF(PokemonData[[#This Row],[BLANCO]]=0,"2 tipos","1 tipo")</f>
        <v>1 tipo</v>
      </c>
      <c r="O273">
        <f>+(PokemonData[[#This Row],[Attack]]+0.25*PokemonData[[#This Row],[SpAtk]])*100*92.5*1.25*1.29/10000</f>
        <v>161.461640625</v>
      </c>
    </row>
    <row r="274" spans="1:15" x14ac:dyDescent="0.25">
      <c r="A274">
        <v>45</v>
      </c>
      <c r="B274" t="s">
        <v>75</v>
      </c>
      <c r="C274" t="s">
        <v>13</v>
      </c>
      <c r="D274" t="s">
        <v>14</v>
      </c>
      <c r="E274">
        <v>75</v>
      </c>
      <c r="F274">
        <v>80</v>
      </c>
      <c r="G274">
        <v>85</v>
      </c>
      <c r="H274">
        <v>110</v>
      </c>
      <c r="I274">
        <v>90</v>
      </c>
      <c r="J274">
        <v>50</v>
      </c>
      <c r="K274">
        <v>1</v>
      </c>
      <c r="L274" t="s">
        <v>15</v>
      </c>
      <c r="M274">
        <f>COUNTBLANK(PokemonData[[#This Row],[Type1]:[Type2]])</f>
        <v>0</v>
      </c>
      <c r="N274" t="str">
        <f>IF(PokemonData[[#This Row],[BLANCO]]=0,"2 tipos","1 tipo")</f>
        <v>2 tipos</v>
      </c>
      <c r="O274">
        <f>+(PokemonData[[#This Row],[Attack]]+0.25*PokemonData[[#This Row],[SpAtk]])*100*92.5*1.25*1.29/10000</f>
        <v>160.34296875000001</v>
      </c>
    </row>
    <row r="275" spans="1:15" x14ac:dyDescent="0.25">
      <c r="A275">
        <v>80</v>
      </c>
      <c r="B275" t="s">
        <v>115</v>
      </c>
      <c r="C275" t="s">
        <v>29</v>
      </c>
      <c r="D275" t="s">
        <v>95</v>
      </c>
      <c r="E275">
        <v>95</v>
      </c>
      <c r="F275">
        <v>75</v>
      </c>
      <c r="G275">
        <v>180</v>
      </c>
      <c r="H275">
        <v>130</v>
      </c>
      <c r="I275">
        <v>80</v>
      </c>
      <c r="J275">
        <v>30</v>
      </c>
      <c r="K275">
        <v>1</v>
      </c>
      <c r="L275" t="s">
        <v>15</v>
      </c>
      <c r="M275">
        <f>COUNTBLANK(PokemonData[[#This Row],[Type1]:[Type2]])</f>
        <v>0</v>
      </c>
      <c r="N275" t="str">
        <f>IF(PokemonData[[#This Row],[BLANCO]]=0,"2 tipos","1 tipo")</f>
        <v>2 tipos</v>
      </c>
      <c r="O275">
        <f>+(PokemonData[[#This Row],[Attack]]+0.25*PokemonData[[#This Row],[SpAtk]])*100*92.5*1.25*1.29/10000</f>
        <v>160.34296875000001</v>
      </c>
    </row>
    <row r="276" spans="1:15" x14ac:dyDescent="0.25">
      <c r="A276">
        <v>94</v>
      </c>
      <c r="B276" t="s">
        <v>133</v>
      </c>
      <c r="C276" t="s">
        <v>130</v>
      </c>
      <c r="D276" t="s">
        <v>14</v>
      </c>
      <c r="E276">
        <v>60</v>
      </c>
      <c r="F276">
        <v>65</v>
      </c>
      <c r="G276">
        <v>80</v>
      </c>
      <c r="H276">
        <v>170</v>
      </c>
      <c r="I276">
        <v>95</v>
      </c>
      <c r="J276">
        <v>130</v>
      </c>
      <c r="K276">
        <v>1</v>
      </c>
      <c r="L276" t="s">
        <v>15</v>
      </c>
      <c r="M276">
        <f>COUNTBLANK(PokemonData[[#This Row],[Type1]:[Type2]])</f>
        <v>0</v>
      </c>
      <c r="N276" t="str">
        <f>IF(PokemonData[[#This Row],[BLANCO]]=0,"2 tipos","1 tipo")</f>
        <v>2 tipos</v>
      </c>
      <c r="O276">
        <f>+(PokemonData[[#This Row],[Attack]]+0.25*PokemonData[[#This Row],[SpAtk]])*100*92.5*1.25*1.29/10000</f>
        <v>160.34296875000001</v>
      </c>
    </row>
    <row r="277" spans="1:15" x14ac:dyDescent="0.25">
      <c r="A277">
        <v>169</v>
      </c>
      <c r="B277" t="s">
        <v>216</v>
      </c>
      <c r="C277" t="s">
        <v>14</v>
      </c>
      <c r="D277" t="s">
        <v>24</v>
      </c>
      <c r="E277">
        <v>85</v>
      </c>
      <c r="F277">
        <v>90</v>
      </c>
      <c r="G277">
        <v>80</v>
      </c>
      <c r="H277">
        <v>70</v>
      </c>
      <c r="I277">
        <v>80</v>
      </c>
      <c r="J277">
        <v>130</v>
      </c>
      <c r="K277">
        <v>2</v>
      </c>
      <c r="L277" t="s">
        <v>15</v>
      </c>
      <c r="M277">
        <f>COUNTBLANK(PokemonData[[#This Row],[Type1]:[Type2]])</f>
        <v>0</v>
      </c>
      <c r="N277" t="str">
        <f>IF(PokemonData[[#This Row],[BLANCO]]=0,"2 tipos","1 tipo")</f>
        <v>2 tipos</v>
      </c>
      <c r="O277">
        <f>+(PokemonData[[#This Row],[Attack]]+0.25*PokemonData[[#This Row],[SpAtk]])*100*92.5*1.25*1.29/10000</f>
        <v>160.34296875000001</v>
      </c>
    </row>
    <row r="278" spans="1:15" x14ac:dyDescent="0.25">
      <c r="A278">
        <v>185</v>
      </c>
      <c r="B278" t="s">
        <v>233</v>
      </c>
      <c r="C278" t="s">
        <v>108</v>
      </c>
      <c r="D278" t="s">
        <v>21</v>
      </c>
      <c r="E278">
        <v>70</v>
      </c>
      <c r="F278">
        <v>100</v>
      </c>
      <c r="G278">
        <v>115</v>
      </c>
      <c r="H278">
        <v>30</v>
      </c>
      <c r="I278">
        <v>65</v>
      </c>
      <c r="J278">
        <v>30</v>
      </c>
      <c r="K278">
        <v>2</v>
      </c>
      <c r="L278" t="s">
        <v>15</v>
      </c>
      <c r="M278">
        <f>COUNTBLANK(PokemonData[[#This Row],[Type1]:[Type2]])</f>
        <v>1</v>
      </c>
      <c r="N278" t="str">
        <f>IF(PokemonData[[#This Row],[BLANCO]]=0,"2 tipos","1 tipo")</f>
        <v>1 tipo</v>
      </c>
      <c r="O278">
        <f>+(PokemonData[[#This Row],[Attack]]+0.25*PokemonData[[#This Row],[SpAtk]])*100*92.5*1.25*1.29/10000</f>
        <v>160.34296875000001</v>
      </c>
    </row>
    <row r="279" spans="1:15" x14ac:dyDescent="0.25">
      <c r="A279">
        <v>380</v>
      </c>
      <c r="B279" t="s">
        <v>450</v>
      </c>
      <c r="C279" t="s">
        <v>26</v>
      </c>
      <c r="D279" t="s">
        <v>95</v>
      </c>
      <c r="E279">
        <v>80</v>
      </c>
      <c r="F279">
        <v>80</v>
      </c>
      <c r="G279">
        <v>90</v>
      </c>
      <c r="H279">
        <v>110</v>
      </c>
      <c r="I279">
        <v>130</v>
      </c>
      <c r="J279">
        <v>110</v>
      </c>
      <c r="K279">
        <v>3</v>
      </c>
      <c r="L279" t="s">
        <v>189</v>
      </c>
      <c r="M279">
        <f>COUNTBLANK(PokemonData[[#This Row],[Type1]:[Type2]])</f>
        <v>0</v>
      </c>
      <c r="N279" t="str">
        <f>IF(PokemonData[[#This Row],[BLANCO]]=0,"2 tipos","1 tipo")</f>
        <v>2 tipos</v>
      </c>
      <c r="O279">
        <f>+(PokemonData[[#This Row],[Attack]]+0.25*PokemonData[[#This Row],[SpAtk]])*100*92.5*1.25*1.29/10000</f>
        <v>160.34296875000001</v>
      </c>
    </row>
    <row r="280" spans="1:15" x14ac:dyDescent="0.25">
      <c r="A280">
        <v>538</v>
      </c>
      <c r="B280" t="s">
        <v>631</v>
      </c>
      <c r="C280" t="s">
        <v>87</v>
      </c>
      <c r="D280" t="s">
        <v>21</v>
      </c>
      <c r="E280">
        <v>120</v>
      </c>
      <c r="F280">
        <v>100</v>
      </c>
      <c r="G280">
        <v>85</v>
      </c>
      <c r="H280">
        <v>30</v>
      </c>
      <c r="I280">
        <v>85</v>
      </c>
      <c r="J280">
        <v>45</v>
      </c>
      <c r="K280">
        <v>5</v>
      </c>
      <c r="L280" t="s">
        <v>15</v>
      </c>
      <c r="M280">
        <f>COUNTBLANK(PokemonData[[#This Row],[Type1]:[Type2]])</f>
        <v>1</v>
      </c>
      <c r="N280" t="str">
        <f>IF(PokemonData[[#This Row],[BLANCO]]=0,"2 tipos","1 tipo")</f>
        <v>1 tipo</v>
      </c>
      <c r="O280">
        <f>+(PokemonData[[#This Row],[Attack]]+0.25*PokemonData[[#This Row],[SpAtk]])*100*92.5*1.25*1.29/10000</f>
        <v>160.34296875000001</v>
      </c>
    </row>
    <row r="281" spans="1:15" x14ac:dyDescent="0.25">
      <c r="A281">
        <v>598</v>
      </c>
      <c r="B281" t="s">
        <v>692</v>
      </c>
      <c r="C281" t="s">
        <v>13</v>
      </c>
      <c r="D281" t="s">
        <v>117</v>
      </c>
      <c r="E281">
        <v>74</v>
      </c>
      <c r="F281">
        <v>94</v>
      </c>
      <c r="G281">
        <v>131</v>
      </c>
      <c r="H281">
        <v>54</v>
      </c>
      <c r="I281">
        <v>116</v>
      </c>
      <c r="J281">
        <v>20</v>
      </c>
      <c r="K281">
        <v>5</v>
      </c>
      <c r="L281" t="s">
        <v>15</v>
      </c>
      <c r="M281">
        <f>COUNTBLANK(PokemonData[[#This Row],[Type1]:[Type2]])</f>
        <v>0</v>
      </c>
      <c r="N281" t="str">
        <f>IF(PokemonData[[#This Row],[BLANCO]]=0,"2 tipos","1 tipo")</f>
        <v>2 tipos</v>
      </c>
      <c r="O281">
        <f>+(PokemonData[[#This Row],[Attack]]+0.25*PokemonData[[#This Row],[SpAtk]])*100*92.5*1.25*1.29/10000</f>
        <v>160.34296875000001</v>
      </c>
    </row>
    <row r="282" spans="1:15" x14ac:dyDescent="0.25">
      <c r="A282">
        <v>3</v>
      </c>
      <c r="B282" t="s">
        <v>17</v>
      </c>
      <c r="C282" t="s">
        <v>13</v>
      </c>
      <c r="D282" t="s">
        <v>14</v>
      </c>
      <c r="E282">
        <v>80</v>
      </c>
      <c r="F282">
        <v>82</v>
      </c>
      <c r="G282">
        <v>83</v>
      </c>
      <c r="H282">
        <v>100</v>
      </c>
      <c r="I282">
        <v>100</v>
      </c>
      <c r="J282">
        <v>80</v>
      </c>
      <c r="K282">
        <v>1</v>
      </c>
      <c r="L282" t="s">
        <v>15</v>
      </c>
      <c r="M282">
        <f>COUNTBLANK(PokemonData[[#This Row],[Type1]:[Type2]])</f>
        <v>0</v>
      </c>
      <c r="N282" t="str">
        <f>IF(PokemonData[[#This Row],[BLANCO]]=0,"2 tipos","1 tipo")</f>
        <v>2 tipos</v>
      </c>
      <c r="O282">
        <f>+(PokemonData[[#This Row],[Attack]]+0.25*PokemonData[[#This Row],[SpAtk]])*100*92.5*1.25*1.29/10000</f>
        <v>159.59718749999999</v>
      </c>
    </row>
    <row r="283" spans="1:15" x14ac:dyDescent="0.25">
      <c r="A283">
        <v>125</v>
      </c>
      <c r="B283" t="s">
        <v>165</v>
      </c>
      <c r="C283" t="s">
        <v>53</v>
      </c>
      <c r="D283" t="s">
        <v>21</v>
      </c>
      <c r="E283">
        <v>65</v>
      </c>
      <c r="F283">
        <v>83</v>
      </c>
      <c r="G283">
        <v>57</v>
      </c>
      <c r="H283">
        <v>95</v>
      </c>
      <c r="I283">
        <v>85</v>
      </c>
      <c r="J283">
        <v>105</v>
      </c>
      <c r="K283">
        <v>1</v>
      </c>
      <c r="L283" t="s">
        <v>15</v>
      </c>
      <c r="M283">
        <f>COUNTBLANK(PokemonData[[#This Row],[Type1]:[Type2]])</f>
        <v>1</v>
      </c>
      <c r="N283" t="str">
        <f>IF(PokemonData[[#This Row],[BLANCO]]=0,"2 tipos","1 tipo")</f>
        <v>1 tipo</v>
      </c>
      <c r="O283">
        <f>+(PokemonData[[#This Row],[Attack]]+0.25*PokemonData[[#This Row],[SpAtk]])*100*92.5*1.25*1.29/10000</f>
        <v>159.22429687499999</v>
      </c>
    </row>
    <row r="284" spans="1:15" x14ac:dyDescent="0.25">
      <c r="A284">
        <v>75</v>
      </c>
      <c r="B284" t="s">
        <v>109</v>
      </c>
      <c r="C284" t="s">
        <v>108</v>
      </c>
      <c r="D284" t="s">
        <v>56</v>
      </c>
      <c r="E284">
        <v>55</v>
      </c>
      <c r="F284">
        <v>95</v>
      </c>
      <c r="G284">
        <v>115</v>
      </c>
      <c r="H284">
        <v>45</v>
      </c>
      <c r="I284">
        <v>45</v>
      </c>
      <c r="J284">
        <v>35</v>
      </c>
      <c r="K284">
        <v>1</v>
      </c>
      <c r="L284" t="s">
        <v>15</v>
      </c>
      <c r="M284">
        <f>COUNTBLANK(PokemonData[[#This Row],[Type1]:[Type2]])</f>
        <v>0</v>
      </c>
      <c r="N284" t="str">
        <f>IF(PokemonData[[#This Row],[BLANCO]]=0,"2 tipos","1 tipo")</f>
        <v>2 tipos</v>
      </c>
      <c r="O284">
        <f>+(PokemonData[[#This Row],[Attack]]+0.25*PokemonData[[#This Row],[SpAtk]])*100*92.5*1.25*1.29/10000</f>
        <v>158.478515625</v>
      </c>
    </row>
    <row r="285" spans="1:15" x14ac:dyDescent="0.25">
      <c r="A285">
        <v>131</v>
      </c>
      <c r="B285" t="s">
        <v>174</v>
      </c>
      <c r="C285" t="s">
        <v>29</v>
      </c>
      <c r="D285" t="s">
        <v>124</v>
      </c>
      <c r="E285">
        <v>130</v>
      </c>
      <c r="F285">
        <v>85</v>
      </c>
      <c r="G285">
        <v>80</v>
      </c>
      <c r="H285">
        <v>85</v>
      </c>
      <c r="I285">
        <v>95</v>
      </c>
      <c r="J285">
        <v>60</v>
      </c>
      <c r="K285">
        <v>1</v>
      </c>
      <c r="L285" t="s">
        <v>15</v>
      </c>
      <c r="M285">
        <f>COUNTBLANK(PokemonData[[#This Row],[Type1]:[Type2]])</f>
        <v>0</v>
      </c>
      <c r="N285" t="str">
        <f>IF(PokemonData[[#This Row],[BLANCO]]=0,"2 tipos","1 tipo")</f>
        <v>2 tipos</v>
      </c>
      <c r="O285">
        <f>+(PokemonData[[#This Row],[Attack]]+0.25*PokemonData[[#This Row],[SpAtk]])*100*92.5*1.25*1.29/10000</f>
        <v>158.478515625</v>
      </c>
    </row>
    <row r="286" spans="1:15" x14ac:dyDescent="0.25">
      <c r="A286">
        <v>198</v>
      </c>
      <c r="B286" t="s">
        <v>246</v>
      </c>
      <c r="C286" t="s">
        <v>173</v>
      </c>
      <c r="D286" t="s">
        <v>24</v>
      </c>
      <c r="E286">
        <v>60</v>
      </c>
      <c r="F286">
        <v>85</v>
      </c>
      <c r="G286">
        <v>42</v>
      </c>
      <c r="H286">
        <v>85</v>
      </c>
      <c r="I286">
        <v>42</v>
      </c>
      <c r="J286">
        <v>91</v>
      </c>
      <c r="K286">
        <v>2</v>
      </c>
      <c r="L286" t="s">
        <v>15</v>
      </c>
      <c r="M286">
        <f>COUNTBLANK(PokemonData[[#This Row],[Type1]:[Type2]])</f>
        <v>0</v>
      </c>
      <c r="N286" t="str">
        <f>IF(PokemonData[[#This Row],[BLANCO]]=0,"2 tipos","1 tipo")</f>
        <v>2 tipos</v>
      </c>
      <c r="O286">
        <f>+(PokemonData[[#This Row],[Attack]]+0.25*PokemonData[[#This Row],[SpAtk]])*100*92.5*1.25*1.29/10000</f>
        <v>158.478515625</v>
      </c>
    </row>
    <row r="287" spans="1:15" x14ac:dyDescent="0.25">
      <c r="A287">
        <v>233</v>
      </c>
      <c r="B287" t="s">
        <v>285</v>
      </c>
      <c r="C287" t="s">
        <v>42</v>
      </c>
      <c r="D287" t="s">
        <v>21</v>
      </c>
      <c r="E287">
        <v>85</v>
      </c>
      <c r="F287">
        <v>80</v>
      </c>
      <c r="G287">
        <v>90</v>
      </c>
      <c r="H287">
        <v>105</v>
      </c>
      <c r="I287">
        <v>95</v>
      </c>
      <c r="J287">
        <v>60</v>
      </c>
      <c r="K287">
        <v>2</v>
      </c>
      <c r="L287" t="s">
        <v>15</v>
      </c>
      <c r="M287">
        <f>COUNTBLANK(PokemonData[[#This Row],[Type1]:[Type2]])</f>
        <v>1</v>
      </c>
      <c r="N287" t="str">
        <f>IF(PokemonData[[#This Row],[BLANCO]]=0,"2 tipos","1 tipo")</f>
        <v>1 tipo</v>
      </c>
      <c r="O287">
        <f>+(PokemonData[[#This Row],[Attack]]+0.25*PokemonData[[#This Row],[SpAtk]])*100*92.5*1.25*1.29/10000</f>
        <v>158.478515625</v>
      </c>
    </row>
    <row r="288" spans="1:15" x14ac:dyDescent="0.25">
      <c r="A288">
        <v>256</v>
      </c>
      <c r="B288" t="s">
        <v>310</v>
      </c>
      <c r="C288" t="s">
        <v>20</v>
      </c>
      <c r="D288" t="s">
        <v>87</v>
      </c>
      <c r="E288">
        <v>60</v>
      </c>
      <c r="F288">
        <v>85</v>
      </c>
      <c r="G288">
        <v>60</v>
      </c>
      <c r="H288">
        <v>85</v>
      </c>
      <c r="I288">
        <v>60</v>
      </c>
      <c r="J288">
        <v>55</v>
      </c>
      <c r="K288">
        <v>3</v>
      </c>
      <c r="L288" t="s">
        <v>15</v>
      </c>
      <c r="M288">
        <f>COUNTBLANK(PokemonData[[#This Row],[Type1]:[Type2]])</f>
        <v>0</v>
      </c>
      <c r="N288" t="str">
        <f>IF(PokemonData[[#This Row],[BLANCO]]=0,"2 tipos","1 tipo")</f>
        <v>2 tipos</v>
      </c>
      <c r="O288">
        <f>+(PokemonData[[#This Row],[Attack]]+0.25*PokemonData[[#This Row],[SpAtk]])*100*92.5*1.25*1.29/10000</f>
        <v>158.478515625</v>
      </c>
    </row>
    <row r="289" spans="1:15" x14ac:dyDescent="0.25">
      <c r="A289">
        <v>302</v>
      </c>
      <c r="B289" t="s">
        <v>360</v>
      </c>
      <c r="C289" t="s">
        <v>173</v>
      </c>
      <c r="D289" t="s">
        <v>130</v>
      </c>
      <c r="E289">
        <v>50</v>
      </c>
      <c r="F289">
        <v>85</v>
      </c>
      <c r="G289">
        <v>125</v>
      </c>
      <c r="H289">
        <v>85</v>
      </c>
      <c r="I289">
        <v>115</v>
      </c>
      <c r="J289">
        <v>20</v>
      </c>
      <c r="K289">
        <v>3</v>
      </c>
      <c r="L289" t="s">
        <v>15</v>
      </c>
      <c r="M289">
        <f>COUNTBLANK(PokemonData[[#This Row],[Type1]:[Type2]])</f>
        <v>0</v>
      </c>
      <c r="N289" t="str">
        <f>IF(PokemonData[[#This Row],[BLANCO]]=0,"2 tipos","1 tipo")</f>
        <v>2 tipos</v>
      </c>
      <c r="O289">
        <f>+(PokemonData[[#This Row],[Attack]]+0.25*PokemonData[[#This Row],[SpAtk]])*100*92.5*1.25*1.29/10000</f>
        <v>158.478515625</v>
      </c>
    </row>
    <row r="290" spans="1:15" x14ac:dyDescent="0.25">
      <c r="A290">
        <v>318</v>
      </c>
      <c r="B290" t="s">
        <v>380</v>
      </c>
      <c r="C290" t="s">
        <v>29</v>
      </c>
      <c r="D290" t="s">
        <v>173</v>
      </c>
      <c r="E290">
        <v>45</v>
      </c>
      <c r="F290">
        <v>90</v>
      </c>
      <c r="G290">
        <v>20</v>
      </c>
      <c r="H290">
        <v>65</v>
      </c>
      <c r="I290">
        <v>20</v>
      </c>
      <c r="J290">
        <v>65</v>
      </c>
      <c r="K290">
        <v>3</v>
      </c>
      <c r="L290" t="s">
        <v>15</v>
      </c>
      <c r="M290">
        <f>COUNTBLANK(PokemonData[[#This Row],[Type1]:[Type2]])</f>
        <v>0</v>
      </c>
      <c r="N290" t="str">
        <f>IF(PokemonData[[#This Row],[BLANCO]]=0,"2 tipos","1 tipo")</f>
        <v>2 tipos</v>
      </c>
      <c r="O290">
        <f>+(PokemonData[[#This Row],[Attack]]+0.25*PokemonData[[#This Row],[SpAtk]])*100*92.5*1.25*1.29/10000</f>
        <v>158.478515625</v>
      </c>
    </row>
    <row r="291" spans="1:15" x14ac:dyDescent="0.25">
      <c r="A291">
        <v>324</v>
      </c>
      <c r="B291" t="s">
        <v>388</v>
      </c>
      <c r="C291" t="s">
        <v>20</v>
      </c>
      <c r="D291" t="s">
        <v>21</v>
      </c>
      <c r="E291">
        <v>70</v>
      </c>
      <c r="F291">
        <v>85</v>
      </c>
      <c r="G291">
        <v>140</v>
      </c>
      <c r="H291">
        <v>85</v>
      </c>
      <c r="I291">
        <v>70</v>
      </c>
      <c r="J291">
        <v>20</v>
      </c>
      <c r="K291">
        <v>3</v>
      </c>
      <c r="L291" t="s">
        <v>15</v>
      </c>
      <c r="M291">
        <f>COUNTBLANK(PokemonData[[#This Row],[Type1]:[Type2]])</f>
        <v>1</v>
      </c>
      <c r="N291" t="str">
        <f>IF(PokemonData[[#This Row],[BLANCO]]=0,"2 tipos","1 tipo")</f>
        <v>1 tipo</v>
      </c>
      <c r="O291">
        <f>+(PokemonData[[#This Row],[Attack]]+0.25*PokemonData[[#This Row],[SpAtk]])*100*92.5*1.25*1.29/10000</f>
        <v>158.478515625</v>
      </c>
    </row>
    <row r="292" spans="1:15" x14ac:dyDescent="0.25">
      <c r="A292">
        <v>331</v>
      </c>
      <c r="B292" t="s">
        <v>395</v>
      </c>
      <c r="C292" t="s">
        <v>13</v>
      </c>
      <c r="D292" t="s">
        <v>21</v>
      </c>
      <c r="E292">
        <v>50</v>
      </c>
      <c r="F292">
        <v>85</v>
      </c>
      <c r="G292">
        <v>40</v>
      </c>
      <c r="H292">
        <v>85</v>
      </c>
      <c r="I292">
        <v>40</v>
      </c>
      <c r="J292">
        <v>35</v>
      </c>
      <c r="K292">
        <v>3</v>
      </c>
      <c r="L292" t="s">
        <v>15</v>
      </c>
      <c r="M292">
        <f>COUNTBLANK(PokemonData[[#This Row],[Type1]:[Type2]])</f>
        <v>1</v>
      </c>
      <c r="N292" t="str">
        <f>IF(PokemonData[[#This Row],[BLANCO]]=0,"2 tipos","1 tipo")</f>
        <v>1 tipo</v>
      </c>
      <c r="O292">
        <f>+(PokemonData[[#This Row],[Attack]]+0.25*PokemonData[[#This Row],[SpAtk]])*100*92.5*1.25*1.29/10000</f>
        <v>158.478515625</v>
      </c>
    </row>
    <row r="293" spans="1:15" x14ac:dyDescent="0.25">
      <c r="A293">
        <v>472</v>
      </c>
      <c r="B293" t="s">
        <v>556</v>
      </c>
      <c r="C293" t="s">
        <v>56</v>
      </c>
      <c r="D293" t="s">
        <v>24</v>
      </c>
      <c r="E293">
        <v>75</v>
      </c>
      <c r="F293">
        <v>95</v>
      </c>
      <c r="G293">
        <v>125</v>
      </c>
      <c r="H293">
        <v>45</v>
      </c>
      <c r="I293">
        <v>75</v>
      </c>
      <c r="J293">
        <v>95</v>
      </c>
      <c r="K293">
        <v>4</v>
      </c>
      <c r="L293" t="s">
        <v>15</v>
      </c>
      <c r="M293">
        <f>COUNTBLANK(PokemonData[[#This Row],[Type1]:[Type2]])</f>
        <v>0</v>
      </c>
      <c r="N293" t="str">
        <f>IF(PokemonData[[#This Row],[BLANCO]]=0,"2 tipos","1 tipo")</f>
        <v>2 tipos</v>
      </c>
      <c r="O293">
        <f>+(PokemonData[[#This Row],[Attack]]+0.25*PokemonData[[#This Row],[SpAtk]])*100*92.5*1.25*1.29/10000</f>
        <v>158.478515625</v>
      </c>
    </row>
    <row r="294" spans="1:15" x14ac:dyDescent="0.25">
      <c r="A294">
        <v>591</v>
      </c>
      <c r="B294" t="s">
        <v>685</v>
      </c>
      <c r="C294" t="s">
        <v>13</v>
      </c>
      <c r="D294" t="s">
        <v>14</v>
      </c>
      <c r="E294">
        <v>114</v>
      </c>
      <c r="F294">
        <v>85</v>
      </c>
      <c r="G294">
        <v>70</v>
      </c>
      <c r="H294">
        <v>85</v>
      </c>
      <c r="I294">
        <v>80</v>
      </c>
      <c r="J294">
        <v>30</v>
      </c>
      <c r="K294">
        <v>5</v>
      </c>
      <c r="L294" t="s">
        <v>15</v>
      </c>
      <c r="M294">
        <f>COUNTBLANK(PokemonData[[#This Row],[Type1]:[Type2]])</f>
        <v>0</v>
      </c>
      <c r="N294" t="str">
        <f>IF(PokemonData[[#This Row],[BLANCO]]=0,"2 tipos","1 tipo")</f>
        <v>2 tipos</v>
      </c>
      <c r="O294">
        <f>+(PokemonData[[#This Row],[Attack]]+0.25*PokemonData[[#This Row],[SpAtk]])*100*92.5*1.25*1.29/10000</f>
        <v>158.478515625</v>
      </c>
    </row>
    <row r="295" spans="1:15" x14ac:dyDescent="0.25">
      <c r="A295">
        <v>606</v>
      </c>
      <c r="B295" t="s">
        <v>700</v>
      </c>
      <c r="C295" t="s">
        <v>95</v>
      </c>
      <c r="D295" t="s">
        <v>21</v>
      </c>
      <c r="E295">
        <v>75</v>
      </c>
      <c r="F295">
        <v>75</v>
      </c>
      <c r="G295">
        <v>75</v>
      </c>
      <c r="H295">
        <v>125</v>
      </c>
      <c r="I295">
        <v>95</v>
      </c>
      <c r="J295">
        <v>40</v>
      </c>
      <c r="K295">
        <v>5</v>
      </c>
      <c r="L295" t="s">
        <v>15</v>
      </c>
      <c r="M295">
        <f>COUNTBLANK(PokemonData[[#This Row],[Type1]:[Type2]])</f>
        <v>1</v>
      </c>
      <c r="N295" t="str">
        <f>IF(PokemonData[[#This Row],[BLANCO]]=0,"2 tipos","1 tipo")</f>
        <v>1 tipo</v>
      </c>
      <c r="O295">
        <f>+(PokemonData[[#This Row],[Attack]]+0.25*PokemonData[[#This Row],[SpAtk]])*100*92.5*1.25*1.29/10000</f>
        <v>158.478515625</v>
      </c>
    </row>
    <row r="296" spans="1:15" x14ac:dyDescent="0.25">
      <c r="A296">
        <v>423</v>
      </c>
      <c r="B296" t="s">
        <v>503</v>
      </c>
      <c r="C296" t="s">
        <v>29</v>
      </c>
      <c r="D296" t="s">
        <v>56</v>
      </c>
      <c r="E296">
        <v>111</v>
      </c>
      <c r="F296">
        <v>83</v>
      </c>
      <c r="G296">
        <v>68</v>
      </c>
      <c r="H296">
        <v>92</v>
      </c>
      <c r="I296">
        <v>82</v>
      </c>
      <c r="J296">
        <v>39</v>
      </c>
      <c r="K296">
        <v>4</v>
      </c>
      <c r="L296" t="s">
        <v>15</v>
      </c>
      <c r="M296">
        <f>COUNTBLANK(PokemonData[[#This Row],[Type1]:[Type2]])</f>
        <v>0</v>
      </c>
      <c r="N296" t="str">
        <f>IF(PokemonData[[#This Row],[BLANCO]]=0,"2 tipos","1 tipo")</f>
        <v>2 tipos</v>
      </c>
      <c r="O296">
        <f>+(PokemonData[[#This Row],[Attack]]+0.25*PokemonData[[#This Row],[SpAtk]])*100*92.5*1.25*1.29/10000</f>
        <v>158.105625</v>
      </c>
    </row>
    <row r="297" spans="1:15" x14ac:dyDescent="0.25">
      <c r="A297">
        <v>55</v>
      </c>
      <c r="B297" t="s">
        <v>85</v>
      </c>
      <c r="C297" t="s">
        <v>29</v>
      </c>
      <c r="D297" t="s">
        <v>21</v>
      </c>
      <c r="E297">
        <v>80</v>
      </c>
      <c r="F297">
        <v>82</v>
      </c>
      <c r="G297">
        <v>78</v>
      </c>
      <c r="H297">
        <v>95</v>
      </c>
      <c r="I297">
        <v>80</v>
      </c>
      <c r="J297">
        <v>85</v>
      </c>
      <c r="K297">
        <v>1</v>
      </c>
      <c r="L297" t="s">
        <v>15</v>
      </c>
      <c r="M297">
        <f>COUNTBLANK(PokemonData[[#This Row],[Type1]:[Type2]])</f>
        <v>1</v>
      </c>
      <c r="N297" t="str">
        <f>IF(PokemonData[[#This Row],[BLANCO]]=0,"2 tipos","1 tipo")</f>
        <v>1 tipo</v>
      </c>
      <c r="O297">
        <f>+(PokemonData[[#This Row],[Attack]]+0.25*PokemonData[[#This Row],[SpAtk]])*100*92.5*1.25*1.29/10000</f>
        <v>157.73273437500001</v>
      </c>
    </row>
    <row r="298" spans="1:15" x14ac:dyDescent="0.25">
      <c r="A298">
        <v>22</v>
      </c>
      <c r="B298" t="s">
        <v>49</v>
      </c>
      <c r="C298" t="s">
        <v>42</v>
      </c>
      <c r="D298" t="s">
        <v>24</v>
      </c>
      <c r="E298">
        <v>65</v>
      </c>
      <c r="F298">
        <v>90</v>
      </c>
      <c r="G298">
        <v>65</v>
      </c>
      <c r="H298">
        <v>61</v>
      </c>
      <c r="I298">
        <v>61</v>
      </c>
      <c r="J298">
        <v>100</v>
      </c>
      <c r="K298">
        <v>1</v>
      </c>
      <c r="L298" t="s">
        <v>15</v>
      </c>
      <c r="M298">
        <f>COUNTBLANK(PokemonData[[#This Row],[Type1]:[Type2]])</f>
        <v>0</v>
      </c>
      <c r="N298" t="str">
        <f>IF(PokemonData[[#This Row],[BLANCO]]=0,"2 tipos","1 tipo")</f>
        <v>2 tipos</v>
      </c>
      <c r="O298">
        <f>+(PokemonData[[#This Row],[Attack]]+0.25*PokemonData[[#This Row],[SpAtk]])*100*92.5*1.25*1.29/10000</f>
        <v>156.98695312500001</v>
      </c>
    </row>
    <row r="299" spans="1:15" x14ac:dyDescent="0.25">
      <c r="A299">
        <v>115</v>
      </c>
      <c r="B299" t="s">
        <v>154</v>
      </c>
      <c r="C299" t="s">
        <v>42</v>
      </c>
      <c r="D299" t="s">
        <v>21</v>
      </c>
      <c r="E299">
        <v>105</v>
      </c>
      <c r="F299">
        <v>95</v>
      </c>
      <c r="G299">
        <v>80</v>
      </c>
      <c r="H299">
        <v>40</v>
      </c>
      <c r="I299">
        <v>80</v>
      </c>
      <c r="J299">
        <v>90</v>
      </c>
      <c r="K299">
        <v>1</v>
      </c>
      <c r="L299" t="s">
        <v>15</v>
      </c>
      <c r="M299">
        <f>COUNTBLANK(PokemonData[[#This Row],[Type1]:[Type2]])</f>
        <v>1</v>
      </c>
      <c r="N299" t="str">
        <f>IF(PokemonData[[#This Row],[BLANCO]]=0,"2 tipos","1 tipo")</f>
        <v>1 tipo</v>
      </c>
      <c r="O299">
        <f>+(PokemonData[[#This Row],[Attack]]+0.25*PokemonData[[#This Row],[SpAtk]])*100*92.5*1.25*1.29/10000</f>
        <v>156.61406249999999</v>
      </c>
    </row>
    <row r="300" spans="1:15" x14ac:dyDescent="0.25">
      <c r="A300">
        <v>168</v>
      </c>
      <c r="B300" t="s">
        <v>215</v>
      </c>
      <c r="C300" t="s">
        <v>34</v>
      </c>
      <c r="D300" t="s">
        <v>14</v>
      </c>
      <c r="E300">
        <v>70</v>
      </c>
      <c r="F300">
        <v>90</v>
      </c>
      <c r="G300">
        <v>70</v>
      </c>
      <c r="H300">
        <v>60</v>
      </c>
      <c r="I300">
        <v>60</v>
      </c>
      <c r="J300">
        <v>40</v>
      </c>
      <c r="K300">
        <v>2</v>
      </c>
      <c r="L300" t="s">
        <v>15</v>
      </c>
      <c r="M300">
        <f>COUNTBLANK(PokemonData[[#This Row],[Type1]:[Type2]])</f>
        <v>0</v>
      </c>
      <c r="N300" t="str">
        <f>IF(PokemonData[[#This Row],[BLANCO]]=0,"2 tipos","1 tipo")</f>
        <v>2 tipos</v>
      </c>
      <c r="O300">
        <f>+(PokemonData[[#This Row],[Attack]]+0.25*PokemonData[[#This Row],[SpAtk]])*100*92.5*1.25*1.29/10000</f>
        <v>156.61406249999999</v>
      </c>
    </row>
    <row r="301" spans="1:15" x14ac:dyDescent="0.25">
      <c r="A301">
        <v>205</v>
      </c>
      <c r="B301" t="s">
        <v>253</v>
      </c>
      <c r="C301" t="s">
        <v>34</v>
      </c>
      <c r="D301" t="s">
        <v>117</v>
      </c>
      <c r="E301">
        <v>75</v>
      </c>
      <c r="F301">
        <v>90</v>
      </c>
      <c r="G301">
        <v>140</v>
      </c>
      <c r="H301">
        <v>60</v>
      </c>
      <c r="I301">
        <v>60</v>
      </c>
      <c r="J301">
        <v>40</v>
      </c>
      <c r="K301">
        <v>2</v>
      </c>
      <c r="L301" t="s">
        <v>15</v>
      </c>
      <c r="M301">
        <f>COUNTBLANK(PokemonData[[#This Row],[Type1]:[Type2]])</f>
        <v>0</v>
      </c>
      <c r="N301" t="str">
        <f>IF(PokemonData[[#This Row],[BLANCO]]=0,"2 tipos","1 tipo")</f>
        <v>2 tipos</v>
      </c>
      <c r="O301">
        <f>+(PokemonData[[#This Row],[Attack]]+0.25*PokemonData[[#This Row],[SpAtk]])*100*92.5*1.25*1.29/10000</f>
        <v>156.61406249999999</v>
      </c>
    </row>
    <row r="302" spans="1:15" x14ac:dyDescent="0.25">
      <c r="A302">
        <v>262</v>
      </c>
      <c r="B302" t="s">
        <v>318</v>
      </c>
      <c r="C302" t="s">
        <v>173</v>
      </c>
      <c r="D302" t="s">
        <v>21</v>
      </c>
      <c r="E302">
        <v>70</v>
      </c>
      <c r="F302">
        <v>90</v>
      </c>
      <c r="G302">
        <v>70</v>
      </c>
      <c r="H302">
        <v>60</v>
      </c>
      <c r="I302">
        <v>60</v>
      </c>
      <c r="J302">
        <v>70</v>
      </c>
      <c r="K302">
        <v>3</v>
      </c>
      <c r="L302" t="s">
        <v>15</v>
      </c>
      <c r="M302">
        <f>COUNTBLANK(PokemonData[[#This Row],[Type1]:[Type2]])</f>
        <v>1</v>
      </c>
      <c r="N302" t="str">
        <f>IF(PokemonData[[#This Row],[BLANCO]]=0,"2 tipos","1 tipo")</f>
        <v>1 tipo</v>
      </c>
      <c r="O302">
        <f>+(PokemonData[[#This Row],[Attack]]+0.25*PokemonData[[#This Row],[SpAtk]])*100*92.5*1.25*1.29/10000</f>
        <v>156.61406249999999</v>
      </c>
    </row>
    <row r="303" spans="1:15" x14ac:dyDescent="0.25">
      <c r="A303">
        <v>347</v>
      </c>
      <c r="B303" t="s">
        <v>412</v>
      </c>
      <c r="C303" t="s">
        <v>108</v>
      </c>
      <c r="D303" t="s">
        <v>34</v>
      </c>
      <c r="E303">
        <v>45</v>
      </c>
      <c r="F303">
        <v>95</v>
      </c>
      <c r="G303">
        <v>50</v>
      </c>
      <c r="H303">
        <v>40</v>
      </c>
      <c r="I303">
        <v>50</v>
      </c>
      <c r="J303">
        <v>75</v>
      </c>
      <c r="K303">
        <v>3</v>
      </c>
      <c r="L303" t="s">
        <v>15</v>
      </c>
      <c r="M303">
        <f>COUNTBLANK(PokemonData[[#This Row],[Type1]:[Type2]])</f>
        <v>0</v>
      </c>
      <c r="N303" t="str">
        <f>IF(PokemonData[[#This Row],[BLANCO]]=0,"2 tipos","1 tipo")</f>
        <v>2 tipos</v>
      </c>
      <c r="O303">
        <f>+(PokemonData[[#This Row],[Attack]]+0.25*PokemonData[[#This Row],[SpAtk]])*100*92.5*1.25*1.29/10000</f>
        <v>156.61406249999999</v>
      </c>
    </row>
    <row r="304" spans="1:15" x14ac:dyDescent="0.25">
      <c r="A304">
        <v>352</v>
      </c>
      <c r="B304" t="s">
        <v>417</v>
      </c>
      <c r="C304" t="s">
        <v>42</v>
      </c>
      <c r="D304" t="s">
        <v>21</v>
      </c>
      <c r="E304">
        <v>60</v>
      </c>
      <c r="F304">
        <v>90</v>
      </c>
      <c r="G304">
        <v>70</v>
      </c>
      <c r="H304">
        <v>60</v>
      </c>
      <c r="I304">
        <v>120</v>
      </c>
      <c r="J304">
        <v>40</v>
      </c>
      <c r="K304">
        <v>3</v>
      </c>
      <c r="L304" t="s">
        <v>15</v>
      </c>
      <c r="M304">
        <f>COUNTBLANK(PokemonData[[#This Row],[Type1]:[Type2]])</f>
        <v>1</v>
      </c>
      <c r="N304" t="str">
        <f>IF(PokemonData[[#This Row],[BLANCO]]=0,"2 tipos","1 tipo")</f>
        <v>1 tipo</v>
      </c>
      <c r="O304">
        <f>+(PokemonData[[#This Row],[Attack]]+0.25*PokemonData[[#This Row],[SpAtk]])*100*92.5*1.25*1.29/10000</f>
        <v>156.61406249999999</v>
      </c>
    </row>
    <row r="305" spans="1:15" x14ac:dyDescent="0.25">
      <c r="A305">
        <v>452</v>
      </c>
      <c r="B305" t="s">
        <v>535</v>
      </c>
      <c r="C305" t="s">
        <v>14</v>
      </c>
      <c r="D305" t="s">
        <v>173</v>
      </c>
      <c r="E305">
        <v>70</v>
      </c>
      <c r="F305">
        <v>90</v>
      </c>
      <c r="G305">
        <v>110</v>
      </c>
      <c r="H305">
        <v>60</v>
      </c>
      <c r="I305">
        <v>75</v>
      </c>
      <c r="J305">
        <v>95</v>
      </c>
      <c r="K305">
        <v>4</v>
      </c>
      <c r="L305" t="s">
        <v>15</v>
      </c>
      <c r="M305">
        <f>COUNTBLANK(PokemonData[[#This Row],[Type1]:[Type2]])</f>
        <v>0</v>
      </c>
      <c r="N305" t="str">
        <f>IF(PokemonData[[#This Row],[BLANCO]]=0,"2 tipos","1 tipo")</f>
        <v>2 tipos</v>
      </c>
      <c r="O305">
        <f>+(PokemonData[[#This Row],[Attack]]+0.25*PokemonData[[#This Row],[SpAtk]])*100*92.5*1.25*1.29/10000</f>
        <v>156.61406249999999</v>
      </c>
    </row>
    <row r="306" spans="1:15" x14ac:dyDescent="0.25">
      <c r="A306">
        <v>463</v>
      </c>
      <c r="B306" t="s">
        <v>547</v>
      </c>
      <c r="C306" t="s">
        <v>42</v>
      </c>
      <c r="D306" t="s">
        <v>21</v>
      </c>
      <c r="E306">
        <v>110</v>
      </c>
      <c r="F306">
        <v>85</v>
      </c>
      <c r="G306">
        <v>95</v>
      </c>
      <c r="H306">
        <v>80</v>
      </c>
      <c r="I306">
        <v>95</v>
      </c>
      <c r="J306">
        <v>50</v>
      </c>
      <c r="K306">
        <v>4</v>
      </c>
      <c r="L306" t="s">
        <v>15</v>
      </c>
      <c r="M306">
        <f>COUNTBLANK(PokemonData[[#This Row],[Type1]:[Type2]])</f>
        <v>1</v>
      </c>
      <c r="N306" t="str">
        <f>IF(PokemonData[[#This Row],[BLANCO]]=0,"2 tipos","1 tipo")</f>
        <v>1 tipo</v>
      </c>
      <c r="O306">
        <f>+(PokemonData[[#This Row],[Attack]]+0.25*PokemonData[[#This Row],[SpAtk]])*100*92.5*1.25*1.29/10000</f>
        <v>156.61406249999999</v>
      </c>
    </row>
    <row r="307" spans="1:15" x14ac:dyDescent="0.25">
      <c r="A307">
        <v>469</v>
      </c>
      <c r="B307" t="s">
        <v>553</v>
      </c>
      <c r="C307" t="s">
        <v>34</v>
      </c>
      <c r="D307" t="s">
        <v>24</v>
      </c>
      <c r="E307">
        <v>86</v>
      </c>
      <c r="F307">
        <v>76</v>
      </c>
      <c r="G307">
        <v>86</v>
      </c>
      <c r="H307">
        <v>116</v>
      </c>
      <c r="I307">
        <v>56</v>
      </c>
      <c r="J307">
        <v>95</v>
      </c>
      <c r="K307">
        <v>4</v>
      </c>
      <c r="L307" t="s">
        <v>15</v>
      </c>
      <c r="M307">
        <f>COUNTBLANK(PokemonData[[#This Row],[Type1]:[Type2]])</f>
        <v>0</v>
      </c>
      <c r="N307" t="str">
        <f>IF(PokemonData[[#This Row],[BLANCO]]=0,"2 tipos","1 tipo")</f>
        <v>2 tipos</v>
      </c>
      <c r="O307">
        <f>+(PokemonData[[#This Row],[Attack]]+0.25*PokemonData[[#This Row],[SpAtk]])*100*92.5*1.25*1.29/10000</f>
        <v>156.61406249999999</v>
      </c>
    </row>
    <row r="308" spans="1:15" x14ac:dyDescent="0.25">
      <c r="A308">
        <v>711</v>
      </c>
      <c r="B308" t="s">
        <v>817</v>
      </c>
      <c r="C308" t="s">
        <v>130</v>
      </c>
      <c r="D308" t="s">
        <v>13</v>
      </c>
      <c r="E308">
        <v>65</v>
      </c>
      <c r="F308">
        <v>90</v>
      </c>
      <c r="G308">
        <v>122</v>
      </c>
      <c r="H308">
        <v>58</v>
      </c>
      <c r="I308">
        <v>75</v>
      </c>
      <c r="J308">
        <v>84</v>
      </c>
      <c r="K308">
        <v>6</v>
      </c>
      <c r="L308" t="s">
        <v>15</v>
      </c>
      <c r="M308">
        <f>COUNTBLANK(PokemonData[[#This Row],[Type1]:[Type2]])</f>
        <v>0</v>
      </c>
      <c r="N308" t="str">
        <f>IF(PokemonData[[#This Row],[BLANCO]]=0,"2 tipos","1 tipo")</f>
        <v>2 tipos</v>
      </c>
      <c r="O308">
        <f>+(PokemonData[[#This Row],[Attack]]+0.25*PokemonData[[#This Row],[SpAtk]])*100*92.5*1.25*1.29/10000</f>
        <v>155.86828125</v>
      </c>
    </row>
    <row r="309" spans="1:15" x14ac:dyDescent="0.25">
      <c r="A309">
        <v>9</v>
      </c>
      <c r="B309" t="s">
        <v>31</v>
      </c>
      <c r="C309" t="s">
        <v>29</v>
      </c>
      <c r="D309" t="s">
        <v>21</v>
      </c>
      <c r="E309">
        <v>79</v>
      </c>
      <c r="F309">
        <v>83</v>
      </c>
      <c r="G309">
        <v>100</v>
      </c>
      <c r="H309">
        <v>85</v>
      </c>
      <c r="I309">
        <v>105</v>
      </c>
      <c r="J309">
        <v>78</v>
      </c>
      <c r="K309">
        <v>1</v>
      </c>
      <c r="L309" t="s">
        <v>15</v>
      </c>
      <c r="M309">
        <f>COUNTBLANK(PokemonData[[#This Row],[Type1]:[Type2]])</f>
        <v>1</v>
      </c>
      <c r="N309" t="str">
        <f>IF(PokemonData[[#This Row],[BLANCO]]=0,"2 tipos","1 tipo")</f>
        <v>1 tipo</v>
      </c>
      <c r="O309">
        <f>+(PokemonData[[#This Row],[Attack]]+0.25*PokemonData[[#This Row],[SpAtk]])*100*92.5*1.25*1.29/10000</f>
        <v>155.495390625</v>
      </c>
    </row>
    <row r="310" spans="1:15" x14ac:dyDescent="0.25">
      <c r="A310">
        <v>647</v>
      </c>
      <c r="B310" t="s">
        <v>746</v>
      </c>
      <c r="C310" t="s">
        <v>29</v>
      </c>
      <c r="D310" t="s">
        <v>87</v>
      </c>
      <c r="E310">
        <v>91</v>
      </c>
      <c r="F310">
        <v>72</v>
      </c>
      <c r="G310">
        <v>90</v>
      </c>
      <c r="H310">
        <v>129</v>
      </c>
      <c r="I310">
        <v>90</v>
      </c>
      <c r="J310">
        <v>108</v>
      </c>
      <c r="K310">
        <v>5</v>
      </c>
      <c r="L310" t="s">
        <v>15</v>
      </c>
      <c r="M310">
        <f>COUNTBLANK(PokemonData[[#This Row],[Type1]:[Type2]])</f>
        <v>0</v>
      </c>
      <c r="N310" t="str">
        <f>IF(PokemonData[[#This Row],[BLANCO]]=0,"2 tipos","1 tipo")</f>
        <v>2 tipos</v>
      </c>
      <c r="O310">
        <f>+(PokemonData[[#This Row],[Attack]]+0.25*PokemonData[[#This Row],[SpAtk]])*100*92.5*1.25*1.29/10000</f>
        <v>155.495390625</v>
      </c>
    </row>
    <row r="311" spans="1:15" x14ac:dyDescent="0.25">
      <c r="A311">
        <v>647</v>
      </c>
      <c r="B311" t="s">
        <v>747</v>
      </c>
      <c r="C311" t="s">
        <v>29</v>
      </c>
      <c r="D311" t="s">
        <v>87</v>
      </c>
      <c r="E311">
        <v>91</v>
      </c>
      <c r="F311">
        <v>72</v>
      </c>
      <c r="G311">
        <v>90</v>
      </c>
      <c r="H311">
        <v>129</v>
      </c>
      <c r="I311">
        <v>90</v>
      </c>
      <c r="J311">
        <v>108</v>
      </c>
      <c r="K311">
        <v>5</v>
      </c>
      <c r="L311" t="s">
        <v>15</v>
      </c>
      <c r="M311">
        <f>COUNTBLANK(PokemonData[[#This Row],[Type1]:[Type2]])</f>
        <v>0</v>
      </c>
      <c r="N311" t="str">
        <f>IF(PokemonData[[#This Row],[BLANCO]]=0,"2 tipos","1 tipo")</f>
        <v>2 tipos</v>
      </c>
      <c r="O311">
        <f>+(PokemonData[[#This Row],[Attack]]+0.25*PokemonData[[#This Row],[SpAtk]])*100*92.5*1.25*1.29/10000</f>
        <v>155.495390625</v>
      </c>
    </row>
    <row r="312" spans="1:15" x14ac:dyDescent="0.25">
      <c r="A312">
        <v>181</v>
      </c>
      <c r="B312" t="s">
        <v>228</v>
      </c>
      <c r="C312" t="s">
        <v>53</v>
      </c>
      <c r="D312" t="s">
        <v>21</v>
      </c>
      <c r="E312">
        <v>90</v>
      </c>
      <c r="F312">
        <v>75</v>
      </c>
      <c r="G312">
        <v>85</v>
      </c>
      <c r="H312">
        <v>115</v>
      </c>
      <c r="I312">
        <v>90</v>
      </c>
      <c r="J312">
        <v>55</v>
      </c>
      <c r="K312">
        <v>2</v>
      </c>
      <c r="L312" t="s">
        <v>15</v>
      </c>
      <c r="M312">
        <f>COUNTBLANK(PokemonData[[#This Row],[Type1]:[Type2]])</f>
        <v>1</v>
      </c>
      <c r="N312" t="str">
        <f>IF(PokemonData[[#This Row],[BLANCO]]=0,"2 tipos","1 tipo")</f>
        <v>1 tipo</v>
      </c>
      <c r="O312">
        <f>+(PokemonData[[#This Row],[Attack]]+0.25*PokemonData[[#This Row],[SpAtk]])*100*92.5*1.25*1.29/10000</f>
        <v>154.74960937500001</v>
      </c>
    </row>
    <row r="313" spans="1:15" x14ac:dyDescent="0.25">
      <c r="A313">
        <v>215</v>
      </c>
      <c r="B313" t="s">
        <v>266</v>
      </c>
      <c r="C313" t="s">
        <v>173</v>
      </c>
      <c r="D313" t="s">
        <v>124</v>
      </c>
      <c r="E313">
        <v>55</v>
      </c>
      <c r="F313">
        <v>95</v>
      </c>
      <c r="G313">
        <v>55</v>
      </c>
      <c r="H313">
        <v>35</v>
      </c>
      <c r="I313">
        <v>75</v>
      </c>
      <c r="J313">
        <v>115</v>
      </c>
      <c r="K313">
        <v>2</v>
      </c>
      <c r="L313" t="s">
        <v>15</v>
      </c>
      <c r="M313">
        <f>COUNTBLANK(PokemonData[[#This Row],[Type1]:[Type2]])</f>
        <v>0</v>
      </c>
      <c r="N313" t="str">
        <f>IF(PokemonData[[#This Row],[BLANCO]]=0,"2 tipos","1 tipo")</f>
        <v>2 tipos</v>
      </c>
      <c r="O313">
        <f>+(PokemonData[[#This Row],[Attack]]+0.25*PokemonData[[#This Row],[SpAtk]])*100*92.5*1.25*1.29/10000</f>
        <v>154.74960937500001</v>
      </c>
    </row>
    <row r="314" spans="1:15" x14ac:dyDescent="0.25">
      <c r="A314">
        <v>237</v>
      </c>
      <c r="B314" t="s">
        <v>289</v>
      </c>
      <c r="C314" t="s">
        <v>87</v>
      </c>
      <c r="D314" t="s">
        <v>21</v>
      </c>
      <c r="E314">
        <v>50</v>
      </c>
      <c r="F314">
        <v>95</v>
      </c>
      <c r="G314">
        <v>95</v>
      </c>
      <c r="H314">
        <v>35</v>
      </c>
      <c r="I314">
        <v>110</v>
      </c>
      <c r="J314">
        <v>70</v>
      </c>
      <c r="K314">
        <v>2</v>
      </c>
      <c r="L314" t="s">
        <v>15</v>
      </c>
      <c r="M314">
        <f>COUNTBLANK(PokemonData[[#This Row],[Type1]:[Type2]])</f>
        <v>1</v>
      </c>
      <c r="N314" t="str">
        <f>IF(PokemonData[[#This Row],[BLANCO]]=0,"2 tipos","1 tipo")</f>
        <v>1 tipo</v>
      </c>
      <c r="O314">
        <f>+(PokemonData[[#This Row],[Attack]]+0.25*PokemonData[[#This Row],[SpAtk]])*100*92.5*1.25*1.29/10000</f>
        <v>154.74960937500001</v>
      </c>
    </row>
    <row r="315" spans="1:15" x14ac:dyDescent="0.25">
      <c r="A315">
        <v>365</v>
      </c>
      <c r="B315" t="s">
        <v>433</v>
      </c>
      <c r="C315" t="s">
        <v>124</v>
      </c>
      <c r="D315" t="s">
        <v>29</v>
      </c>
      <c r="E315">
        <v>110</v>
      </c>
      <c r="F315">
        <v>80</v>
      </c>
      <c r="G315">
        <v>90</v>
      </c>
      <c r="H315">
        <v>95</v>
      </c>
      <c r="I315">
        <v>90</v>
      </c>
      <c r="J315">
        <v>65</v>
      </c>
      <c r="K315">
        <v>3</v>
      </c>
      <c r="L315" t="s">
        <v>15</v>
      </c>
      <c r="M315">
        <f>COUNTBLANK(PokemonData[[#This Row],[Type1]:[Type2]])</f>
        <v>0</v>
      </c>
      <c r="N315" t="str">
        <f>IF(PokemonData[[#This Row],[BLANCO]]=0,"2 tipos","1 tipo")</f>
        <v>2 tipos</v>
      </c>
      <c r="O315">
        <f>+(PokemonData[[#This Row],[Attack]]+0.25*PokemonData[[#This Row],[SpAtk]])*100*92.5*1.25*1.29/10000</f>
        <v>154.74960937500001</v>
      </c>
    </row>
    <row r="316" spans="1:15" x14ac:dyDescent="0.25">
      <c r="A316">
        <v>603</v>
      </c>
      <c r="B316" t="s">
        <v>697</v>
      </c>
      <c r="C316" t="s">
        <v>53</v>
      </c>
      <c r="D316" t="s">
        <v>21</v>
      </c>
      <c r="E316">
        <v>65</v>
      </c>
      <c r="F316">
        <v>85</v>
      </c>
      <c r="G316">
        <v>70</v>
      </c>
      <c r="H316">
        <v>75</v>
      </c>
      <c r="I316">
        <v>70</v>
      </c>
      <c r="J316">
        <v>40</v>
      </c>
      <c r="K316">
        <v>5</v>
      </c>
      <c r="L316" t="s">
        <v>15</v>
      </c>
      <c r="M316">
        <f>COUNTBLANK(PokemonData[[#This Row],[Type1]:[Type2]])</f>
        <v>1</v>
      </c>
      <c r="N316" t="str">
        <f>IF(PokemonData[[#This Row],[BLANCO]]=0,"2 tipos","1 tipo")</f>
        <v>1 tipo</v>
      </c>
      <c r="O316">
        <f>+(PokemonData[[#This Row],[Attack]]+0.25*PokemonData[[#This Row],[SpAtk]])*100*92.5*1.25*1.29/10000</f>
        <v>154.74960937500001</v>
      </c>
    </row>
    <row r="317" spans="1:15" x14ac:dyDescent="0.25">
      <c r="A317">
        <v>693</v>
      </c>
      <c r="B317" t="s">
        <v>796</v>
      </c>
      <c r="C317" t="s">
        <v>29</v>
      </c>
      <c r="D317" t="s">
        <v>21</v>
      </c>
      <c r="E317">
        <v>71</v>
      </c>
      <c r="F317">
        <v>73</v>
      </c>
      <c r="G317">
        <v>88</v>
      </c>
      <c r="H317">
        <v>120</v>
      </c>
      <c r="I317">
        <v>89</v>
      </c>
      <c r="J317">
        <v>59</v>
      </c>
      <c r="K317">
        <v>6</v>
      </c>
      <c r="L317" t="s">
        <v>15</v>
      </c>
      <c r="M317">
        <f>COUNTBLANK(PokemonData[[#This Row],[Type1]:[Type2]])</f>
        <v>1</v>
      </c>
      <c r="N317" t="str">
        <f>IF(PokemonData[[#This Row],[BLANCO]]=0,"2 tipos","1 tipo")</f>
        <v>1 tipo</v>
      </c>
      <c r="O317">
        <f>+(PokemonData[[#This Row],[Attack]]+0.25*PokemonData[[#This Row],[SpAtk]])*100*92.5*1.25*1.29/10000</f>
        <v>153.63093749999999</v>
      </c>
    </row>
    <row r="318" spans="1:15" x14ac:dyDescent="0.25">
      <c r="A318">
        <v>154</v>
      </c>
      <c r="B318" t="s">
        <v>201</v>
      </c>
      <c r="C318" t="s">
        <v>13</v>
      </c>
      <c r="D318" t="s">
        <v>21</v>
      </c>
      <c r="E318">
        <v>80</v>
      </c>
      <c r="F318">
        <v>82</v>
      </c>
      <c r="G318">
        <v>100</v>
      </c>
      <c r="H318">
        <v>83</v>
      </c>
      <c r="I318">
        <v>100</v>
      </c>
      <c r="J318">
        <v>80</v>
      </c>
      <c r="K318">
        <v>2</v>
      </c>
      <c r="L318" t="s">
        <v>15</v>
      </c>
      <c r="M318">
        <f>COUNTBLANK(PokemonData[[#This Row],[Type1]:[Type2]])</f>
        <v>1</v>
      </c>
      <c r="N318" t="str">
        <f>IF(PokemonData[[#This Row],[BLANCO]]=0,"2 tipos","1 tipo")</f>
        <v>1 tipo</v>
      </c>
      <c r="O318">
        <f>+(PokemonData[[#This Row],[Attack]]+0.25*PokemonData[[#This Row],[SpAtk]])*100*92.5*1.25*1.29/10000</f>
        <v>153.25804687499999</v>
      </c>
    </row>
    <row r="319" spans="1:15" x14ac:dyDescent="0.25">
      <c r="A319">
        <v>388</v>
      </c>
      <c r="B319" t="s">
        <v>466</v>
      </c>
      <c r="C319" t="s">
        <v>13</v>
      </c>
      <c r="D319" t="s">
        <v>21</v>
      </c>
      <c r="E319">
        <v>75</v>
      </c>
      <c r="F319">
        <v>89</v>
      </c>
      <c r="G319">
        <v>85</v>
      </c>
      <c r="H319">
        <v>55</v>
      </c>
      <c r="I319">
        <v>65</v>
      </c>
      <c r="J319">
        <v>36</v>
      </c>
      <c r="K319">
        <v>4</v>
      </c>
      <c r="L319" t="s">
        <v>15</v>
      </c>
      <c r="M319">
        <f>COUNTBLANK(PokemonData[[#This Row],[Type1]:[Type2]])</f>
        <v>1</v>
      </c>
      <c r="N319" t="str">
        <f>IF(PokemonData[[#This Row],[BLANCO]]=0,"2 tipos","1 tipo")</f>
        <v>1 tipo</v>
      </c>
      <c r="O319">
        <f>+(PokemonData[[#This Row],[Attack]]+0.25*PokemonData[[#This Row],[SpAtk]])*100*92.5*1.25*1.29/10000</f>
        <v>153.25804687499999</v>
      </c>
    </row>
    <row r="320" spans="1:15" x14ac:dyDescent="0.25">
      <c r="A320">
        <v>182</v>
      </c>
      <c r="B320" t="s">
        <v>230</v>
      </c>
      <c r="C320" t="s">
        <v>13</v>
      </c>
      <c r="D320" t="s">
        <v>21</v>
      </c>
      <c r="E320">
        <v>75</v>
      </c>
      <c r="F320">
        <v>80</v>
      </c>
      <c r="G320">
        <v>95</v>
      </c>
      <c r="H320">
        <v>90</v>
      </c>
      <c r="I320">
        <v>100</v>
      </c>
      <c r="J320">
        <v>50</v>
      </c>
      <c r="K320">
        <v>2</v>
      </c>
      <c r="L320" t="s">
        <v>15</v>
      </c>
      <c r="M320">
        <f>COUNTBLANK(PokemonData[[#This Row],[Type1]:[Type2]])</f>
        <v>1</v>
      </c>
      <c r="N320" t="str">
        <f>IF(PokemonData[[#This Row],[BLANCO]]=0,"2 tipos","1 tipo")</f>
        <v>1 tipo</v>
      </c>
      <c r="O320">
        <f>+(PokemonData[[#This Row],[Attack]]+0.25*PokemonData[[#This Row],[SpAtk]])*100*92.5*1.25*1.29/10000</f>
        <v>152.88515624999999</v>
      </c>
    </row>
    <row r="321" spans="1:15" x14ac:dyDescent="0.25">
      <c r="A321">
        <v>203</v>
      </c>
      <c r="B321" t="s">
        <v>251</v>
      </c>
      <c r="C321" t="s">
        <v>42</v>
      </c>
      <c r="D321" t="s">
        <v>95</v>
      </c>
      <c r="E321">
        <v>70</v>
      </c>
      <c r="F321">
        <v>80</v>
      </c>
      <c r="G321">
        <v>65</v>
      </c>
      <c r="H321">
        <v>90</v>
      </c>
      <c r="I321">
        <v>65</v>
      </c>
      <c r="J321">
        <v>85</v>
      </c>
      <c r="K321">
        <v>2</v>
      </c>
      <c r="L321" t="s">
        <v>15</v>
      </c>
      <c r="M321">
        <f>COUNTBLANK(PokemonData[[#This Row],[Type1]:[Type2]])</f>
        <v>0</v>
      </c>
      <c r="N321" t="str">
        <f>IF(PokemonData[[#This Row],[BLANCO]]=0,"2 tipos","1 tipo")</f>
        <v>2 tipos</v>
      </c>
      <c r="O321">
        <f>+(PokemonData[[#This Row],[Attack]]+0.25*PokemonData[[#This Row],[SpAtk]])*100*92.5*1.25*1.29/10000</f>
        <v>152.88515624999999</v>
      </c>
    </row>
    <row r="322" spans="1:15" x14ac:dyDescent="0.25">
      <c r="A322">
        <v>291</v>
      </c>
      <c r="B322" t="s">
        <v>348</v>
      </c>
      <c r="C322" t="s">
        <v>34</v>
      </c>
      <c r="D322" t="s">
        <v>24</v>
      </c>
      <c r="E322">
        <v>61</v>
      </c>
      <c r="F322">
        <v>90</v>
      </c>
      <c r="G322">
        <v>45</v>
      </c>
      <c r="H322">
        <v>50</v>
      </c>
      <c r="I322">
        <v>50</v>
      </c>
      <c r="J322">
        <v>160</v>
      </c>
      <c r="K322">
        <v>3</v>
      </c>
      <c r="L322" t="s">
        <v>15</v>
      </c>
      <c r="M322">
        <f>COUNTBLANK(PokemonData[[#This Row],[Type1]:[Type2]])</f>
        <v>0</v>
      </c>
      <c r="N322" t="str">
        <f>IF(PokemonData[[#This Row],[BLANCO]]=0,"2 tipos","1 tipo")</f>
        <v>2 tipos</v>
      </c>
      <c r="O322">
        <f>+(PokemonData[[#This Row],[Attack]]+0.25*PokemonData[[#This Row],[SpAtk]])*100*92.5*1.25*1.29/10000</f>
        <v>152.88515624999999</v>
      </c>
    </row>
    <row r="323" spans="1:15" x14ac:dyDescent="0.25">
      <c r="A323">
        <v>305</v>
      </c>
      <c r="B323" t="s">
        <v>364</v>
      </c>
      <c r="C323" t="s">
        <v>117</v>
      </c>
      <c r="D323" t="s">
        <v>108</v>
      </c>
      <c r="E323">
        <v>60</v>
      </c>
      <c r="F323">
        <v>90</v>
      </c>
      <c r="G323">
        <v>140</v>
      </c>
      <c r="H323">
        <v>50</v>
      </c>
      <c r="I323">
        <v>50</v>
      </c>
      <c r="J323">
        <v>40</v>
      </c>
      <c r="K323">
        <v>3</v>
      </c>
      <c r="L323" t="s">
        <v>15</v>
      </c>
      <c r="M323">
        <f>COUNTBLANK(PokemonData[[#This Row],[Type1]:[Type2]])</f>
        <v>0</v>
      </c>
      <c r="N323" t="str">
        <f>IF(PokemonData[[#This Row],[BLANCO]]=0,"2 tipos","1 tipo")</f>
        <v>2 tipos</v>
      </c>
      <c r="O323">
        <f>+(PokemonData[[#This Row],[Attack]]+0.25*PokemonData[[#This Row],[SpAtk]])*100*92.5*1.25*1.29/10000</f>
        <v>152.88515624999999</v>
      </c>
    </row>
    <row r="324" spans="1:15" x14ac:dyDescent="0.25">
      <c r="A324">
        <v>426</v>
      </c>
      <c r="B324" t="s">
        <v>506</v>
      </c>
      <c r="C324" t="s">
        <v>130</v>
      </c>
      <c r="D324" t="s">
        <v>24</v>
      </c>
      <c r="E324">
        <v>150</v>
      </c>
      <c r="F324">
        <v>80</v>
      </c>
      <c r="G324">
        <v>44</v>
      </c>
      <c r="H324">
        <v>90</v>
      </c>
      <c r="I324">
        <v>54</v>
      </c>
      <c r="J324">
        <v>80</v>
      </c>
      <c r="K324">
        <v>4</v>
      </c>
      <c r="L324" t="s">
        <v>15</v>
      </c>
      <c r="M324">
        <f>COUNTBLANK(PokemonData[[#This Row],[Type1]:[Type2]])</f>
        <v>0</v>
      </c>
      <c r="N324" t="str">
        <f>IF(PokemonData[[#This Row],[BLANCO]]=0,"2 tipos","1 tipo")</f>
        <v>2 tipos</v>
      </c>
      <c r="O324">
        <f>+(PokemonData[[#This Row],[Attack]]+0.25*PokemonData[[#This Row],[SpAtk]])*100*92.5*1.25*1.29/10000</f>
        <v>152.88515624999999</v>
      </c>
    </row>
    <row r="325" spans="1:15" x14ac:dyDescent="0.25">
      <c r="A325">
        <v>444</v>
      </c>
      <c r="B325" t="s">
        <v>525</v>
      </c>
      <c r="C325" t="s">
        <v>26</v>
      </c>
      <c r="D325" t="s">
        <v>56</v>
      </c>
      <c r="E325">
        <v>68</v>
      </c>
      <c r="F325">
        <v>90</v>
      </c>
      <c r="G325">
        <v>65</v>
      </c>
      <c r="H325">
        <v>50</v>
      </c>
      <c r="I325">
        <v>55</v>
      </c>
      <c r="J325">
        <v>82</v>
      </c>
      <c r="K325">
        <v>4</v>
      </c>
      <c r="L325" t="s">
        <v>15</v>
      </c>
      <c r="M325">
        <f>COUNTBLANK(PokemonData[[#This Row],[Type1]:[Type2]])</f>
        <v>0</v>
      </c>
      <c r="N325" t="str">
        <f>IF(PokemonData[[#This Row],[BLANCO]]=0,"2 tipos","1 tipo")</f>
        <v>2 tipos</v>
      </c>
      <c r="O325">
        <f>+(PokemonData[[#This Row],[Attack]]+0.25*PokemonData[[#This Row],[SpAtk]])*100*92.5*1.25*1.29/10000</f>
        <v>152.88515624999999</v>
      </c>
    </row>
    <row r="326" spans="1:15" x14ac:dyDescent="0.25">
      <c r="A326">
        <v>462</v>
      </c>
      <c r="B326" t="s">
        <v>546</v>
      </c>
      <c r="C326" t="s">
        <v>53</v>
      </c>
      <c r="D326" t="s">
        <v>117</v>
      </c>
      <c r="E326">
        <v>70</v>
      </c>
      <c r="F326">
        <v>70</v>
      </c>
      <c r="G326">
        <v>115</v>
      </c>
      <c r="H326">
        <v>130</v>
      </c>
      <c r="I326">
        <v>90</v>
      </c>
      <c r="J326">
        <v>60</v>
      </c>
      <c r="K326">
        <v>4</v>
      </c>
      <c r="L326" t="s">
        <v>15</v>
      </c>
      <c r="M326">
        <f>COUNTBLANK(PokemonData[[#This Row],[Type1]:[Type2]])</f>
        <v>0</v>
      </c>
      <c r="N326" t="str">
        <f>IF(PokemonData[[#This Row],[BLANCO]]=0,"2 tipos","1 tipo")</f>
        <v>2 tipos</v>
      </c>
      <c r="O326">
        <f>+(PokemonData[[#This Row],[Attack]]+0.25*PokemonData[[#This Row],[SpAtk]])*100*92.5*1.25*1.29/10000</f>
        <v>152.88515624999999</v>
      </c>
    </row>
    <row r="327" spans="1:15" x14ac:dyDescent="0.25">
      <c r="A327">
        <v>699</v>
      </c>
      <c r="B327" t="s">
        <v>802</v>
      </c>
      <c r="C327" t="s">
        <v>108</v>
      </c>
      <c r="D327" t="s">
        <v>124</v>
      </c>
      <c r="E327">
        <v>123</v>
      </c>
      <c r="F327">
        <v>77</v>
      </c>
      <c r="G327">
        <v>72</v>
      </c>
      <c r="H327">
        <v>99</v>
      </c>
      <c r="I327">
        <v>92</v>
      </c>
      <c r="J327">
        <v>58</v>
      </c>
      <c r="K327">
        <v>6</v>
      </c>
      <c r="L327" t="s">
        <v>15</v>
      </c>
      <c r="M327">
        <f>COUNTBLANK(PokemonData[[#This Row],[Type1]:[Type2]])</f>
        <v>0</v>
      </c>
      <c r="N327" t="str">
        <f>IF(PokemonData[[#This Row],[BLANCO]]=0,"2 tipos","1 tipo")</f>
        <v>2 tipos</v>
      </c>
      <c r="O327">
        <f>+(PokemonData[[#This Row],[Attack]]+0.25*PokemonData[[#This Row],[SpAtk]])*100*92.5*1.25*1.29/10000</f>
        <v>151.766484375</v>
      </c>
    </row>
    <row r="328" spans="1:15" x14ac:dyDescent="0.25">
      <c r="A328">
        <v>148</v>
      </c>
      <c r="B328" t="s">
        <v>193</v>
      </c>
      <c r="C328" t="s">
        <v>26</v>
      </c>
      <c r="D328" t="s">
        <v>21</v>
      </c>
      <c r="E328">
        <v>61</v>
      </c>
      <c r="F328">
        <v>84</v>
      </c>
      <c r="G328">
        <v>65</v>
      </c>
      <c r="H328">
        <v>70</v>
      </c>
      <c r="I328">
        <v>70</v>
      </c>
      <c r="J328">
        <v>70</v>
      </c>
      <c r="K328">
        <v>1</v>
      </c>
      <c r="L328" t="s">
        <v>15</v>
      </c>
      <c r="M328">
        <f>COUNTBLANK(PokemonData[[#This Row],[Type1]:[Type2]])</f>
        <v>1</v>
      </c>
      <c r="N328" t="str">
        <f>IF(PokemonData[[#This Row],[BLANCO]]=0,"2 tipos","1 tipo")</f>
        <v>1 tipo</v>
      </c>
      <c r="O328">
        <f>+(PokemonData[[#This Row],[Attack]]+0.25*PokemonData[[#This Row],[SpAtk]])*100*92.5*1.25*1.29/10000</f>
        <v>151.39359375000001</v>
      </c>
    </row>
    <row r="329" spans="1:15" x14ac:dyDescent="0.25">
      <c r="A329">
        <v>15</v>
      </c>
      <c r="B329" t="s">
        <v>39</v>
      </c>
      <c r="C329" t="s">
        <v>34</v>
      </c>
      <c r="D329" t="s">
        <v>14</v>
      </c>
      <c r="E329">
        <v>65</v>
      </c>
      <c r="F329">
        <v>90</v>
      </c>
      <c r="G329">
        <v>40</v>
      </c>
      <c r="H329">
        <v>45</v>
      </c>
      <c r="I329">
        <v>80</v>
      </c>
      <c r="J329">
        <v>75</v>
      </c>
      <c r="K329">
        <v>1</v>
      </c>
      <c r="L329" t="s">
        <v>15</v>
      </c>
      <c r="M329">
        <f>COUNTBLANK(PokemonData[[#This Row],[Type1]:[Type2]])</f>
        <v>0</v>
      </c>
      <c r="N329" t="str">
        <f>IF(PokemonData[[#This Row],[BLANCO]]=0,"2 tipos","1 tipo")</f>
        <v>2 tipos</v>
      </c>
      <c r="O329">
        <f>+(PokemonData[[#This Row],[Attack]]+0.25*PokemonData[[#This Row],[SpAtk]])*100*92.5*1.25*1.29/10000</f>
        <v>151.02070312500001</v>
      </c>
    </row>
    <row r="330" spans="1:15" x14ac:dyDescent="0.25">
      <c r="A330">
        <v>24</v>
      </c>
      <c r="B330" t="s">
        <v>51</v>
      </c>
      <c r="C330" t="s">
        <v>14</v>
      </c>
      <c r="D330" t="s">
        <v>21</v>
      </c>
      <c r="E330">
        <v>60</v>
      </c>
      <c r="F330">
        <v>85</v>
      </c>
      <c r="G330">
        <v>69</v>
      </c>
      <c r="H330">
        <v>65</v>
      </c>
      <c r="I330">
        <v>79</v>
      </c>
      <c r="J330">
        <v>80</v>
      </c>
      <c r="K330">
        <v>1</v>
      </c>
      <c r="L330" t="s">
        <v>15</v>
      </c>
      <c r="M330">
        <f>COUNTBLANK(PokemonData[[#This Row],[Type1]:[Type2]])</f>
        <v>1</v>
      </c>
      <c r="N330" t="str">
        <f>IF(PokemonData[[#This Row],[BLANCO]]=0,"2 tipos","1 tipo")</f>
        <v>1 tipo</v>
      </c>
      <c r="O330">
        <f>+(PokemonData[[#This Row],[Attack]]+0.25*PokemonData[[#This Row],[SpAtk]])*100*92.5*1.25*1.29/10000</f>
        <v>151.02070312500001</v>
      </c>
    </row>
    <row r="331" spans="1:15" x14ac:dyDescent="0.25">
      <c r="A331">
        <v>77</v>
      </c>
      <c r="B331" t="s">
        <v>111</v>
      </c>
      <c r="C331" t="s">
        <v>20</v>
      </c>
      <c r="D331" t="s">
        <v>21</v>
      </c>
      <c r="E331">
        <v>50</v>
      </c>
      <c r="F331">
        <v>85</v>
      </c>
      <c r="G331">
        <v>55</v>
      </c>
      <c r="H331">
        <v>65</v>
      </c>
      <c r="I331">
        <v>65</v>
      </c>
      <c r="J331">
        <v>90</v>
      </c>
      <c r="K331">
        <v>1</v>
      </c>
      <c r="L331" t="s">
        <v>15</v>
      </c>
      <c r="M331">
        <f>COUNTBLANK(PokemonData[[#This Row],[Type1]:[Type2]])</f>
        <v>1</v>
      </c>
      <c r="N331" t="str">
        <f>IF(PokemonData[[#This Row],[BLANCO]]=0,"2 tipos","1 tipo")</f>
        <v>1 tipo</v>
      </c>
      <c r="O331">
        <f>+(PokemonData[[#This Row],[Attack]]+0.25*PokemonData[[#This Row],[SpAtk]])*100*92.5*1.25*1.29/10000</f>
        <v>151.02070312500001</v>
      </c>
    </row>
    <row r="332" spans="1:15" x14ac:dyDescent="0.25">
      <c r="A332">
        <v>192</v>
      </c>
      <c r="B332" t="s">
        <v>240</v>
      </c>
      <c r="C332" t="s">
        <v>13</v>
      </c>
      <c r="D332" t="s">
        <v>21</v>
      </c>
      <c r="E332">
        <v>75</v>
      </c>
      <c r="F332">
        <v>75</v>
      </c>
      <c r="G332">
        <v>55</v>
      </c>
      <c r="H332">
        <v>105</v>
      </c>
      <c r="I332">
        <v>85</v>
      </c>
      <c r="J332">
        <v>30</v>
      </c>
      <c r="K332">
        <v>2</v>
      </c>
      <c r="L332" t="s">
        <v>15</v>
      </c>
      <c r="M332">
        <f>COUNTBLANK(PokemonData[[#This Row],[Type1]:[Type2]])</f>
        <v>1</v>
      </c>
      <c r="N332" t="str">
        <f>IF(PokemonData[[#This Row],[BLANCO]]=0,"2 tipos","1 tipo")</f>
        <v>1 tipo</v>
      </c>
      <c r="O332">
        <f>+(PokemonData[[#This Row],[Attack]]+0.25*PokemonData[[#This Row],[SpAtk]])*100*92.5*1.25*1.29/10000</f>
        <v>151.02070312500001</v>
      </c>
    </row>
    <row r="333" spans="1:15" x14ac:dyDescent="0.25">
      <c r="A333">
        <v>195</v>
      </c>
      <c r="B333" t="s">
        <v>243</v>
      </c>
      <c r="C333" t="s">
        <v>29</v>
      </c>
      <c r="D333" t="s">
        <v>56</v>
      </c>
      <c r="E333">
        <v>95</v>
      </c>
      <c r="F333">
        <v>85</v>
      </c>
      <c r="G333">
        <v>85</v>
      </c>
      <c r="H333">
        <v>65</v>
      </c>
      <c r="I333">
        <v>65</v>
      </c>
      <c r="J333">
        <v>35</v>
      </c>
      <c r="K333">
        <v>2</v>
      </c>
      <c r="L333" t="s">
        <v>15</v>
      </c>
      <c r="M333">
        <f>COUNTBLANK(PokemonData[[#This Row],[Type1]:[Type2]])</f>
        <v>0</v>
      </c>
      <c r="N333" t="str">
        <f>IF(PokemonData[[#This Row],[BLANCO]]=0,"2 tipos","1 tipo")</f>
        <v>2 tipos</v>
      </c>
      <c r="O333">
        <f>+(PokemonData[[#This Row],[Attack]]+0.25*PokemonData[[#This Row],[SpAtk]])*100*92.5*1.25*1.29/10000</f>
        <v>151.02070312500001</v>
      </c>
    </row>
    <row r="334" spans="1:15" x14ac:dyDescent="0.25">
      <c r="A334">
        <v>310</v>
      </c>
      <c r="B334" t="s">
        <v>371</v>
      </c>
      <c r="C334" t="s">
        <v>53</v>
      </c>
      <c r="D334" t="s">
        <v>21</v>
      </c>
      <c r="E334">
        <v>70</v>
      </c>
      <c r="F334">
        <v>75</v>
      </c>
      <c r="G334">
        <v>60</v>
      </c>
      <c r="H334">
        <v>105</v>
      </c>
      <c r="I334">
        <v>60</v>
      </c>
      <c r="J334">
        <v>105</v>
      </c>
      <c r="K334">
        <v>3</v>
      </c>
      <c r="L334" t="s">
        <v>15</v>
      </c>
      <c r="M334">
        <f>COUNTBLANK(PokemonData[[#This Row],[Type1]:[Type2]])</f>
        <v>1</v>
      </c>
      <c r="N334" t="str">
        <f>IF(PokemonData[[#This Row],[BLANCO]]=0,"2 tipos","1 tipo")</f>
        <v>1 tipo</v>
      </c>
      <c r="O334">
        <f>+(PokemonData[[#This Row],[Attack]]+0.25*PokemonData[[#This Row],[SpAtk]])*100*92.5*1.25*1.29/10000</f>
        <v>151.02070312500001</v>
      </c>
    </row>
    <row r="335" spans="1:15" x14ac:dyDescent="0.25">
      <c r="A335">
        <v>346</v>
      </c>
      <c r="B335" t="s">
        <v>411</v>
      </c>
      <c r="C335" t="s">
        <v>108</v>
      </c>
      <c r="D335" t="s">
        <v>13</v>
      </c>
      <c r="E335">
        <v>86</v>
      </c>
      <c r="F335">
        <v>81</v>
      </c>
      <c r="G335">
        <v>97</v>
      </c>
      <c r="H335">
        <v>81</v>
      </c>
      <c r="I335">
        <v>107</v>
      </c>
      <c r="J335">
        <v>43</v>
      </c>
      <c r="K335">
        <v>3</v>
      </c>
      <c r="L335" t="s">
        <v>15</v>
      </c>
      <c r="M335">
        <f>COUNTBLANK(PokemonData[[#This Row],[Type1]:[Type2]])</f>
        <v>0</v>
      </c>
      <c r="N335" t="str">
        <f>IF(PokemonData[[#This Row],[BLANCO]]=0,"2 tipos","1 tipo")</f>
        <v>2 tipos</v>
      </c>
      <c r="O335">
        <f>+(PokemonData[[#This Row],[Attack]]+0.25*PokemonData[[#This Row],[SpAtk]])*100*92.5*1.25*1.29/10000</f>
        <v>151.02070312500001</v>
      </c>
    </row>
    <row r="336" spans="1:15" x14ac:dyDescent="0.25">
      <c r="A336">
        <v>369</v>
      </c>
      <c r="B336" t="s">
        <v>437</v>
      </c>
      <c r="C336" t="s">
        <v>29</v>
      </c>
      <c r="D336" t="s">
        <v>108</v>
      </c>
      <c r="E336">
        <v>100</v>
      </c>
      <c r="F336">
        <v>90</v>
      </c>
      <c r="G336">
        <v>130</v>
      </c>
      <c r="H336">
        <v>45</v>
      </c>
      <c r="I336">
        <v>65</v>
      </c>
      <c r="J336">
        <v>55</v>
      </c>
      <c r="K336">
        <v>3</v>
      </c>
      <c r="L336" t="s">
        <v>15</v>
      </c>
      <c r="M336">
        <f>COUNTBLANK(PokemonData[[#This Row],[Type1]:[Type2]])</f>
        <v>0</v>
      </c>
      <c r="N336" t="str">
        <f>IF(PokemonData[[#This Row],[BLANCO]]=0,"2 tipos","1 tipo")</f>
        <v>2 tipos</v>
      </c>
      <c r="O336">
        <f>+(PokemonData[[#This Row],[Attack]]+0.25*PokemonData[[#This Row],[SpAtk]])*100*92.5*1.25*1.29/10000</f>
        <v>151.02070312500001</v>
      </c>
    </row>
    <row r="337" spans="1:15" x14ac:dyDescent="0.25">
      <c r="A337">
        <v>407</v>
      </c>
      <c r="B337" t="s">
        <v>485</v>
      </c>
      <c r="C337" t="s">
        <v>13</v>
      </c>
      <c r="D337" t="s">
        <v>14</v>
      </c>
      <c r="E337">
        <v>60</v>
      </c>
      <c r="F337">
        <v>70</v>
      </c>
      <c r="G337">
        <v>65</v>
      </c>
      <c r="H337">
        <v>125</v>
      </c>
      <c r="I337">
        <v>105</v>
      </c>
      <c r="J337">
        <v>90</v>
      </c>
      <c r="K337">
        <v>4</v>
      </c>
      <c r="L337" t="s">
        <v>15</v>
      </c>
      <c r="M337">
        <f>COUNTBLANK(PokemonData[[#This Row],[Type1]:[Type2]])</f>
        <v>0</v>
      </c>
      <c r="N337" t="str">
        <f>IF(PokemonData[[#This Row],[BLANCO]]=0,"2 tipos","1 tipo")</f>
        <v>2 tipos</v>
      </c>
      <c r="O337">
        <f>+(PokemonData[[#This Row],[Attack]]+0.25*PokemonData[[#This Row],[SpAtk]])*100*92.5*1.25*1.29/10000</f>
        <v>151.02070312500001</v>
      </c>
    </row>
    <row r="338" spans="1:15" x14ac:dyDescent="0.25">
      <c r="A338">
        <v>560</v>
      </c>
      <c r="B338" t="s">
        <v>654</v>
      </c>
      <c r="C338" t="s">
        <v>173</v>
      </c>
      <c r="D338" t="s">
        <v>87</v>
      </c>
      <c r="E338">
        <v>65</v>
      </c>
      <c r="F338">
        <v>90</v>
      </c>
      <c r="G338">
        <v>115</v>
      </c>
      <c r="H338">
        <v>45</v>
      </c>
      <c r="I338">
        <v>115</v>
      </c>
      <c r="J338">
        <v>58</v>
      </c>
      <c r="K338">
        <v>5</v>
      </c>
      <c r="L338" t="s">
        <v>15</v>
      </c>
      <c r="M338">
        <f>COUNTBLANK(PokemonData[[#This Row],[Type1]:[Type2]])</f>
        <v>0</v>
      </c>
      <c r="N338" t="str">
        <f>IF(PokemonData[[#This Row],[BLANCO]]=0,"2 tipos","1 tipo")</f>
        <v>2 tipos</v>
      </c>
      <c r="O338">
        <f>+(PokemonData[[#This Row],[Attack]]+0.25*PokemonData[[#This Row],[SpAtk]])*100*92.5*1.25*1.29/10000</f>
        <v>151.02070312500001</v>
      </c>
    </row>
    <row r="339" spans="1:15" x14ac:dyDescent="0.25">
      <c r="A339">
        <v>596</v>
      </c>
      <c r="B339" t="s">
        <v>690</v>
      </c>
      <c r="C339" t="s">
        <v>34</v>
      </c>
      <c r="D339" t="s">
        <v>53</v>
      </c>
      <c r="E339">
        <v>70</v>
      </c>
      <c r="F339">
        <v>77</v>
      </c>
      <c r="G339">
        <v>60</v>
      </c>
      <c r="H339">
        <v>97</v>
      </c>
      <c r="I339">
        <v>60</v>
      </c>
      <c r="J339">
        <v>108</v>
      </c>
      <c r="K339">
        <v>5</v>
      </c>
      <c r="L339" t="s">
        <v>15</v>
      </c>
      <c r="M339">
        <f>COUNTBLANK(PokemonData[[#This Row],[Type1]:[Type2]])</f>
        <v>0</v>
      </c>
      <c r="N339" t="str">
        <f>IF(PokemonData[[#This Row],[BLANCO]]=0,"2 tipos","1 tipo")</f>
        <v>2 tipos</v>
      </c>
      <c r="O339">
        <f>+(PokemonData[[#This Row],[Attack]]+0.25*PokemonData[[#This Row],[SpAtk]])*100*92.5*1.25*1.29/10000</f>
        <v>151.02070312500001</v>
      </c>
    </row>
    <row r="340" spans="1:15" x14ac:dyDescent="0.25">
      <c r="A340">
        <v>634</v>
      </c>
      <c r="B340" t="s">
        <v>728</v>
      </c>
      <c r="C340" t="s">
        <v>173</v>
      </c>
      <c r="D340" t="s">
        <v>26</v>
      </c>
      <c r="E340">
        <v>72</v>
      </c>
      <c r="F340">
        <v>85</v>
      </c>
      <c r="G340">
        <v>70</v>
      </c>
      <c r="H340">
        <v>65</v>
      </c>
      <c r="I340">
        <v>70</v>
      </c>
      <c r="J340">
        <v>58</v>
      </c>
      <c r="K340">
        <v>5</v>
      </c>
      <c r="L340" t="s">
        <v>15</v>
      </c>
      <c r="M340">
        <f>COUNTBLANK(PokemonData[[#This Row],[Type1]:[Type2]])</f>
        <v>0</v>
      </c>
      <c r="N340" t="str">
        <f>IF(PokemonData[[#This Row],[BLANCO]]=0,"2 tipos","1 tipo")</f>
        <v>2 tipos</v>
      </c>
      <c r="O340">
        <f>+(PokemonData[[#This Row],[Attack]]+0.25*PokemonData[[#This Row],[SpAtk]])*100*92.5*1.25*1.29/10000</f>
        <v>151.02070312500001</v>
      </c>
    </row>
    <row r="341" spans="1:15" x14ac:dyDescent="0.25">
      <c r="A341">
        <v>685</v>
      </c>
      <c r="B341" t="s">
        <v>788</v>
      </c>
      <c r="C341" t="s">
        <v>65</v>
      </c>
      <c r="D341" t="s">
        <v>21</v>
      </c>
      <c r="E341">
        <v>82</v>
      </c>
      <c r="F341">
        <v>80</v>
      </c>
      <c r="G341">
        <v>86</v>
      </c>
      <c r="H341">
        <v>85</v>
      </c>
      <c r="I341">
        <v>75</v>
      </c>
      <c r="J341">
        <v>72</v>
      </c>
      <c r="K341">
        <v>6</v>
      </c>
      <c r="L341" t="s">
        <v>15</v>
      </c>
      <c r="M341">
        <f>COUNTBLANK(PokemonData[[#This Row],[Type1]:[Type2]])</f>
        <v>1</v>
      </c>
      <c r="N341" t="str">
        <f>IF(PokemonData[[#This Row],[BLANCO]]=0,"2 tipos","1 tipo")</f>
        <v>1 tipo</v>
      </c>
      <c r="O341">
        <f>+(PokemonData[[#This Row],[Attack]]+0.25*PokemonData[[#This Row],[SpAtk]])*100*92.5*1.25*1.29/10000</f>
        <v>151.02070312500001</v>
      </c>
    </row>
    <row r="342" spans="1:15" x14ac:dyDescent="0.25">
      <c r="A342">
        <v>247</v>
      </c>
      <c r="B342" t="s">
        <v>299</v>
      </c>
      <c r="C342" t="s">
        <v>108</v>
      </c>
      <c r="D342" t="s">
        <v>56</v>
      </c>
      <c r="E342">
        <v>70</v>
      </c>
      <c r="F342">
        <v>84</v>
      </c>
      <c r="G342">
        <v>70</v>
      </c>
      <c r="H342">
        <v>65</v>
      </c>
      <c r="I342">
        <v>70</v>
      </c>
      <c r="J342">
        <v>51</v>
      </c>
      <c r="K342">
        <v>2</v>
      </c>
      <c r="L342" t="s">
        <v>15</v>
      </c>
      <c r="M342">
        <f>COUNTBLANK(PokemonData[[#This Row],[Type1]:[Type2]])</f>
        <v>0</v>
      </c>
      <c r="N342" t="str">
        <f>IF(PokemonData[[#This Row],[BLANCO]]=0,"2 tipos","1 tipo")</f>
        <v>2 tipos</v>
      </c>
      <c r="O342">
        <f>+(PokemonData[[#This Row],[Attack]]+0.25*PokemonData[[#This Row],[SpAtk]])*100*92.5*1.25*1.29/10000</f>
        <v>149.529140625</v>
      </c>
    </row>
    <row r="343" spans="1:15" x14ac:dyDescent="0.25">
      <c r="A343">
        <v>696</v>
      </c>
      <c r="B343" t="s">
        <v>799</v>
      </c>
      <c r="C343" t="s">
        <v>108</v>
      </c>
      <c r="D343" t="s">
        <v>26</v>
      </c>
      <c r="E343">
        <v>58</v>
      </c>
      <c r="F343">
        <v>89</v>
      </c>
      <c r="G343">
        <v>77</v>
      </c>
      <c r="H343">
        <v>45</v>
      </c>
      <c r="I343">
        <v>45</v>
      </c>
      <c r="J343">
        <v>48</v>
      </c>
      <c r="K343">
        <v>6</v>
      </c>
      <c r="L343" t="s">
        <v>15</v>
      </c>
      <c r="M343">
        <f>COUNTBLANK(PokemonData[[#This Row],[Type1]:[Type2]])</f>
        <v>0</v>
      </c>
      <c r="N343" t="str">
        <f>IF(PokemonData[[#This Row],[BLANCO]]=0,"2 tipos","1 tipo")</f>
        <v>2 tipos</v>
      </c>
      <c r="O343">
        <f>+(PokemonData[[#This Row],[Attack]]+0.25*PokemonData[[#This Row],[SpAtk]])*100*92.5*1.25*1.29/10000</f>
        <v>149.529140625</v>
      </c>
    </row>
    <row r="344" spans="1:15" x14ac:dyDescent="0.25">
      <c r="A344">
        <v>80</v>
      </c>
      <c r="B344" t="s">
        <v>114</v>
      </c>
      <c r="C344" t="s">
        <v>29</v>
      </c>
      <c r="D344" t="s">
        <v>95</v>
      </c>
      <c r="E344">
        <v>95</v>
      </c>
      <c r="F344">
        <v>75</v>
      </c>
      <c r="G344">
        <v>110</v>
      </c>
      <c r="H344">
        <v>100</v>
      </c>
      <c r="I344">
        <v>80</v>
      </c>
      <c r="J344">
        <v>30</v>
      </c>
      <c r="K344">
        <v>1</v>
      </c>
      <c r="L344" t="s">
        <v>15</v>
      </c>
      <c r="M344">
        <f>COUNTBLANK(PokemonData[[#This Row],[Type1]:[Type2]])</f>
        <v>0</v>
      </c>
      <c r="N344" t="str">
        <f>IF(PokemonData[[#This Row],[BLANCO]]=0,"2 tipos","1 tipo")</f>
        <v>2 tipos</v>
      </c>
      <c r="O344">
        <f>+(PokemonData[[#This Row],[Attack]]+0.25*PokemonData[[#This Row],[SpAtk]])*100*92.5*1.25*1.29/10000</f>
        <v>149.15625</v>
      </c>
    </row>
    <row r="345" spans="1:15" x14ac:dyDescent="0.25">
      <c r="A345">
        <v>121</v>
      </c>
      <c r="B345" t="s">
        <v>161</v>
      </c>
      <c r="C345" t="s">
        <v>29</v>
      </c>
      <c r="D345" t="s">
        <v>95</v>
      </c>
      <c r="E345">
        <v>60</v>
      </c>
      <c r="F345">
        <v>75</v>
      </c>
      <c r="G345">
        <v>85</v>
      </c>
      <c r="H345">
        <v>100</v>
      </c>
      <c r="I345">
        <v>85</v>
      </c>
      <c r="J345">
        <v>115</v>
      </c>
      <c r="K345">
        <v>1</v>
      </c>
      <c r="L345" t="s">
        <v>15</v>
      </c>
      <c r="M345">
        <f>COUNTBLANK(PokemonData[[#This Row],[Type1]:[Type2]])</f>
        <v>0</v>
      </c>
      <c r="N345" t="str">
        <f>IF(PokemonData[[#This Row],[BLANCO]]=0,"2 tipos","1 tipo")</f>
        <v>2 tipos</v>
      </c>
      <c r="O345">
        <f>+(PokemonData[[#This Row],[Attack]]+0.25*PokemonData[[#This Row],[SpAtk]])*100*92.5*1.25*1.29/10000</f>
        <v>149.15625</v>
      </c>
    </row>
    <row r="346" spans="1:15" x14ac:dyDescent="0.25">
      <c r="A346">
        <v>199</v>
      </c>
      <c r="B346" t="s">
        <v>247</v>
      </c>
      <c r="C346" t="s">
        <v>29</v>
      </c>
      <c r="D346" t="s">
        <v>95</v>
      </c>
      <c r="E346">
        <v>95</v>
      </c>
      <c r="F346">
        <v>75</v>
      </c>
      <c r="G346">
        <v>80</v>
      </c>
      <c r="H346">
        <v>100</v>
      </c>
      <c r="I346">
        <v>110</v>
      </c>
      <c r="J346">
        <v>30</v>
      </c>
      <c r="K346">
        <v>2</v>
      </c>
      <c r="L346" t="s">
        <v>15</v>
      </c>
      <c r="M346">
        <f>COUNTBLANK(PokemonData[[#This Row],[Type1]:[Type2]])</f>
        <v>0</v>
      </c>
      <c r="N346" t="str">
        <f>IF(PokemonData[[#This Row],[BLANCO]]=0,"2 tipos","1 tipo")</f>
        <v>2 tipos</v>
      </c>
      <c r="O346">
        <f>+(PokemonData[[#This Row],[Attack]]+0.25*PokemonData[[#This Row],[SpAtk]])*100*92.5*1.25*1.29/10000</f>
        <v>149.15625</v>
      </c>
    </row>
    <row r="347" spans="1:15" x14ac:dyDescent="0.25">
      <c r="A347">
        <v>259</v>
      </c>
      <c r="B347" t="s">
        <v>314</v>
      </c>
      <c r="C347" t="s">
        <v>29</v>
      </c>
      <c r="D347" t="s">
        <v>56</v>
      </c>
      <c r="E347">
        <v>70</v>
      </c>
      <c r="F347">
        <v>85</v>
      </c>
      <c r="G347">
        <v>70</v>
      </c>
      <c r="H347">
        <v>60</v>
      </c>
      <c r="I347">
        <v>70</v>
      </c>
      <c r="J347">
        <v>50</v>
      </c>
      <c r="K347">
        <v>3</v>
      </c>
      <c r="L347" t="s">
        <v>15</v>
      </c>
      <c r="M347">
        <f>COUNTBLANK(PokemonData[[#This Row],[Type1]:[Type2]])</f>
        <v>0</v>
      </c>
      <c r="N347" t="str">
        <f>IF(PokemonData[[#This Row],[BLANCO]]=0,"2 tipos","1 tipo")</f>
        <v>2 tipos</v>
      </c>
      <c r="O347">
        <f>+(PokemonData[[#This Row],[Attack]]+0.25*PokemonData[[#This Row],[SpAtk]])*100*92.5*1.25*1.29/10000</f>
        <v>149.15625</v>
      </c>
    </row>
    <row r="348" spans="1:15" x14ac:dyDescent="0.25">
      <c r="A348">
        <v>362</v>
      </c>
      <c r="B348" t="s">
        <v>429</v>
      </c>
      <c r="C348" t="s">
        <v>124</v>
      </c>
      <c r="D348" t="s">
        <v>21</v>
      </c>
      <c r="E348">
        <v>80</v>
      </c>
      <c r="F348">
        <v>80</v>
      </c>
      <c r="G348">
        <v>80</v>
      </c>
      <c r="H348">
        <v>80</v>
      </c>
      <c r="I348">
        <v>80</v>
      </c>
      <c r="J348">
        <v>80</v>
      </c>
      <c r="K348">
        <v>3</v>
      </c>
      <c r="L348" t="s">
        <v>15</v>
      </c>
      <c r="M348">
        <f>COUNTBLANK(PokemonData[[#This Row],[Type1]:[Type2]])</f>
        <v>1</v>
      </c>
      <c r="N348" t="str">
        <f>IF(PokemonData[[#This Row],[BLANCO]]=0,"2 tipos","1 tipo")</f>
        <v>1 tipo</v>
      </c>
      <c r="O348">
        <f>+(PokemonData[[#This Row],[Attack]]+0.25*PokemonData[[#This Row],[SpAtk]])*100*92.5*1.25*1.29/10000</f>
        <v>149.15625</v>
      </c>
    </row>
    <row r="349" spans="1:15" x14ac:dyDescent="0.25">
      <c r="A349">
        <v>404</v>
      </c>
      <c r="B349" t="s">
        <v>482</v>
      </c>
      <c r="C349" t="s">
        <v>53</v>
      </c>
      <c r="D349" t="s">
        <v>21</v>
      </c>
      <c r="E349">
        <v>60</v>
      </c>
      <c r="F349">
        <v>85</v>
      </c>
      <c r="G349">
        <v>49</v>
      </c>
      <c r="H349">
        <v>60</v>
      </c>
      <c r="I349">
        <v>49</v>
      </c>
      <c r="J349">
        <v>60</v>
      </c>
      <c r="K349">
        <v>4</v>
      </c>
      <c r="L349" t="s">
        <v>15</v>
      </c>
      <c r="M349">
        <f>COUNTBLANK(PokemonData[[#This Row],[Type1]:[Type2]])</f>
        <v>1</v>
      </c>
      <c r="N349" t="str">
        <f>IF(PokemonData[[#This Row],[BLANCO]]=0,"2 tipos","1 tipo")</f>
        <v>1 tipo</v>
      </c>
      <c r="O349">
        <f>+(PokemonData[[#This Row],[Attack]]+0.25*PokemonData[[#This Row],[SpAtk]])*100*92.5*1.25*1.29/10000</f>
        <v>149.15625</v>
      </c>
    </row>
    <row r="350" spans="1:15" x14ac:dyDescent="0.25">
      <c r="A350">
        <v>416</v>
      </c>
      <c r="B350" t="s">
        <v>496</v>
      </c>
      <c r="C350" t="s">
        <v>34</v>
      </c>
      <c r="D350" t="s">
        <v>24</v>
      </c>
      <c r="E350">
        <v>70</v>
      </c>
      <c r="F350">
        <v>80</v>
      </c>
      <c r="G350">
        <v>102</v>
      </c>
      <c r="H350">
        <v>80</v>
      </c>
      <c r="I350">
        <v>102</v>
      </c>
      <c r="J350">
        <v>40</v>
      </c>
      <c r="K350">
        <v>4</v>
      </c>
      <c r="L350" t="s">
        <v>15</v>
      </c>
      <c r="M350">
        <f>COUNTBLANK(PokemonData[[#This Row],[Type1]:[Type2]])</f>
        <v>0</v>
      </c>
      <c r="N350" t="str">
        <f>IF(PokemonData[[#This Row],[BLANCO]]=0,"2 tipos","1 tipo")</f>
        <v>2 tipos</v>
      </c>
      <c r="O350">
        <f>+(PokemonData[[#This Row],[Attack]]+0.25*PokemonData[[#This Row],[SpAtk]])*100*92.5*1.25*1.29/10000</f>
        <v>149.15625</v>
      </c>
    </row>
    <row r="351" spans="1:15" x14ac:dyDescent="0.25">
      <c r="A351">
        <v>478</v>
      </c>
      <c r="B351" t="s">
        <v>563</v>
      </c>
      <c r="C351" t="s">
        <v>124</v>
      </c>
      <c r="D351" t="s">
        <v>130</v>
      </c>
      <c r="E351">
        <v>70</v>
      </c>
      <c r="F351">
        <v>80</v>
      </c>
      <c r="G351">
        <v>70</v>
      </c>
      <c r="H351">
        <v>80</v>
      </c>
      <c r="I351">
        <v>70</v>
      </c>
      <c r="J351">
        <v>110</v>
      </c>
      <c r="K351">
        <v>4</v>
      </c>
      <c r="L351" t="s">
        <v>15</v>
      </c>
      <c r="M351">
        <f>COUNTBLANK(PokemonData[[#This Row],[Type1]:[Type2]])</f>
        <v>0</v>
      </c>
      <c r="N351" t="str">
        <f>IF(PokemonData[[#This Row],[BLANCO]]=0,"2 tipos","1 tipo")</f>
        <v>2 tipos</v>
      </c>
      <c r="O351">
        <f>+(PokemonData[[#This Row],[Attack]]+0.25*PokemonData[[#This Row],[SpAtk]])*100*92.5*1.25*1.29/10000</f>
        <v>149.15625</v>
      </c>
    </row>
    <row r="352" spans="1:15" x14ac:dyDescent="0.25">
      <c r="A352">
        <v>489</v>
      </c>
      <c r="B352" t="s">
        <v>580</v>
      </c>
      <c r="C352" t="s">
        <v>29</v>
      </c>
      <c r="D352" t="s">
        <v>21</v>
      </c>
      <c r="E352">
        <v>80</v>
      </c>
      <c r="F352">
        <v>80</v>
      </c>
      <c r="G352">
        <v>80</v>
      </c>
      <c r="H352">
        <v>80</v>
      </c>
      <c r="I352">
        <v>80</v>
      </c>
      <c r="J352">
        <v>80</v>
      </c>
      <c r="K352">
        <v>4</v>
      </c>
      <c r="L352" t="s">
        <v>15</v>
      </c>
      <c r="M352">
        <f>COUNTBLANK(PokemonData[[#This Row],[Type1]:[Type2]])</f>
        <v>1</v>
      </c>
      <c r="N352" t="str">
        <f>IF(PokemonData[[#This Row],[BLANCO]]=0,"2 tipos","1 tipo")</f>
        <v>1 tipo</v>
      </c>
      <c r="O352">
        <f>+(PokemonData[[#This Row],[Attack]]+0.25*PokemonData[[#This Row],[SpAtk]])*100*92.5*1.25*1.29/10000</f>
        <v>149.15625</v>
      </c>
    </row>
    <row r="353" spans="1:15" x14ac:dyDescent="0.25">
      <c r="A353">
        <v>505</v>
      </c>
      <c r="B353" t="s">
        <v>597</v>
      </c>
      <c r="C353" t="s">
        <v>42</v>
      </c>
      <c r="D353" t="s">
        <v>21</v>
      </c>
      <c r="E353">
        <v>60</v>
      </c>
      <c r="F353">
        <v>85</v>
      </c>
      <c r="G353">
        <v>69</v>
      </c>
      <c r="H353">
        <v>60</v>
      </c>
      <c r="I353">
        <v>69</v>
      </c>
      <c r="J353">
        <v>77</v>
      </c>
      <c r="K353">
        <v>5</v>
      </c>
      <c r="L353" t="s">
        <v>15</v>
      </c>
      <c r="M353">
        <f>COUNTBLANK(PokemonData[[#This Row],[Type1]:[Type2]])</f>
        <v>1</v>
      </c>
      <c r="N353" t="str">
        <f>IF(PokemonData[[#This Row],[BLANCO]]=0,"2 tipos","1 tipo")</f>
        <v>1 tipo</v>
      </c>
      <c r="O353">
        <f>+(PokemonData[[#This Row],[Attack]]+0.25*PokemonData[[#This Row],[SpAtk]])*100*92.5*1.25*1.29/10000</f>
        <v>149.15625</v>
      </c>
    </row>
    <row r="354" spans="1:15" x14ac:dyDescent="0.25">
      <c r="A354">
        <v>707</v>
      </c>
      <c r="B354" t="s">
        <v>810</v>
      </c>
      <c r="C354" t="s">
        <v>117</v>
      </c>
      <c r="D354" t="s">
        <v>65</v>
      </c>
      <c r="E354">
        <v>57</v>
      </c>
      <c r="F354">
        <v>80</v>
      </c>
      <c r="G354">
        <v>91</v>
      </c>
      <c r="H354">
        <v>80</v>
      </c>
      <c r="I354">
        <v>87</v>
      </c>
      <c r="J354">
        <v>75</v>
      </c>
      <c r="K354">
        <v>6</v>
      </c>
      <c r="L354" t="s">
        <v>15</v>
      </c>
      <c r="M354">
        <f>COUNTBLANK(PokemonData[[#This Row],[Type1]:[Type2]])</f>
        <v>0</v>
      </c>
      <c r="N354" t="str">
        <f>IF(PokemonData[[#This Row],[BLANCO]]=0,"2 tipos","1 tipo")</f>
        <v>2 tipos</v>
      </c>
      <c r="O354">
        <f>+(PokemonData[[#This Row],[Attack]]+0.25*PokemonData[[#This Row],[SpAtk]])*100*92.5*1.25*1.29/10000</f>
        <v>149.15625</v>
      </c>
    </row>
    <row r="355" spans="1:15" x14ac:dyDescent="0.25">
      <c r="A355">
        <v>663</v>
      </c>
      <c r="B355" t="s">
        <v>764</v>
      </c>
      <c r="C355" t="s">
        <v>20</v>
      </c>
      <c r="D355" t="s">
        <v>24</v>
      </c>
      <c r="E355">
        <v>78</v>
      </c>
      <c r="F355">
        <v>81</v>
      </c>
      <c r="G355">
        <v>71</v>
      </c>
      <c r="H355">
        <v>74</v>
      </c>
      <c r="I355">
        <v>69</v>
      </c>
      <c r="J355">
        <v>126</v>
      </c>
      <c r="K355">
        <v>6</v>
      </c>
      <c r="L355" t="s">
        <v>15</v>
      </c>
      <c r="M355">
        <f>COUNTBLANK(PokemonData[[#This Row],[Type1]:[Type2]])</f>
        <v>0</v>
      </c>
      <c r="N355" t="str">
        <f>IF(PokemonData[[#This Row],[BLANCO]]=0,"2 tipos","1 tipo")</f>
        <v>2 tipos</v>
      </c>
      <c r="O355">
        <f>+(PokemonData[[#This Row],[Attack]]+0.25*PokemonData[[#This Row],[SpAtk]])*100*92.5*1.25*1.29/10000</f>
        <v>148.41046875000001</v>
      </c>
    </row>
    <row r="356" spans="1:15" x14ac:dyDescent="0.25">
      <c r="A356">
        <v>711</v>
      </c>
      <c r="B356" t="s">
        <v>818</v>
      </c>
      <c r="C356" t="s">
        <v>130</v>
      </c>
      <c r="D356" t="s">
        <v>13</v>
      </c>
      <c r="E356">
        <v>55</v>
      </c>
      <c r="F356">
        <v>85</v>
      </c>
      <c r="G356">
        <v>122</v>
      </c>
      <c r="H356">
        <v>58</v>
      </c>
      <c r="I356">
        <v>75</v>
      </c>
      <c r="J356">
        <v>99</v>
      </c>
      <c r="K356">
        <v>6</v>
      </c>
      <c r="L356" t="s">
        <v>15</v>
      </c>
      <c r="M356">
        <f>COUNTBLANK(PokemonData[[#This Row],[Type1]:[Type2]])</f>
        <v>0</v>
      </c>
      <c r="N356" t="str">
        <f>IF(PokemonData[[#This Row],[BLANCO]]=0,"2 tipos","1 tipo")</f>
        <v>2 tipos</v>
      </c>
      <c r="O356">
        <f>+(PokemonData[[#This Row],[Attack]]+0.25*PokemonData[[#This Row],[SpAtk]])*100*92.5*1.25*1.29/10000</f>
        <v>148.41046875000001</v>
      </c>
    </row>
    <row r="357" spans="1:15" x14ac:dyDescent="0.25">
      <c r="A357">
        <v>691</v>
      </c>
      <c r="B357" t="s">
        <v>794</v>
      </c>
      <c r="C357" t="s">
        <v>14</v>
      </c>
      <c r="D357" t="s">
        <v>26</v>
      </c>
      <c r="E357">
        <v>65</v>
      </c>
      <c r="F357">
        <v>75</v>
      </c>
      <c r="G357">
        <v>90</v>
      </c>
      <c r="H357">
        <v>97</v>
      </c>
      <c r="I357">
        <v>123</v>
      </c>
      <c r="J357">
        <v>44</v>
      </c>
      <c r="K357">
        <v>6</v>
      </c>
      <c r="L357" t="s">
        <v>15</v>
      </c>
      <c r="M357">
        <f>COUNTBLANK(PokemonData[[#This Row],[Type1]:[Type2]])</f>
        <v>0</v>
      </c>
      <c r="N357" t="str">
        <f>IF(PokemonData[[#This Row],[BLANCO]]=0,"2 tipos","1 tipo")</f>
        <v>2 tipos</v>
      </c>
      <c r="O357">
        <f>+(PokemonData[[#This Row],[Attack]]+0.25*PokemonData[[#This Row],[SpAtk]])*100*92.5*1.25*1.29/10000</f>
        <v>148.03757812500001</v>
      </c>
    </row>
    <row r="358" spans="1:15" x14ac:dyDescent="0.25">
      <c r="A358">
        <v>178</v>
      </c>
      <c r="B358" t="s">
        <v>225</v>
      </c>
      <c r="C358" t="s">
        <v>95</v>
      </c>
      <c r="D358" t="s">
        <v>24</v>
      </c>
      <c r="E358">
        <v>65</v>
      </c>
      <c r="F358">
        <v>75</v>
      </c>
      <c r="G358">
        <v>70</v>
      </c>
      <c r="H358">
        <v>95</v>
      </c>
      <c r="I358">
        <v>70</v>
      </c>
      <c r="J358">
        <v>95</v>
      </c>
      <c r="K358">
        <v>2</v>
      </c>
      <c r="L358" t="s">
        <v>15</v>
      </c>
      <c r="M358">
        <f>COUNTBLANK(PokemonData[[#This Row],[Type1]:[Type2]])</f>
        <v>0</v>
      </c>
      <c r="N358" t="str">
        <f>IF(PokemonData[[#This Row],[BLANCO]]=0,"2 tipos","1 tipo")</f>
        <v>2 tipos</v>
      </c>
      <c r="O358">
        <f>+(PokemonData[[#This Row],[Attack]]+0.25*PokemonData[[#This Row],[SpAtk]])*100*92.5*1.25*1.29/10000</f>
        <v>147.29179687499999</v>
      </c>
    </row>
    <row r="359" spans="1:15" x14ac:dyDescent="0.25">
      <c r="A359">
        <v>208</v>
      </c>
      <c r="B359" t="s">
        <v>256</v>
      </c>
      <c r="C359" t="s">
        <v>117</v>
      </c>
      <c r="D359" t="s">
        <v>56</v>
      </c>
      <c r="E359">
        <v>75</v>
      </c>
      <c r="F359">
        <v>85</v>
      </c>
      <c r="G359">
        <v>200</v>
      </c>
      <c r="H359">
        <v>55</v>
      </c>
      <c r="I359">
        <v>65</v>
      </c>
      <c r="J359">
        <v>30</v>
      </c>
      <c r="K359">
        <v>2</v>
      </c>
      <c r="L359" t="s">
        <v>15</v>
      </c>
      <c r="M359">
        <f>COUNTBLANK(PokemonData[[#This Row],[Type1]:[Type2]])</f>
        <v>0</v>
      </c>
      <c r="N359" t="str">
        <f>IF(PokemonData[[#This Row],[BLANCO]]=0,"2 tipos","1 tipo")</f>
        <v>2 tipos</v>
      </c>
      <c r="O359">
        <f>+(PokemonData[[#This Row],[Attack]]+0.25*PokemonData[[#This Row],[SpAtk]])*100*92.5*1.25*1.29/10000</f>
        <v>147.29179687499999</v>
      </c>
    </row>
    <row r="360" spans="1:15" x14ac:dyDescent="0.25">
      <c r="A360">
        <v>303</v>
      </c>
      <c r="B360" t="s">
        <v>361</v>
      </c>
      <c r="C360" t="s">
        <v>117</v>
      </c>
      <c r="D360" t="s">
        <v>65</v>
      </c>
      <c r="E360">
        <v>50</v>
      </c>
      <c r="F360">
        <v>85</v>
      </c>
      <c r="G360">
        <v>85</v>
      </c>
      <c r="H360">
        <v>55</v>
      </c>
      <c r="I360">
        <v>55</v>
      </c>
      <c r="J360">
        <v>50</v>
      </c>
      <c r="K360">
        <v>3</v>
      </c>
      <c r="L360" t="s">
        <v>15</v>
      </c>
      <c r="M360">
        <f>COUNTBLANK(PokemonData[[#This Row],[Type1]:[Type2]])</f>
        <v>0</v>
      </c>
      <c r="N360" t="str">
        <f>IF(PokemonData[[#This Row],[BLANCO]]=0,"2 tipos","1 tipo")</f>
        <v>2 tipos</v>
      </c>
      <c r="O360">
        <f>+(PokemonData[[#This Row],[Attack]]+0.25*PokemonData[[#This Row],[SpAtk]])*100*92.5*1.25*1.29/10000</f>
        <v>147.29179687499999</v>
      </c>
    </row>
    <row r="361" spans="1:15" x14ac:dyDescent="0.25">
      <c r="A361">
        <v>400</v>
      </c>
      <c r="B361" t="s">
        <v>478</v>
      </c>
      <c r="C361" t="s">
        <v>42</v>
      </c>
      <c r="D361" t="s">
        <v>29</v>
      </c>
      <c r="E361">
        <v>79</v>
      </c>
      <c r="F361">
        <v>85</v>
      </c>
      <c r="G361">
        <v>60</v>
      </c>
      <c r="H361">
        <v>55</v>
      </c>
      <c r="I361">
        <v>60</v>
      </c>
      <c r="J361">
        <v>71</v>
      </c>
      <c r="K361">
        <v>4</v>
      </c>
      <c r="L361" t="s">
        <v>15</v>
      </c>
      <c r="M361">
        <f>COUNTBLANK(PokemonData[[#This Row],[Type1]:[Type2]])</f>
        <v>0</v>
      </c>
      <c r="N361" t="str">
        <f>IF(PokemonData[[#This Row],[BLANCO]]=0,"2 tipos","1 tipo")</f>
        <v>2 tipos</v>
      </c>
      <c r="O361">
        <f>+(PokemonData[[#This Row],[Attack]]+0.25*PokemonData[[#This Row],[SpAtk]])*100*92.5*1.25*1.29/10000</f>
        <v>147.29179687499999</v>
      </c>
    </row>
    <row r="362" spans="1:15" x14ac:dyDescent="0.25">
      <c r="A362">
        <v>402</v>
      </c>
      <c r="B362" t="s">
        <v>480</v>
      </c>
      <c r="C362" t="s">
        <v>34</v>
      </c>
      <c r="D362" t="s">
        <v>21</v>
      </c>
      <c r="E362">
        <v>77</v>
      </c>
      <c r="F362">
        <v>85</v>
      </c>
      <c r="G362">
        <v>51</v>
      </c>
      <c r="H362">
        <v>55</v>
      </c>
      <c r="I362">
        <v>51</v>
      </c>
      <c r="J362">
        <v>65</v>
      </c>
      <c r="K362">
        <v>4</v>
      </c>
      <c r="L362" t="s">
        <v>15</v>
      </c>
      <c r="M362">
        <f>COUNTBLANK(PokemonData[[#This Row],[Type1]:[Type2]])</f>
        <v>1</v>
      </c>
      <c r="N362" t="str">
        <f>IF(PokemonData[[#This Row],[BLANCO]]=0,"2 tipos","1 tipo")</f>
        <v>1 tipo</v>
      </c>
      <c r="O362">
        <f>+(PokemonData[[#This Row],[Attack]]+0.25*PokemonData[[#This Row],[SpAtk]])*100*92.5*1.25*1.29/10000</f>
        <v>147.29179687499999</v>
      </c>
    </row>
    <row r="363" spans="1:15" x14ac:dyDescent="0.25">
      <c r="A363">
        <v>619</v>
      </c>
      <c r="B363" t="s">
        <v>713</v>
      </c>
      <c r="C363" t="s">
        <v>87</v>
      </c>
      <c r="D363" t="s">
        <v>21</v>
      </c>
      <c r="E363">
        <v>45</v>
      </c>
      <c r="F363">
        <v>85</v>
      </c>
      <c r="G363">
        <v>50</v>
      </c>
      <c r="H363">
        <v>55</v>
      </c>
      <c r="I363">
        <v>50</v>
      </c>
      <c r="J363">
        <v>65</v>
      </c>
      <c r="K363">
        <v>5</v>
      </c>
      <c r="L363" t="s">
        <v>15</v>
      </c>
      <c r="M363">
        <f>COUNTBLANK(PokemonData[[#This Row],[Type1]:[Type2]])</f>
        <v>1</v>
      </c>
      <c r="N363" t="str">
        <f>IF(PokemonData[[#This Row],[BLANCO]]=0,"2 tipos","1 tipo")</f>
        <v>1 tipo</v>
      </c>
      <c r="O363">
        <f>+(PokemonData[[#This Row],[Attack]]+0.25*PokemonData[[#This Row],[SpAtk]])*100*92.5*1.25*1.29/10000</f>
        <v>147.29179687499999</v>
      </c>
    </row>
    <row r="364" spans="1:15" x14ac:dyDescent="0.25">
      <c r="A364">
        <v>432</v>
      </c>
      <c r="B364" t="s">
        <v>513</v>
      </c>
      <c r="C364" t="s">
        <v>42</v>
      </c>
      <c r="D364" t="s">
        <v>21</v>
      </c>
      <c r="E364">
        <v>71</v>
      </c>
      <c r="F364">
        <v>82</v>
      </c>
      <c r="G364">
        <v>64</v>
      </c>
      <c r="H364">
        <v>64</v>
      </c>
      <c r="I364">
        <v>59</v>
      </c>
      <c r="J364">
        <v>112</v>
      </c>
      <c r="K364">
        <v>4</v>
      </c>
      <c r="L364" t="s">
        <v>15</v>
      </c>
      <c r="M364">
        <f>COUNTBLANK(PokemonData[[#This Row],[Type1]:[Type2]])</f>
        <v>1</v>
      </c>
      <c r="N364" t="str">
        <f>IF(PokemonData[[#This Row],[BLANCO]]=0,"2 tipos","1 tipo")</f>
        <v>1 tipo</v>
      </c>
      <c r="O364">
        <f>+(PokemonData[[#This Row],[Attack]]+0.25*PokemonData[[#This Row],[SpAtk]])*100*92.5*1.25*1.29/10000</f>
        <v>146.173125</v>
      </c>
    </row>
    <row r="365" spans="1:15" x14ac:dyDescent="0.25">
      <c r="A365">
        <v>18</v>
      </c>
      <c r="B365" t="s">
        <v>44</v>
      </c>
      <c r="C365" t="s">
        <v>42</v>
      </c>
      <c r="D365" t="s">
        <v>24</v>
      </c>
      <c r="E365">
        <v>83</v>
      </c>
      <c r="F365">
        <v>80</v>
      </c>
      <c r="G365">
        <v>75</v>
      </c>
      <c r="H365">
        <v>70</v>
      </c>
      <c r="I365">
        <v>70</v>
      </c>
      <c r="J365">
        <v>101</v>
      </c>
      <c r="K365">
        <v>1</v>
      </c>
      <c r="L365" t="s">
        <v>15</v>
      </c>
      <c r="M365">
        <f>COUNTBLANK(PokemonData[[#This Row],[Type1]:[Type2]])</f>
        <v>0</v>
      </c>
      <c r="N365" t="str">
        <f>IF(PokemonData[[#This Row],[BLANCO]]=0,"2 tipos","1 tipo")</f>
        <v>2 tipos</v>
      </c>
      <c r="O365">
        <f>+(PokemonData[[#This Row],[Attack]]+0.25*PokemonData[[#This Row],[SpAtk]])*100*92.5*1.25*1.29/10000</f>
        <v>145.42734375000001</v>
      </c>
    </row>
    <row r="366" spans="1:15" x14ac:dyDescent="0.25">
      <c r="A366">
        <v>94</v>
      </c>
      <c r="B366" t="s">
        <v>132</v>
      </c>
      <c r="C366" t="s">
        <v>130</v>
      </c>
      <c r="D366" t="s">
        <v>14</v>
      </c>
      <c r="E366">
        <v>60</v>
      </c>
      <c r="F366">
        <v>65</v>
      </c>
      <c r="G366">
        <v>60</v>
      </c>
      <c r="H366">
        <v>130</v>
      </c>
      <c r="I366">
        <v>75</v>
      </c>
      <c r="J366">
        <v>110</v>
      </c>
      <c r="K366">
        <v>1</v>
      </c>
      <c r="L366" t="s">
        <v>15</v>
      </c>
      <c r="M366">
        <f>COUNTBLANK(PokemonData[[#This Row],[Type1]:[Type2]])</f>
        <v>0</v>
      </c>
      <c r="N366" t="str">
        <f>IF(PokemonData[[#This Row],[BLANCO]]=0,"2 tipos","1 tipo")</f>
        <v>2 tipos</v>
      </c>
      <c r="O366">
        <f>+(PokemonData[[#This Row],[Attack]]+0.25*PokemonData[[#This Row],[SpAtk]])*100*92.5*1.25*1.29/10000</f>
        <v>145.42734375000001</v>
      </c>
    </row>
    <row r="367" spans="1:15" x14ac:dyDescent="0.25">
      <c r="A367">
        <v>186</v>
      </c>
      <c r="B367" t="s">
        <v>234</v>
      </c>
      <c r="C367" t="s">
        <v>29</v>
      </c>
      <c r="D367" t="s">
        <v>21</v>
      </c>
      <c r="E367">
        <v>90</v>
      </c>
      <c r="F367">
        <v>75</v>
      </c>
      <c r="G367">
        <v>75</v>
      </c>
      <c r="H367">
        <v>90</v>
      </c>
      <c r="I367">
        <v>100</v>
      </c>
      <c r="J367">
        <v>70</v>
      </c>
      <c r="K367">
        <v>2</v>
      </c>
      <c r="L367" t="s">
        <v>15</v>
      </c>
      <c r="M367">
        <f>COUNTBLANK(PokemonData[[#This Row],[Type1]:[Type2]])</f>
        <v>1</v>
      </c>
      <c r="N367" t="str">
        <f>IF(PokemonData[[#This Row],[BLANCO]]=0,"2 tipos","1 tipo")</f>
        <v>1 tipo</v>
      </c>
      <c r="O367">
        <f>+(PokemonData[[#This Row],[Attack]]+0.25*PokemonData[[#This Row],[SpAtk]])*100*92.5*1.25*1.29/10000</f>
        <v>145.42734375000001</v>
      </c>
    </row>
    <row r="368" spans="1:15" x14ac:dyDescent="0.25">
      <c r="A368">
        <v>196</v>
      </c>
      <c r="B368" t="s">
        <v>244</v>
      </c>
      <c r="C368" t="s">
        <v>95</v>
      </c>
      <c r="D368" t="s">
        <v>21</v>
      </c>
      <c r="E368">
        <v>65</v>
      </c>
      <c r="F368">
        <v>65</v>
      </c>
      <c r="G368">
        <v>60</v>
      </c>
      <c r="H368">
        <v>130</v>
      </c>
      <c r="I368">
        <v>95</v>
      </c>
      <c r="J368">
        <v>110</v>
      </c>
      <c r="K368">
        <v>2</v>
      </c>
      <c r="L368" t="s">
        <v>15</v>
      </c>
      <c r="M368">
        <f>COUNTBLANK(PokemonData[[#This Row],[Type1]:[Type2]])</f>
        <v>1</v>
      </c>
      <c r="N368" t="str">
        <f>IF(PokemonData[[#This Row],[BLANCO]]=0,"2 tipos","1 tipo")</f>
        <v>1 tipo</v>
      </c>
      <c r="O368">
        <f>+(PokemonData[[#This Row],[Attack]]+0.25*PokemonData[[#This Row],[SpAtk]])*100*92.5*1.25*1.29/10000</f>
        <v>145.42734375000001</v>
      </c>
    </row>
    <row r="369" spans="1:15" x14ac:dyDescent="0.25">
      <c r="A369">
        <v>245</v>
      </c>
      <c r="B369" t="s">
        <v>297</v>
      </c>
      <c r="C369" t="s">
        <v>29</v>
      </c>
      <c r="D369" t="s">
        <v>21</v>
      </c>
      <c r="E369">
        <v>100</v>
      </c>
      <c r="F369">
        <v>75</v>
      </c>
      <c r="G369">
        <v>115</v>
      </c>
      <c r="H369">
        <v>90</v>
      </c>
      <c r="I369">
        <v>115</v>
      </c>
      <c r="J369">
        <v>85</v>
      </c>
      <c r="K369">
        <v>2</v>
      </c>
      <c r="L369" t="s">
        <v>189</v>
      </c>
      <c r="M369">
        <f>COUNTBLANK(PokemonData[[#This Row],[Type1]:[Type2]])</f>
        <v>1</v>
      </c>
      <c r="N369" t="str">
        <f>IF(PokemonData[[#This Row],[BLANCO]]=0,"2 tipos","1 tipo")</f>
        <v>1 tipo</v>
      </c>
      <c r="O369">
        <f>+(PokemonData[[#This Row],[Attack]]+0.25*PokemonData[[#This Row],[SpAtk]])*100*92.5*1.25*1.29/10000</f>
        <v>145.42734375000001</v>
      </c>
    </row>
    <row r="370" spans="1:15" x14ac:dyDescent="0.25">
      <c r="A370">
        <v>277</v>
      </c>
      <c r="B370" t="s">
        <v>333</v>
      </c>
      <c r="C370" t="s">
        <v>42</v>
      </c>
      <c r="D370" t="s">
        <v>24</v>
      </c>
      <c r="E370">
        <v>60</v>
      </c>
      <c r="F370">
        <v>85</v>
      </c>
      <c r="G370">
        <v>60</v>
      </c>
      <c r="H370">
        <v>50</v>
      </c>
      <c r="I370">
        <v>50</v>
      </c>
      <c r="J370">
        <v>125</v>
      </c>
      <c r="K370">
        <v>3</v>
      </c>
      <c r="L370" t="s">
        <v>15</v>
      </c>
      <c r="M370">
        <f>COUNTBLANK(PokemonData[[#This Row],[Type1]:[Type2]])</f>
        <v>0</v>
      </c>
      <c r="N370" t="str">
        <f>IF(PokemonData[[#This Row],[BLANCO]]=0,"2 tipos","1 tipo")</f>
        <v>2 tipos</v>
      </c>
      <c r="O370">
        <f>+(PokemonData[[#This Row],[Attack]]+0.25*PokemonData[[#This Row],[SpAtk]])*100*92.5*1.25*1.29/10000</f>
        <v>145.42734375000001</v>
      </c>
    </row>
    <row r="371" spans="1:15" x14ac:dyDescent="0.25">
      <c r="A371">
        <v>292</v>
      </c>
      <c r="B371" t="s">
        <v>349</v>
      </c>
      <c r="C371" t="s">
        <v>34</v>
      </c>
      <c r="D371" t="s">
        <v>130</v>
      </c>
      <c r="E371">
        <v>1</v>
      </c>
      <c r="F371">
        <v>90</v>
      </c>
      <c r="G371">
        <v>45</v>
      </c>
      <c r="H371">
        <v>30</v>
      </c>
      <c r="I371">
        <v>30</v>
      </c>
      <c r="J371">
        <v>40</v>
      </c>
      <c r="K371">
        <v>3</v>
      </c>
      <c r="L371" t="s">
        <v>15</v>
      </c>
      <c r="M371">
        <f>COUNTBLANK(PokemonData[[#This Row],[Type1]:[Type2]])</f>
        <v>0</v>
      </c>
      <c r="N371" t="str">
        <f>IF(PokemonData[[#This Row],[BLANCO]]=0,"2 tipos","1 tipo")</f>
        <v>2 tipos</v>
      </c>
      <c r="O371">
        <f>+(PokemonData[[#This Row],[Attack]]+0.25*PokemonData[[#This Row],[SpAtk]])*100*92.5*1.25*1.29/10000</f>
        <v>145.42734375000001</v>
      </c>
    </row>
    <row r="372" spans="1:15" x14ac:dyDescent="0.25">
      <c r="A372">
        <v>391</v>
      </c>
      <c r="B372" t="s">
        <v>469</v>
      </c>
      <c r="C372" t="s">
        <v>20</v>
      </c>
      <c r="D372" t="s">
        <v>87</v>
      </c>
      <c r="E372">
        <v>64</v>
      </c>
      <c r="F372">
        <v>78</v>
      </c>
      <c r="G372">
        <v>52</v>
      </c>
      <c r="H372">
        <v>78</v>
      </c>
      <c r="I372">
        <v>52</v>
      </c>
      <c r="J372">
        <v>81</v>
      </c>
      <c r="K372">
        <v>4</v>
      </c>
      <c r="L372" t="s">
        <v>15</v>
      </c>
      <c r="M372">
        <f>COUNTBLANK(PokemonData[[#This Row],[Type1]:[Type2]])</f>
        <v>0</v>
      </c>
      <c r="N372" t="str">
        <f>IF(PokemonData[[#This Row],[BLANCO]]=0,"2 tipos","1 tipo")</f>
        <v>2 tipos</v>
      </c>
      <c r="O372">
        <f>+(PokemonData[[#This Row],[Attack]]+0.25*PokemonData[[#This Row],[SpAtk]])*100*92.5*1.25*1.29/10000</f>
        <v>145.42734375000001</v>
      </c>
    </row>
    <row r="373" spans="1:15" x14ac:dyDescent="0.25">
      <c r="A373">
        <v>600</v>
      </c>
      <c r="B373" t="s">
        <v>694</v>
      </c>
      <c r="C373" t="s">
        <v>117</v>
      </c>
      <c r="D373" t="s">
        <v>21</v>
      </c>
      <c r="E373">
        <v>60</v>
      </c>
      <c r="F373">
        <v>80</v>
      </c>
      <c r="G373">
        <v>95</v>
      </c>
      <c r="H373">
        <v>70</v>
      </c>
      <c r="I373">
        <v>85</v>
      </c>
      <c r="J373">
        <v>50</v>
      </c>
      <c r="K373">
        <v>5</v>
      </c>
      <c r="L373" t="s">
        <v>15</v>
      </c>
      <c r="M373">
        <f>COUNTBLANK(PokemonData[[#This Row],[Type1]:[Type2]])</f>
        <v>1</v>
      </c>
      <c r="N373" t="str">
        <f>IF(PokemonData[[#This Row],[BLANCO]]=0,"2 tipos","1 tipo")</f>
        <v>1 tipo</v>
      </c>
      <c r="O373">
        <f>+(PokemonData[[#This Row],[Attack]]+0.25*PokemonData[[#This Row],[SpAtk]])*100*92.5*1.25*1.29/10000</f>
        <v>145.42734375000001</v>
      </c>
    </row>
    <row r="374" spans="1:15" x14ac:dyDescent="0.25">
      <c r="A374">
        <v>636</v>
      </c>
      <c r="B374" t="s">
        <v>730</v>
      </c>
      <c r="C374" t="s">
        <v>34</v>
      </c>
      <c r="D374" t="s">
        <v>20</v>
      </c>
      <c r="E374">
        <v>55</v>
      </c>
      <c r="F374">
        <v>85</v>
      </c>
      <c r="G374">
        <v>55</v>
      </c>
      <c r="H374">
        <v>50</v>
      </c>
      <c r="I374">
        <v>55</v>
      </c>
      <c r="J374">
        <v>60</v>
      </c>
      <c r="K374">
        <v>5</v>
      </c>
      <c r="L374" t="s">
        <v>15</v>
      </c>
      <c r="M374">
        <f>COUNTBLANK(PokemonData[[#This Row],[Type1]:[Type2]])</f>
        <v>0</v>
      </c>
      <c r="N374" t="str">
        <f>IF(PokemonData[[#This Row],[BLANCO]]=0,"2 tipos","1 tipo")</f>
        <v>2 tipos</v>
      </c>
      <c r="O374">
        <f>+(PokemonData[[#This Row],[Attack]]+0.25*PokemonData[[#This Row],[SpAtk]])*100*92.5*1.25*1.29/10000</f>
        <v>145.42734375000001</v>
      </c>
    </row>
    <row r="375" spans="1:15" x14ac:dyDescent="0.25">
      <c r="A375">
        <v>655</v>
      </c>
      <c r="B375" t="s">
        <v>756</v>
      </c>
      <c r="C375" t="s">
        <v>20</v>
      </c>
      <c r="D375" t="s">
        <v>95</v>
      </c>
      <c r="E375">
        <v>75</v>
      </c>
      <c r="F375">
        <v>69</v>
      </c>
      <c r="G375">
        <v>72</v>
      </c>
      <c r="H375">
        <v>114</v>
      </c>
      <c r="I375">
        <v>100</v>
      </c>
      <c r="J375">
        <v>104</v>
      </c>
      <c r="K375">
        <v>6</v>
      </c>
      <c r="L375" t="s">
        <v>15</v>
      </c>
      <c r="M375">
        <f>COUNTBLANK(PokemonData[[#This Row],[Type1]:[Type2]])</f>
        <v>0</v>
      </c>
      <c r="N375" t="str">
        <f>IF(PokemonData[[#This Row],[BLANCO]]=0,"2 tipos","1 tipo")</f>
        <v>2 tipos</v>
      </c>
      <c r="O375">
        <f>+(PokemonData[[#This Row],[Attack]]+0.25*PokemonData[[#This Row],[SpAtk]])*100*92.5*1.25*1.29/10000</f>
        <v>145.42734375000001</v>
      </c>
    </row>
    <row r="376" spans="1:15" x14ac:dyDescent="0.25">
      <c r="A376">
        <v>340</v>
      </c>
      <c r="B376" t="s">
        <v>405</v>
      </c>
      <c r="C376" t="s">
        <v>29</v>
      </c>
      <c r="D376" t="s">
        <v>56</v>
      </c>
      <c r="E376">
        <v>110</v>
      </c>
      <c r="F376">
        <v>78</v>
      </c>
      <c r="G376">
        <v>73</v>
      </c>
      <c r="H376">
        <v>76</v>
      </c>
      <c r="I376">
        <v>71</v>
      </c>
      <c r="J376">
        <v>60</v>
      </c>
      <c r="K376">
        <v>3</v>
      </c>
      <c r="L376" t="s">
        <v>15</v>
      </c>
      <c r="M376">
        <f>COUNTBLANK(PokemonData[[#This Row],[Type1]:[Type2]])</f>
        <v>0</v>
      </c>
      <c r="N376" t="str">
        <f>IF(PokemonData[[#This Row],[BLANCO]]=0,"2 tipos","1 tipo")</f>
        <v>2 tipos</v>
      </c>
      <c r="O376">
        <f>+(PokemonData[[#This Row],[Attack]]+0.25*PokemonData[[#This Row],[SpAtk]])*100*92.5*1.25*1.29/10000</f>
        <v>144.68156250000001</v>
      </c>
    </row>
    <row r="377" spans="1:15" x14ac:dyDescent="0.25">
      <c r="A377">
        <v>683</v>
      </c>
      <c r="B377" t="s">
        <v>786</v>
      </c>
      <c r="C377" t="s">
        <v>65</v>
      </c>
      <c r="D377" t="s">
        <v>21</v>
      </c>
      <c r="E377">
        <v>101</v>
      </c>
      <c r="F377">
        <v>72</v>
      </c>
      <c r="G377">
        <v>72</v>
      </c>
      <c r="H377">
        <v>99</v>
      </c>
      <c r="I377">
        <v>89</v>
      </c>
      <c r="J377">
        <v>29</v>
      </c>
      <c r="K377">
        <v>6</v>
      </c>
      <c r="L377" t="s">
        <v>15</v>
      </c>
      <c r="M377">
        <f>COUNTBLANK(PokemonData[[#This Row],[Type1]:[Type2]])</f>
        <v>1</v>
      </c>
      <c r="N377" t="str">
        <f>IF(PokemonData[[#This Row],[BLANCO]]=0,"2 tipos","1 tipo")</f>
        <v>1 tipo</v>
      </c>
      <c r="O377">
        <f>+(PokemonData[[#This Row],[Attack]]+0.25*PokemonData[[#This Row],[SpAtk]])*100*92.5*1.25*1.29/10000</f>
        <v>144.30867187499999</v>
      </c>
    </row>
    <row r="378" spans="1:15" x14ac:dyDescent="0.25">
      <c r="A378">
        <v>38</v>
      </c>
      <c r="B378" t="s">
        <v>68</v>
      </c>
      <c r="C378" t="s">
        <v>20</v>
      </c>
      <c r="D378" t="s">
        <v>21</v>
      </c>
      <c r="E378">
        <v>73</v>
      </c>
      <c r="F378">
        <v>76</v>
      </c>
      <c r="G378">
        <v>75</v>
      </c>
      <c r="H378">
        <v>81</v>
      </c>
      <c r="I378">
        <v>100</v>
      </c>
      <c r="J378">
        <v>100</v>
      </c>
      <c r="K378">
        <v>1</v>
      </c>
      <c r="L378" t="s">
        <v>15</v>
      </c>
      <c r="M378">
        <f>COUNTBLANK(PokemonData[[#This Row],[Type1]:[Type2]])</f>
        <v>1</v>
      </c>
      <c r="N378" t="str">
        <f>IF(PokemonData[[#This Row],[BLANCO]]=0,"2 tipos","1 tipo")</f>
        <v>1 tipo</v>
      </c>
      <c r="O378">
        <f>+(PokemonData[[#This Row],[Attack]]+0.25*PokemonData[[#This Row],[SpAtk]])*100*92.5*1.25*1.29/10000</f>
        <v>143.56289062499999</v>
      </c>
    </row>
    <row r="379" spans="1:15" x14ac:dyDescent="0.25">
      <c r="A379">
        <v>42</v>
      </c>
      <c r="B379" t="s">
        <v>72</v>
      </c>
      <c r="C379" t="s">
        <v>14</v>
      </c>
      <c r="D379" t="s">
        <v>24</v>
      </c>
      <c r="E379">
        <v>75</v>
      </c>
      <c r="F379">
        <v>80</v>
      </c>
      <c r="G379">
        <v>70</v>
      </c>
      <c r="H379">
        <v>65</v>
      </c>
      <c r="I379">
        <v>75</v>
      </c>
      <c r="J379">
        <v>90</v>
      </c>
      <c r="K379">
        <v>1</v>
      </c>
      <c r="L379" t="s">
        <v>15</v>
      </c>
      <c r="M379">
        <f>COUNTBLANK(PokemonData[[#This Row],[Type1]:[Type2]])</f>
        <v>0</v>
      </c>
      <c r="N379" t="str">
        <f>IF(PokemonData[[#This Row],[BLANCO]]=0,"2 tipos","1 tipo")</f>
        <v>2 tipos</v>
      </c>
      <c r="O379">
        <f>+(PokemonData[[#This Row],[Attack]]+0.25*PokemonData[[#This Row],[SpAtk]])*100*92.5*1.25*1.29/10000</f>
        <v>143.56289062499999</v>
      </c>
    </row>
    <row r="380" spans="1:15" x14ac:dyDescent="0.25">
      <c r="A380">
        <v>282</v>
      </c>
      <c r="B380" t="s">
        <v>338</v>
      </c>
      <c r="C380" t="s">
        <v>95</v>
      </c>
      <c r="D380" t="s">
        <v>65</v>
      </c>
      <c r="E380">
        <v>68</v>
      </c>
      <c r="F380">
        <v>65</v>
      </c>
      <c r="G380">
        <v>65</v>
      </c>
      <c r="H380">
        <v>125</v>
      </c>
      <c r="I380">
        <v>115</v>
      </c>
      <c r="J380">
        <v>80</v>
      </c>
      <c r="K380">
        <v>3</v>
      </c>
      <c r="L380" t="s">
        <v>15</v>
      </c>
      <c r="M380">
        <f>COUNTBLANK(PokemonData[[#This Row],[Type1]:[Type2]])</f>
        <v>0</v>
      </c>
      <c r="N380" t="str">
        <f>IF(PokemonData[[#This Row],[BLANCO]]=0,"2 tipos","1 tipo")</f>
        <v>2 tipos</v>
      </c>
      <c r="O380">
        <f>+(PokemonData[[#This Row],[Attack]]+0.25*PokemonData[[#This Row],[SpAtk]])*100*92.5*1.25*1.29/10000</f>
        <v>143.56289062499999</v>
      </c>
    </row>
    <row r="381" spans="1:15" x14ac:dyDescent="0.25">
      <c r="A381">
        <v>579</v>
      </c>
      <c r="B381" t="s">
        <v>673</v>
      </c>
      <c r="C381" t="s">
        <v>95</v>
      </c>
      <c r="D381" t="s">
        <v>21</v>
      </c>
      <c r="E381">
        <v>110</v>
      </c>
      <c r="F381">
        <v>65</v>
      </c>
      <c r="G381">
        <v>75</v>
      </c>
      <c r="H381">
        <v>125</v>
      </c>
      <c r="I381">
        <v>85</v>
      </c>
      <c r="J381">
        <v>30</v>
      </c>
      <c r="K381">
        <v>5</v>
      </c>
      <c r="L381" t="s">
        <v>15</v>
      </c>
      <c r="M381">
        <f>COUNTBLANK(PokemonData[[#This Row],[Type1]:[Type2]])</f>
        <v>1</v>
      </c>
      <c r="N381" t="str">
        <f>IF(PokemonData[[#This Row],[BLANCO]]=0,"2 tipos","1 tipo")</f>
        <v>1 tipo</v>
      </c>
      <c r="O381">
        <f>+(PokemonData[[#This Row],[Attack]]+0.25*PokemonData[[#This Row],[SpAtk]])*100*92.5*1.25*1.29/10000</f>
        <v>143.56289062499999</v>
      </c>
    </row>
    <row r="382" spans="1:15" x14ac:dyDescent="0.25">
      <c r="A382">
        <v>676</v>
      </c>
      <c r="B382" t="s">
        <v>777</v>
      </c>
      <c r="C382" t="s">
        <v>42</v>
      </c>
      <c r="D382" t="s">
        <v>21</v>
      </c>
      <c r="E382">
        <v>75</v>
      </c>
      <c r="F382">
        <v>80</v>
      </c>
      <c r="G382">
        <v>60</v>
      </c>
      <c r="H382">
        <v>65</v>
      </c>
      <c r="I382">
        <v>90</v>
      </c>
      <c r="J382">
        <v>102</v>
      </c>
      <c r="K382">
        <v>6</v>
      </c>
      <c r="L382" t="s">
        <v>15</v>
      </c>
      <c r="M382">
        <f>COUNTBLANK(PokemonData[[#This Row],[Type1]:[Type2]])</f>
        <v>1</v>
      </c>
      <c r="N382" t="str">
        <f>IF(PokemonData[[#This Row],[BLANCO]]=0,"2 tipos","1 tipo")</f>
        <v>1 tipo</v>
      </c>
      <c r="O382">
        <f>+(PokemonData[[#This Row],[Attack]]+0.25*PokemonData[[#This Row],[SpAtk]])*100*92.5*1.25*1.29/10000</f>
        <v>143.56289062499999</v>
      </c>
    </row>
    <row r="383" spans="1:15" x14ac:dyDescent="0.25">
      <c r="A383">
        <v>502</v>
      </c>
      <c r="B383" t="s">
        <v>594</v>
      </c>
      <c r="C383" t="s">
        <v>29</v>
      </c>
      <c r="D383" t="s">
        <v>21</v>
      </c>
      <c r="E383">
        <v>75</v>
      </c>
      <c r="F383">
        <v>75</v>
      </c>
      <c r="G383">
        <v>60</v>
      </c>
      <c r="H383">
        <v>83</v>
      </c>
      <c r="I383">
        <v>60</v>
      </c>
      <c r="J383">
        <v>60</v>
      </c>
      <c r="K383">
        <v>5</v>
      </c>
      <c r="L383" t="s">
        <v>15</v>
      </c>
      <c r="M383">
        <f>COUNTBLANK(PokemonData[[#This Row],[Type1]:[Type2]])</f>
        <v>1</v>
      </c>
      <c r="N383" t="str">
        <f>IF(PokemonData[[#This Row],[BLANCO]]=0,"2 tipos","1 tipo")</f>
        <v>1 tipo</v>
      </c>
      <c r="O383">
        <f>+(PokemonData[[#This Row],[Attack]]+0.25*PokemonData[[#This Row],[SpAtk]])*100*92.5*1.25*1.29/10000</f>
        <v>142.817109375</v>
      </c>
    </row>
    <row r="384" spans="1:15" x14ac:dyDescent="0.25">
      <c r="A384">
        <v>705</v>
      </c>
      <c r="B384" t="s">
        <v>808</v>
      </c>
      <c r="C384" t="s">
        <v>26</v>
      </c>
      <c r="D384" t="s">
        <v>21</v>
      </c>
      <c r="E384">
        <v>68</v>
      </c>
      <c r="F384">
        <v>75</v>
      </c>
      <c r="G384">
        <v>53</v>
      </c>
      <c r="H384">
        <v>83</v>
      </c>
      <c r="I384">
        <v>113</v>
      </c>
      <c r="J384">
        <v>60</v>
      </c>
      <c r="K384">
        <v>6</v>
      </c>
      <c r="L384" t="s">
        <v>15</v>
      </c>
      <c r="M384">
        <f>COUNTBLANK(PokemonData[[#This Row],[Type1]:[Type2]])</f>
        <v>1</v>
      </c>
      <c r="N384" t="str">
        <f>IF(PokemonData[[#This Row],[BLANCO]]=0,"2 tipos","1 tipo")</f>
        <v>1 tipo</v>
      </c>
      <c r="O384">
        <f>+(PokemonData[[#This Row],[Attack]]+0.25*PokemonData[[#This Row],[SpAtk]])*100*92.5*1.25*1.29/10000</f>
        <v>142.817109375</v>
      </c>
    </row>
    <row r="385" spans="1:15" x14ac:dyDescent="0.25">
      <c r="A385">
        <v>668</v>
      </c>
      <c r="B385" t="s">
        <v>769</v>
      </c>
      <c r="C385" t="s">
        <v>20</v>
      </c>
      <c r="D385" t="s">
        <v>42</v>
      </c>
      <c r="E385">
        <v>86</v>
      </c>
      <c r="F385">
        <v>68</v>
      </c>
      <c r="G385">
        <v>72</v>
      </c>
      <c r="H385">
        <v>109</v>
      </c>
      <c r="I385">
        <v>66</v>
      </c>
      <c r="J385">
        <v>106</v>
      </c>
      <c r="K385">
        <v>6</v>
      </c>
      <c r="L385" t="s">
        <v>15</v>
      </c>
      <c r="M385">
        <f>COUNTBLANK(PokemonData[[#This Row],[Type1]:[Type2]])</f>
        <v>0</v>
      </c>
      <c r="N385" t="str">
        <f>IF(PokemonData[[#This Row],[BLANCO]]=0,"2 tipos","1 tipo")</f>
        <v>2 tipos</v>
      </c>
      <c r="O385">
        <f>+(PokemonData[[#This Row],[Attack]]+0.25*PokemonData[[#This Row],[SpAtk]])*100*92.5*1.25*1.29/10000</f>
        <v>142.07132812500001</v>
      </c>
    </row>
    <row r="386" spans="1:15" x14ac:dyDescent="0.25">
      <c r="A386">
        <v>267</v>
      </c>
      <c r="B386" t="s">
        <v>323</v>
      </c>
      <c r="C386" t="s">
        <v>34</v>
      </c>
      <c r="D386" t="s">
        <v>24</v>
      </c>
      <c r="E386">
        <v>60</v>
      </c>
      <c r="F386">
        <v>70</v>
      </c>
      <c r="G386">
        <v>50</v>
      </c>
      <c r="H386">
        <v>100</v>
      </c>
      <c r="I386">
        <v>50</v>
      </c>
      <c r="J386">
        <v>65</v>
      </c>
      <c r="K386">
        <v>3</v>
      </c>
      <c r="L386" t="s">
        <v>15</v>
      </c>
      <c r="M386">
        <f>COUNTBLANK(PokemonData[[#This Row],[Type1]:[Type2]])</f>
        <v>0</v>
      </c>
      <c r="N386" t="str">
        <f>IF(PokemonData[[#This Row],[BLANCO]]=0,"2 tipos","1 tipo")</f>
        <v>2 tipos</v>
      </c>
      <c r="O386">
        <f>+(PokemonData[[#This Row],[Attack]]+0.25*PokemonData[[#This Row],[SpAtk]])*100*92.5*1.25*1.29/10000</f>
        <v>141.69843750000001</v>
      </c>
    </row>
    <row r="387" spans="1:15" x14ac:dyDescent="0.25">
      <c r="A387">
        <v>446</v>
      </c>
      <c r="B387" t="s">
        <v>528</v>
      </c>
      <c r="C387" t="s">
        <v>42</v>
      </c>
      <c r="D387" t="s">
        <v>21</v>
      </c>
      <c r="E387">
        <v>135</v>
      </c>
      <c r="F387">
        <v>85</v>
      </c>
      <c r="G387">
        <v>40</v>
      </c>
      <c r="H387">
        <v>40</v>
      </c>
      <c r="I387">
        <v>85</v>
      </c>
      <c r="J387">
        <v>5</v>
      </c>
      <c r="K387">
        <v>4</v>
      </c>
      <c r="L387" t="s">
        <v>15</v>
      </c>
      <c r="M387">
        <f>COUNTBLANK(PokemonData[[#This Row],[Type1]:[Type2]])</f>
        <v>1</v>
      </c>
      <c r="N387" t="str">
        <f>IF(PokemonData[[#This Row],[BLANCO]]=0,"2 tipos","1 tipo")</f>
        <v>1 tipo</v>
      </c>
      <c r="O387">
        <f>+(PokemonData[[#This Row],[Attack]]+0.25*PokemonData[[#This Row],[SpAtk]])*100*92.5*1.25*1.29/10000</f>
        <v>141.69843750000001</v>
      </c>
    </row>
    <row r="388" spans="1:15" x14ac:dyDescent="0.25">
      <c r="A388">
        <v>617</v>
      </c>
      <c r="B388" t="s">
        <v>711</v>
      </c>
      <c r="C388" t="s">
        <v>34</v>
      </c>
      <c r="D388" t="s">
        <v>21</v>
      </c>
      <c r="E388">
        <v>80</v>
      </c>
      <c r="F388">
        <v>70</v>
      </c>
      <c r="G388">
        <v>40</v>
      </c>
      <c r="H388">
        <v>100</v>
      </c>
      <c r="I388">
        <v>60</v>
      </c>
      <c r="J388">
        <v>145</v>
      </c>
      <c r="K388">
        <v>5</v>
      </c>
      <c r="L388" t="s">
        <v>15</v>
      </c>
      <c r="M388">
        <f>COUNTBLANK(PokemonData[[#This Row],[Type1]:[Type2]])</f>
        <v>1</v>
      </c>
      <c r="N388" t="str">
        <f>IF(PokemonData[[#This Row],[BLANCO]]=0,"2 tipos","1 tipo")</f>
        <v>1 tipo</v>
      </c>
      <c r="O388">
        <f>+(PokemonData[[#This Row],[Attack]]+0.25*PokemonData[[#This Row],[SpAtk]])*100*92.5*1.25*1.29/10000</f>
        <v>141.69843750000001</v>
      </c>
    </row>
    <row r="389" spans="1:15" x14ac:dyDescent="0.25">
      <c r="A389">
        <v>624</v>
      </c>
      <c r="B389" t="s">
        <v>718</v>
      </c>
      <c r="C389" t="s">
        <v>173</v>
      </c>
      <c r="D389" t="s">
        <v>117</v>
      </c>
      <c r="E389">
        <v>45</v>
      </c>
      <c r="F389">
        <v>85</v>
      </c>
      <c r="G389">
        <v>70</v>
      </c>
      <c r="H389">
        <v>40</v>
      </c>
      <c r="I389">
        <v>40</v>
      </c>
      <c r="J389">
        <v>60</v>
      </c>
      <c r="K389">
        <v>5</v>
      </c>
      <c r="L389" t="s">
        <v>15</v>
      </c>
      <c r="M389">
        <f>COUNTBLANK(PokemonData[[#This Row],[Type1]:[Type2]])</f>
        <v>0</v>
      </c>
      <c r="N389" t="str">
        <f>IF(PokemonData[[#This Row],[BLANCO]]=0,"2 tipos","1 tipo")</f>
        <v>2 tipos</v>
      </c>
      <c r="O389">
        <f>+(PokemonData[[#This Row],[Attack]]+0.25*PokemonData[[#This Row],[SpAtk]])*100*92.5*1.25*1.29/10000</f>
        <v>141.69843750000001</v>
      </c>
    </row>
    <row r="390" spans="1:15" x14ac:dyDescent="0.25">
      <c r="A390">
        <v>159</v>
      </c>
      <c r="B390" t="s">
        <v>206</v>
      </c>
      <c r="C390" t="s">
        <v>29</v>
      </c>
      <c r="D390" t="s">
        <v>21</v>
      </c>
      <c r="E390">
        <v>65</v>
      </c>
      <c r="F390">
        <v>80</v>
      </c>
      <c r="G390">
        <v>80</v>
      </c>
      <c r="H390">
        <v>59</v>
      </c>
      <c r="I390">
        <v>63</v>
      </c>
      <c r="J390">
        <v>58</v>
      </c>
      <c r="K390">
        <v>2</v>
      </c>
      <c r="L390" t="s">
        <v>15</v>
      </c>
      <c r="M390">
        <f>COUNTBLANK(PokemonData[[#This Row],[Type1]:[Type2]])</f>
        <v>1</v>
      </c>
      <c r="N390" t="str">
        <f>IF(PokemonData[[#This Row],[BLANCO]]=0,"2 tipos","1 tipo")</f>
        <v>1 tipo</v>
      </c>
      <c r="O390">
        <f>+(PokemonData[[#This Row],[Attack]]+0.25*PokemonData[[#This Row],[SpAtk]])*100*92.5*1.25*1.29/10000</f>
        <v>141.32554687499999</v>
      </c>
    </row>
    <row r="391" spans="1:15" x14ac:dyDescent="0.25">
      <c r="A391">
        <v>610</v>
      </c>
      <c r="B391" t="s">
        <v>704</v>
      </c>
      <c r="C391" t="s">
        <v>26</v>
      </c>
      <c r="D391" t="s">
        <v>21</v>
      </c>
      <c r="E391">
        <v>46</v>
      </c>
      <c r="F391">
        <v>87</v>
      </c>
      <c r="G391">
        <v>60</v>
      </c>
      <c r="H391">
        <v>30</v>
      </c>
      <c r="I391">
        <v>40</v>
      </c>
      <c r="J391">
        <v>57</v>
      </c>
      <c r="K391">
        <v>5</v>
      </c>
      <c r="L391" t="s">
        <v>15</v>
      </c>
      <c r="M391">
        <f>COUNTBLANK(PokemonData[[#This Row],[Type1]:[Type2]])</f>
        <v>1</v>
      </c>
      <c r="N391" t="str">
        <f>IF(PokemonData[[#This Row],[BLANCO]]=0,"2 tipos","1 tipo")</f>
        <v>1 tipo</v>
      </c>
      <c r="O391">
        <f>+(PokemonData[[#This Row],[Attack]]+0.25*PokemonData[[#This Row],[SpAtk]])*100*92.5*1.25*1.29/10000</f>
        <v>140.95265624999999</v>
      </c>
    </row>
    <row r="392" spans="1:15" x14ac:dyDescent="0.25">
      <c r="A392">
        <v>715</v>
      </c>
      <c r="B392" t="s">
        <v>824</v>
      </c>
      <c r="C392" t="s">
        <v>24</v>
      </c>
      <c r="D392" t="s">
        <v>26</v>
      </c>
      <c r="E392">
        <v>85</v>
      </c>
      <c r="F392">
        <v>70</v>
      </c>
      <c r="G392">
        <v>80</v>
      </c>
      <c r="H392">
        <v>97</v>
      </c>
      <c r="I392">
        <v>80</v>
      </c>
      <c r="J392">
        <v>123</v>
      </c>
      <c r="K392">
        <v>6</v>
      </c>
      <c r="L392" t="s">
        <v>15</v>
      </c>
      <c r="M392">
        <f>COUNTBLANK(PokemonData[[#This Row],[Type1]:[Type2]])</f>
        <v>0</v>
      </c>
      <c r="N392" t="str">
        <f>IF(PokemonData[[#This Row],[BLANCO]]=0,"2 tipos","1 tipo")</f>
        <v>2 tipos</v>
      </c>
      <c r="O392">
        <f>+(PokemonData[[#This Row],[Attack]]+0.25*PokemonData[[#This Row],[SpAtk]])*100*92.5*1.25*1.29/10000</f>
        <v>140.57976562499999</v>
      </c>
    </row>
    <row r="393" spans="1:15" x14ac:dyDescent="0.25">
      <c r="A393">
        <v>36</v>
      </c>
      <c r="B393" t="s">
        <v>66</v>
      </c>
      <c r="C393" t="s">
        <v>65</v>
      </c>
      <c r="D393" t="s">
        <v>21</v>
      </c>
      <c r="E393">
        <v>95</v>
      </c>
      <c r="F393">
        <v>70</v>
      </c>
      <c r="G393">
        <v>73</v>
      </c>
      <c r="H393">
        <v>95</v>
      </c>
      <c r="I393">
        <v>90</v>
      </c>
      <c r="J393">
        <v>60</v>
      </c>
      <c r="K393">
        <v>1</v>
      </c>
      <c r="L393" t="s">
        <v>15</v>
      </c>
      <c r="M393">
        <f>COUNTBLANK(PokemonData[[#This Row],[Type1]:[Type2]])</f>
        <v>1</v>
      </c>
      <c r="N393" t="str">
        <f>IF(PokemonData[[#This Row],[BLANCO]]=0,"2 tipos","1 tipo")</f>
        <v>1 tipo</v>
      </c>
      <c r="O393">
        <f>+(PokemonData[[#This Row],[Attack]]+0.25*PokemonData[[#This Row],[SpAtk]])*100*92.5*1.25*1.29/10000</f>
        <v>139.833984375</v>
      </c>
    </row>
    <row r="394" spans="1:15" x14ac:dyDescent="0.25">
      <c r="A394">
        <v>65</v>
      </c>
      <c r="B394" t="s">
        <v>98</v>
      </c>
      <c r="C394" t="s">
        <v>95</v>
      </c>
      <c r="D394" t="s">
        <v>21</v>
      </c>
      <c r="E394">
        <v>55</v>
      </c>
      <c r="F394">
        <v>50</v>
      </c>
      <c r="G394">
        <v>65</v>
      </c>
      <c r="H394">
        <v>175</v>
      </c>
      <c r="I394">
        <v>95</v>
      </c>
      <c r="J394">
        <v>150</v>
      </c>
      <c r="K394">
        <v>1</v>
      </c>
      <c r="L394" t="s">
        <v>15</v>
      </c>
      <c r="M394">
        <f>COUNTBLANK(PokemonData[[#This Row],[Type1]:[Type2]])</f>
        <v>1</v>
      </c>
      <c r="N394" t="str">
        <f>IF(PokemonData[[#This Row],[BLANCO]]=0,"2 tipos","1 tipo")</f>
        <v>1 tipo</v>
      </c>
      <c r="O394">
        <f>+(PokemonData[[#This Row],[Attack]]+0.25*PokemonData[[#This Row],[SpAtk]])*100*92.5*1.25*1.29/10000</f>
        <v>139.833984375</v>
      </c>
    </row>
    <row r="395" spans="1:15" x14ac:dyDescent="0.25">
      <c r="A395">
        <v>84</v>
      </c>
      <c r="B395" t="s">
        <v>120</v>
      </c>
      <c r="C395" t="s">
        <v>42</v>
      </c>
      <c r="D395" t="s">
        <v>24</v>
      </c>
      <c r="E395">
        <v>35</v>
      </c>
      <c r="F395">
        <v>85</v>
      </c>
      <c r="G395">
        <v>45</v>
      </c>
      <c r="H395">
        <v>35</v>
      </c>
      <c r="I395">
        <v>35</v>
      </c>
      <c r="J395">
        <v>75</v>
      </c>
      <c r="K395">
        <v>1</v>
      </c>
      <c r="L395" t="s">
        <v>15</v>
      </c>
      <c r="M395">
        <f>COUNTBLANK(PokemonData[[#This Row],[Type1]:[Type2]])</f>
        <v>0</v>
      </c>
      <c r="N395" t="str">
        <f>IF(PokemonData[[#This Row],[BLANCO]]=0,"2 tipos","1 tipo")</f>
        <v>2 tipos</v>
      </c>
      <c r="O395">
        <f>+(PokemonData[[#This Row],[Attack]]+0.25*PokemonData[[#This Row],[SpAtk]])*100*92.5*1.25*1.29/10000</f>
        <v>139.833984375</v>
      </c>
    </row>
    <row r="396" spans="1:15" x14ac:dyDescent="0.25">
      <c r="A396">
        <v>140</v>
      </c>
      <c r="B396" t="s">
        <v>183</v>
      </c>
      <c r="C396" t="s">
        <v>108</v>
      </c>
      <c r="D396" t="s">
        <v>29</v>
      </c>
      <c r="E396">
        <v>30</v>
      </c>
      <c r="F396">
        <v>80</v>
      </c>
      <c r="G396">
        <v>90</v>
      </c>
      <c r="H396">
        <v>55</v>
      </c>
      <c r="I396">
        <v>45</v>
      </c>
      <c r="J396">
        <v>55</v>
      </c>
      <c r="K396">
        <v>1</v>
      </c>
      <c r="L396" t="s">
        <v>15</v>
      </c>
      <c r="M396">
        <f>COUNTBLANK(PokemonData[[#This Row],[Type1]:[Type2]])</f>
        <v>0</v>
      </c>
      <c r="N396" t="str">
        <f>IF(PokemonData[[#This Row],[BLANCO]]=0,"2 tipos","1 tipo")</f>
        <v>2 tipos</v>
      </c>
      <c r="O396">
        <f>+(PokemonData[[#This Row],[Attack]]+0.25*PokemonData[[#This Row],[SpAtk]])*100*92.5*1.25*1.29/10000</f>
        <v>139.833984375</v>
      </c>
    </row>
    <row r="397" spans="1:15" x14ac:dyDescent="0.25">
      <c r="A397">
        <v>288</v>
      </c>
      <c r="B397" t="s">
        <v>345</v>
      </c>
      <c r="C397" t="s">
        <v>42</v>
      </c>
      <c r="D397" t="s">
        <v>21</v>
      </c>
      <c r="E397">
        <v>80</v>
      </c>
      <c r="F397">
        <v>80</v>
      </c>
      <c r="G397">
        <v>80</v>
      </c>
      <c r="H397">
        <v>55</v>
      </c>
      <c r="I397">
        <v>55</v>
      </c>
      <c r="J397">
        <v>90</v>
      </c>
      <c r="K397">
        <v>3</v>
      </c>
      <c r="L397" t="s">
        <v>15</v>
      </c>
      <c r="M397">
        <f>COUNTBLANK(PokemonData[[#This Row],[Type1]:[Type2]])</f>
        <v>1</v>
      </c>
      <c r="N397" t="str">
        <f>IF(PokemonData[[#This Row],[BLANCO]]=0,"2 tipos","1 tipo")</f>
        <v>1 tipo</v>
      </c>
      <c r="O397">
        <f>+(PokemonData[[#This Row],[Attack]]+0.25*PokemonData[[#This Row],[SpAtk]])*100*92.5*1.25*1.29/10000</f>
        <v>139.833984375</v>
      </c>
    </row>
    <row r="398" spans="1:15" x14ac:dyDescent="0.25">
      <c r="A398">
        <v>379</v>
      </c>
      <c r="B398" t="s">
        <v>449</v>
      </c>
      <c r="C398" t="s">
        <v>117</v>
      </c>
      <c r="D398" t="s">
        <v>21</v>
      </c>
      <c r="E398">
        <v>80</v>
      </c>
      <c r="F398">
        <v>75</v>
      </c>
      <c r="G398">
        <v>150</v>
      </c>
      <c r="H398">
        <v>75</v>
      </c>
      <c r="I398">
        <v>150</v>
      </c>
      <c r="J398">
        <v>50</v>
      </c>
      <c r="K398">
        <v>3</v>
      </c>
      <c r="L398" t="s">
        <v>189</v>
      </c>
      <c r="M398">
        <f>COUNTBLANK(PokemonData[[#This Row],[Type1]:[Type2]])</f>
        <v>1</v>
      </c>
      <c r="N398" t="str">
        <f>IF(PokemonData[[#This Row],[BLANCO]]=0,"2 tipos","1 tipo")</f>
        <v>1 tipo</v>
      </c>
      <c r="O398">
        <f>+(PokemonData[[#This Row],[Attack]]+0.25*PokemonData[[#This Row],[SpAtk]])*100*92.5*1.25*1.29/10000</f>
        <v>139.833984375</v>
      </c>
    </row>
    <row r="399" spans="1:15" x14ac:dyDescent="0.25">
      <c r="A399">
        <v>413</v>
      </c>
      <c r="B399" t="s">
        <v>492</v>
      </c>
      <c r="C399" t="s">
        <v>34</v>
      </c>
      <c r="D399" t="s">
        <v>56</v>
      </c>
      <c r="E399">
        <v>60</v>
      </c>
      <c r="F399">
        <v>79</v>
      </c>
      <c r="G399">
        <v>105</v>
      </c>
      <c r="H399">
        <v>59</v>
      </c>
      <c r="I399">
        <v>85</v>
      </c>
      <c r="J399">
        <v>36</v>
      </c>
      <c r="K399">
        <v>4</v>
      </c>
      <c r="L399" t="s">
        <v>15</v>
      </c>
      <c r="M399">
        <f>COUNTBLANK(PokemonData[[#This Row],[Type1]:[Type2]])</f>
        <v>0</v>
      </c>
      <c r="N399" t="str">
        <f>IF(PokemonData[[#This Row],[BLANCO]]=0,"2 tipos","1 tipo")</f>
        <v>2 tipos</v>
      </c>
      <c r="O399">
        <f>+(PokemonData[[#This Row],[Attack]]+0.25*PokemonData[[#This Row],[SpAtk]])*100*92.5*1.25*1.29/10000</f>
        <v>139.833984375</v>
      </c>
    </row>
    <row r="400" spans="1:15" x14ac:dyDescent="0.25">
      <c r="A400">
        <v>480</v>
      </c>
      <c r="B400" t="s">
        <v>570</v>
      </c>
      <c r="C400" t="s">
        <v>95</v>
      </c>
      <c r="D400" t="s">
        <v>21</v>
      </c>
      <c r="E400">
        <v>75</v>
      </c>
      <c r="F400">
        <v>75</v>
      </c>
      <c r="G400">
        <v>130</v>
      </c>
      <c r="H400">
        <v>75</v>
      </c>
      <c r="I400">
        <v>130</v>
      </c>
      <c r="J400">
        <v>95</v>
      </c>
      <c r="K400">
        <v>4</v>
      </c>
      <c r="L400" t="s">
        <v>189</v>
      </c>
      <c r="M400">
        <f>COUNTBLANK(PokemonData[[#This Row],[Type1]:[Type2]])</f>
        <v>1</v>
      </c>
      <c r="N400" t="str">
        <f>IF(PokemonData[[#This Row],[BLANCO]]=0,"2 tipos","1 tipo")</f>
        <v>1 tipo</v>
      </c>
      <c r="O400">
        <f>+(PokemonData[[#This Row],[Attack]]+0.25*PokemonData[[#This Row],[SpAtk]])*100*92.5*1.25*1.29/10000</f>
        <v>139.833984375</v>
      </c>
    </row>
    <row r="401" spans="1:15" x14ac:dyDescent="0.25">
      <c r="A401">
        <v>497</v>
      </c>
      <c r="B401" t="s">
        <v>589</v>
      </c>
      <c r="C401" t="s">
        <v>13</v>
      </c>
      <c r="D401" t="s">
        <v>21</v>
      </c>
      <c r="E401">
        <v>75</v>
      </c>
      <c r="F401">
        <v>75</v>
      </c>
      <c r="G401">
        <v>95</v>
      </c>
      <c r="H401">
        <v>75</v>
      </c>
      <c r="I401">
        <v>95</v>
      </c>
      <c r="J401">
        <v>113</v>
      </c>
      <c r="K401">
        <v>5</v>
      </c>
      <c r="L401" t="s">
        <v>15</v>
      </c>
      <c r="M401">
        <f>COUNTBLANK(PokemonData[[#This Row],[Type1]:[Type2]])</f>
        <v>1</v>
      </c>
      <c r="N401" t="str">
        <f>IF(PokemonData[[#This Row],[BLANCO]]=0,"2 tipos","1 tipo")</f>
        <v>1 tipo</v>
      </c>
      <c r="O401">
        <f>+(PokemonData[[#This Row],[Attack]]+0.25*PokemonData[[#This Row],[SpAtk]])*100*92.5*1.25*1.29/10000</f>
        <v>139.833984375</v>
      </c>
    </row>
    <row r="402" spans="1:15" x14ac:dyDescent="0.25">
      <c r="A402">
        <v>554</v>
      </c>
      <c r="B402" t="s">
        <v>647</v>
      </c>
      <c r="C402" t="s">
        <v>20</v>
      </c>
      <c r="D402" t="s">
        <v>21</v>
      </c>
      <c r="E402">
        <v>70</v>
      </c>
      <c r="F402">
        <v>90</v>
      </c>
      <c r="G402">
        <v>45</v>
      </c>
      <c r="H402">
        <v>15</v>
      </c>
      <c r="I402">
        <v>45</v>
      </c>
      <c r="J402">
        <v>50</v>
      </c>
      <c r="K402">
        <v>5</v>
      </c>
      <c r="L402" t="s">
        <v>15</v>
      </c>
      <c r="M402">
        <f>COUNTBLANK(PokemonData[[#This Row],[Type1]:[Type2]])</f>
        <v>1</v>
      </c>
      <c r="N402" t="str">
        <f>IF(PokemonData[[#This Row],[BLANCO]]=0,"2 tipos","1 tipo")</f>
        <v>1 tipo</v>
      </c>
      <c r="O402">
        <f>+(PokemonData[[#This Row],[Attack]]+0.25*PokemonData[[#This Row],[SpAtk]])*100*92.5*1.25*1.29/10000</f>
        <v>139.833984375</v>
      </c>
    </row>
    <row r="403" spans="1:15" x14ac:dyDescent="0.25">
      <c r="A403">
        <v>587</v>
      </c>
      <c r="B403" t="s">
        <v>681</v>
      </c>
      <c r="C403" t="s">
        <v>53</v>
      </c>
      <c r="D403" t="s">
        <v>24</v>
      </c>
      <c r="E403">
        <v>55</v>
      </c>
      <c r="F403">
        <v>75</v>
      </c>
      <c r="G403">
        <v>60</v>
      </c>
      <c r="H403">
        <v>75</v>
      </c>
      <c r="I403">
        <v>60</v>
      </c>
      <c r="J403">
        <v>103</v>
      </c>
      <c r="K403">
        <v>5</v>
      </c>
      <c r="L403" t="s">
        <v>15</v>
      </c>
      <c r="M403">
        <f>COUNTBLANK(PokemonData[[#This Row],[Type1]:[Type2]])</f>
        <v>0</v>
      </c>
      <c r="N403" t="str">
        <f>IF(PokemonData[[#This Row],[BLANCO]]=0,"2 tipos","1 tipo")</f>
        <v>2 tipos</v>
      </c>
      <c r="O403">
        <f>+(PokemonData[[#This Row],[Attack]]+0.25*PokemonData[[#This Row],[SpAtk]])*100*92.5*1.25*1.29/10000</f>
        <v>139.833984375</v>
      </c>
    </row>
    <row r="404" spans="1:15" x14ac:dyDescent="0.25">
      <c r="A404">
        <v>637</v>
      </c>
      <c r="B404" t="s">
        <v>731</v>
      </c>
      <c r="C404" t="s">
        <v>34</v>
      </c>
      <c r="D404" t="s">
        <v>20</v>
      </c>
      <c r="E404">
        <v>85</v>
      </c>
      <c r="F404">
        <v>60</v>
      </c>
      <c r="G404">
        <v>65</v>
      </c>
      <c r="H404">
        <v>135</v>
      </c>
      <c r="I404">
        <v>105</v>
      </c>
      <c r="J404">
        <v>100</v>
      </c>
      <c r="K404">
        <v>5</v>
      </c>
      <c r="L404" t="s">
        <v>15</v>
      </c>
      <c r="M404">
        <f>COUNTBLANK(PokemonData[[#This Row],[Type1]:[Type2]])</f>
        <v>0</v>
      </c>
      <c r="N404" t="str">
        <f>IF(PokemonData[[#This Row],[BLANCO]]=0,"2 tipos","1 tipo")</f>
        <v>2 tipos</v>
      </c>
      <c r="O404">
        <f>+(PokemonData[[#This Row],[Attack]]+0.25*PokemonData[[#This Row],[SpAtk]])*100*92.5*1.25*1.29/10000</f>
        <v>139.833984375</v>
      </c>
    </row>
    <row r="405" spans="1:15" x14ac:dyDescent="0.25">
      <c r="A405">
        <v>20</v>
      </c>
      <c r="B405" t="s">
        <v>47</v>
      </c>
      <c r="C405" t="s">
        <v>42</v>
      </c>
      <c r="D405" t="s">
        <v>21</v>
      </c>
      <c r="E405">
        <v>55</v>
      </c>
      <c r="F405">
        <v>81</v>
      </c>
      <c r="G405">
        <v>60</v>
      </c>
      <c r="H405">
        <v>50</v>
      </c>
      <c r="I405">
        <v>70</v>
      </c>
      <c r="J405">
        <v>97</v>
      </c>
      <c r="K405">
        <v>1</v>
      </c>
      <c r="L405" t="s">
        <v>15</v>
      </c>
      <c r="M405">
        <f>COUNTBLANK(PokemonData[[#This Row],[Type1]:[Type2]])</f>
        <v>1</v>
      </c>
      <c r="N405" t="str">
        <f>IF(PokemonData[[#This Row],[BLANCO]]=0,"2 tipos","1 tipo")</f>
        <v>1 tipo</v>
      </c>
      <c r="O405">
        <f>+(PokemonData[[#This Row],[Attack]]+0.25*PokemonData[[#This Row],[SpAtk]])*100*92.5*1.25*1.29/10000</f>
        <v>139.46109375</v>
      </c>
    </row>
    <row r="406" spans="1:15" x14ac:dyDescent="0.25">
      <c r="A406">
        <v>674</v>
      </c>
      <c r="B406" t="s">
        <v>775</v>
      </c>
      <c r="C406" t="s">
        <v>87</v>
      </c>
      <c r="D406" t="s">
        <v>21</v>
      </c>
      <c r="E406">
        <v>67</v>
      </c>
      <c r="F406">
        <v>82</v>
      </c>
      <c r="G406">
        <v>62</v>
      </c>
      <c r="H406">
        <v>46</v>
      </c>
      <c r="I406">
        <v>48</v>
      </c>
      <c r="J406">
        <v>43</v>
      </c>
      <c r="K406">
        <v>6</v>
      </c>
      <c r="L406" t="s">
        <v>15</v>
      </c>
      <c r="M406">
        <f>COUNTBLANK(PokemonData[[#This Row],[Type1]:[Type2]])</f>
        <v>1</v>
      </c>
      <c r="N406" t="str">
        <f>IF(PokemonData[[#This Row],[BLANCO]]=0,"2 tipos","1 tipo")</f>
        <v>1 tipo</v>
      </c>
      <c r="O406">
        <f>+(PokemonData[[#This Row],[Attack]]+0.25*PokemonData[[#This Row],[SpAtk]])*100*92.5*1.25*1.29/10000</f>
        <v>139.46109375</v>
      </c>
    </row>
    <row r="407" spans="1:15" x14ac:dyDescent="0.25">
      <c r="A407">
        <v>552</v>
      </c>
      <c r="B407" t="s">
        <v>645</v>
      </c>
      <c r="C407" t="s">
        <v>56</v>
      </c>
      <c r="D407" t="s">
        <v>173</v>
      </c>
      <c r="E407">
        <v>60</v>
      </c>
      <c r="F407">
        <v>82</v>
      </c>
      <c r="G407">
        <v>45</v>
      </c>
      <c r="H407">
        <v>45</v>
      </c>
      <c r="I407">
        <v>45</v>
      </c>
      <c r="J407">
        <v>74</v>
      </c>
      <c r="K407">
        <v>5</v>
      </c>
      <c r="L407" t="s">
        <v>15</v>
      </c>
      <c r="M407">
        <f>COUNTBLANK(PokemonData[[#This Row],[Type1]:[Type2]])</f>
        <v>0</v>
      </c>
      <c r="N407" t="str">
        <f>IF(PokemonData[[#This Row],[BLANCO]]=0,"2 tipos","1 tipo")</f>
        <v>2 tipos</v>
      </c>
      <c r="O407">
        <f>+(PokemonData[[#This Row],[Attack]]+0.25*PokemonData[[#This Row],[SpAtk]])*100*92.5*1.25*1.29/10000</f>
        <v>139.08820312500001</v>
      </c>
    </row>
    <row r="408" spans="1:15" x14ac:dyDescent="0.25">
      <c r="A408">
        <v>671</v>
      </c>
      <c r="B408" t="s">
        <v>772</v>
      </c>
      <c r="C408" t="s">
        <v>65</v>
      </c>
      <c r="D408" t="s">
        <v>21</v>
      </c>
      <c r="E408">
        <v>78</v>
      </c>
      <c r="F408">
        <v>65</v>
      </c>
      <c r="G408">
        <v>68</v>
      </c>
      <c r="H408">
        <v>112</v>
      </c>
      <c r="I408">
        <v>154</v>
      </c>
      <c r="J408">
        <v>75</v>
      </c>
      <c r="K408">
        <v>6</v>
      </c>
      <c r="L408" t="s">
        <v>15</v>
      </c>
      <c r="M408">
        <f>COUNTBLANK(PokemonData[[#This Row],[Type1]:[Type2]])</f>
        <v>1</v>
      </c>
      <c r="N408" t="str">
        <f>IF(PokemonData[[#This Row],[BLANCO]]=0,"2 tipos","1 tipo")</f>
        <v>1 tipo</v>
      </c>
      <c r="O408">
        <f>+(PokemonData[[#This Row],[Attack]]+0.25*PokemonData[[#This Row],[SpAtk]])*100*92.5*1.25*1.29/10000</f>
        <v>138.71531250000001</v>
      </c>
    </row>
    <row r="409" spans="1:15" x14ac:dyDescent="0.25">
      <c r="A409">
        <v>51</v>
      </c>
      <c r="B409" t="s">
        <v>81</v>
      </c>
      <c r="C409" t="s">
        <v>56</v>
      </c>
      <c r="D409" t="s">
        <v>21</v>
      </c>
      <c r="E409">
        <v>35</v>
      </c>
      <c r="F409">
        <v>80</v>
      </c>
      <c r="G409">
        <v>50</v>
      </c>
      <c r="H409">
        <v>50</v>
      </c>
      <c r="I409">
        <v>70</v>
      </c>
      <c r="J409">
        <v>120</v>
      </c>
      <c r="K409">
        <v>1</v>
      </c>
      <c r="L409" t="s">
        <v>15</v>
      </c>
      <c r="M409">
        <f>COUNTBLANK(PokemonData[[#This Row],[Type1]:[Type2]])</f>
        <v>1</v>
      </c>
      <c r="N409" t="str">
        <f>IF(PokemonData[[#This Row],[BLANCO]]=0,"2 tipos","1 tipo")</f>
        <v>1 tipo</v>
      </c>
      <c r="O409">
        <f>+(PokemonData[[#This Row],[Attack]]+0.25*PokemonData[[#This Row],[SpAtk]])*100*92.5*1.25*1.29/10000</f>
        <v>137.96953124999999</v>
      </c>
    </row>
    <row r="410" spans="1:15" x14ac:dyDescent="0.25">
      <c r="A410">
        <v>69</v>
      </c>
      <c r="B410" t="s">
        <v>102</v>
      </c>
      <c r="C410" t="s">
        <v>13</v>
      </c>
      <c r="D410" t="s">
        <v>14</v>
      </c>
      <c r="E410">
        <v>50</v>
      </c>
      <c r="F410">
        <v>75</v>
      </c>
      <c r="G410">
        <v>35</v>
      </c>
      <c r="H410">
        <v>70</v>
      </c>
      <c r="I410">
        <v>30</v>
      </c>
      <c r="J410">
        <v>40</v>
      </c>
      <c r="K410">
        <v>1</v>
      </c>
      <c r="L410" t="s">
        <v>15</v>
      </c>
      <c r="M410">
        <f>COUNTBLANK(PokemonData[[#This Row],[Type1]:[Type2]])</f>
        <v>0</v>
      </c>
      <c r="N410" t="str">
        <f>IF(PokemonData[[#This Row],[BLANCO]]=0,"2 tipos","1 tipo")</f>
        <v>2 tipos</v>
      </c>
      <c r="O410">
        <f>+(PokemonData[[#This Row],[Attack]]+0.25*PokemonData[[#This Row],[SpAtk]])*100*92.5*1.25*1.29/10000</f>
        <v>137.96953124999999</v>
      </c>
    </row>
    <row r="411" spans="1:15" x14ac:dyDescent="0.25">
      <c r="A411">
        <v>105</v>
      </c>
      <c r="B411" t="s">
        <v>144</v>
      </c>
      <c r="C411" t="s">
        <v>56</v>
      </c>
      <c r="D411" t="s">
        <v>21</v>
      </c>
      <c r="E411">
        <v>60</v>
      </c>
      <c r="F411">
        <v>80</v>
      </c>
      <c r="G411">
        <v>110</v>
      </c>
      <c r="H411">
        <v>50</v>
      </c>
      <c r="I411">
        <v>80</v>
      </c>
      <c r="J411">
        <v>45</v>
      </c>
      <c r="K411">
        <v>1</v>
      </c>
      <c r="L411" t="s">
        <v>15</v>
      </c>
      <c r="M411">
        <f>COUNTBLANK(PokemonData[[#This Row],[Type1]:[Type2]])</f>
        <v>1</v>
      </c>
      <c r="N411" t="str">
        <f>IF(PokemonData[[#This Row],[BLANCO]]=0,"2 tipos","1 tipo")</f>
        <v>1 tipo</v>
      </c>
      <c r="O411">
        <f>+(PokemonData[[#This Row],[Attack]]+0.25*PokemonData[[#This Row],[SpAtk]])*100*92.5*1.25*1.29/10000</f>
        <v>137.96953124999999</v>
      </c>
    </row>
    <row r="412" spans="1:15" x14ac:dyDescent="0.25">
      <c r="A412">
        <v>111</v>
      </c>
      <c r="B412" t="s">
        <v>150</v>
      </c>
      <c r="C412" t="s">
        <v>56</v>
      </c>
      <c r="D412" t="s">
        <v>108</v>
      </c>
      <c r="E412">
        <v>80</v>
      </c>
      <c r="F412">
        <v>85</v>
      </c>
      <c r="G412">
        <v>95</v>
      </c>
      <c r="H412">
        <v>30</v>
      </c>
      <c r="I412">
        <v>30</v>
      </c>
      <c r="J412">
        <v>25</v>
      </c>
      <c r="K412">
        <v>1</v>
      </c>
      <c r="L412" t="s">
        <v>15</v>
      </c>
      <c r="M412">
        <f>COUNTBLANK(PokemonData[[#This Row],[Type1]:[Type2]])</f>
        <v>0</v>
      </c>
      <c r="N412" t="str">
        <f>IF(PokemonData[[#This Row],[BLANCO]]=0,"2 tipos","1 tipo")</f>
        <v>2 tipos</v>
      </c>
      <c r="O412">
        <f>+(PokemonData[[#This Row],[Attack]]+0.25*PokemonData[[#This Row],[SpAtk]])*100*92.5*1.25*1.29/10000</f>
        <v>137.96953124999999</v>
      </c>
    </row>
    <row r="413" spans="1:15" x14ac:dyDescent="0.25">
      <c r="A413">
        <v>134</v>
      </c>
      <c r="B413" t="s">
        <v>177</v>
      </c>
      <c r="C413" t="s">
        <v>29</v>
      </c>
      <c r="D413" t="s">
        <v>21</v>
      </c>
      <c r="E413">
        <v>130</v>
      </c>
      <c r="F413">
        <v>65</v>
      </c>
      <c r="G413">
        <v>60</v>
      </c>
      <c r="H413">
        <v>110</v>
      </c>
      <c r="I413">
        <v>95</v>
      </c>
      <c r="J413">
        <v>65</v>
      </c>
      <c r="K413">
        <v>1</v>
      </c>
      <c r="L413" t="s">
        <v>15</v>
      </c>
      <c r="M413">
        <f>COUNTBLANK(PokemonData[[#This Row],[Type1]:[Type2]])</f>
        <v>1</v>
      </c>
      <c r="N413" t="str">
        <f>IF(PokemonData[[#This Row],[BLANCO]]=0,"2 tipos","1 tipo")</f>
        <v>1 tipo</v>
      </c>
      <c r="O413">
        <f>+(PokemonData[[#This Row],[Attack]]+0.25*PokemonData[[#This Row],[SpAtk]])*100*92.5*1.25*1.29/10000</f>
        <v>137.96953124999999</v>
      </c>
    </row>
    <row r="414" spans="1:15" x14ac:dyDescent="0.25">
      <c r="A414">
        <v>135</v>
      </c>
      <c r="B414" t="s">
        <v>178</v>
      </c>
      <c r="C414" t="s">
        <v>53</v>
      </c>
      <c r="D414" t="s">
        <v>21</v>
      </c>
      <c r="E414">
        <v>65</v>
      </c>
      <c r="F414">
        <v>65</v>
      </c>
      <c r="G414">
        <v>60</v>
      </c>
      <c r="H414">
        <v>110</v>
      </c>
      <c r="I414">
        <v>95</v>
      </c>
      <c r="J414">
        <v>130</v>
      </c>
      <c r="K414">
        <v>1</v>
      </c>
      <c r="L414" t="s">
        <v>15</v>
      </c>
      <c r="M414">
        <f>COUNTBLANK(PokemonData[[#This Row],[Type1]:[Type2]])</f>
        <v>1</v>
      </c>
      <c r="N414" t="str">
        <f>IF(PokemonData[[#This Row],[BLANCO]]=0,"2 tipos","1 tipo")</f>
        <v>1 tipo</v>
      </c>
      <c r="O414">
        <f>+(PokemonData[[#This Row],[Attack]]+0.25*PokemonData[[#This Row],[SpAtk]])*100*92.5*1.25*1.29/10000</f>
        <v>137.96953124999999</v>
      </c>
    </row>
    <row r="415" spans="1:15" x14ac:dyDescent="0.25">
      <c r="A415">
        <v>216</v>
      </c>
      <c r="B415" t="s">
        <v>267</v>
      </c>
      <c r="C415" t="s">
        <v>42</v>
      </c>
      <c r="D415" t="s">
        <v>21</v>
      </c>
      <c r="E415">
        <v>60</v>
      </c>
      <c r="F415">
        <v>80</v>
      </c>
      <c r="G415">
        <v>50</v>
      </c>
      <c r="H415">
        <v>50</v>
      </c>
      <c r="I415">
        <v>50</v>
      </c>
      <c r="J415">
        <v>40</v>
      </c>
      <c r="K415">
        <v>2</v>
      </c>
      <c r="L415" t="s">
        <v>15</v>
      </c>
      <c r="M415">
        <f>COUNTBLANK(PokemonData[[#This Row],[Type1]:[Type2]])</f>
        <v>1</v>
      </c>
      <c r="N415" t="str">
        <f>IF(PokemonData[[#This Row],[BLANCO]]=0,"2 tipos","1 tipo")</f>
        <v>1 tipo</v>
      </c>
      <c r="O415">
        <f>+(PokemonData[[#This Row],[Attack]]+0.25*PokemonData[[#This Row],[SpAtk]])*100*92.5*1.25*1.29/10000</f>
        <v>137.96953124999999</v>
      </c>
    </row>
    <row r="416" spans="1:15" x14ac:dyDescent="0.25">
      <c r="A416">
        <v>240</v>
      </c>
      <c r="B416" t="s">
        <v>292</v>
      </c>
      <c r="C416" t="s">
        <v>20</v>
      </c>
      <c r="D416" t="s">
        <v>21</v>
      </c>
      <c r="E416">
        <v>45</v>
      </c>
      <c r="F416">
        <v>75</v>
      </c>
      <c r="G416">
        <v>37</v>
      </c>
      <c r="H416">
        <v>70</v>
      </c>
      <c r="I416">
        <v>55</v>
      </c>
      <c r="J416">
        <v>83</v>
      </c>
      <c r="K416">
        <v>2</v>
      </c>
      <c r="L416" t="s">
        <v>15</v>
      </c>
      <c r="M416">
        <f>COUNTBLANK(PokemonData[[#This Row],[Type1]:[Type2]])</f>
        <v>1</v>
      </c>
      <c r="N416" t="str">
        <f>IF(PokemonData[[#This Row],[BLANCO]]=0,"2 tipos","1 tipo")</f>
        <v>1 tipo</v>
      </c>
      <c r="O416">
        <f>+(PokemonData[[#This Row],[Attack]]+0.25*PokemonData[[#This Row],[SpAtk]])*100*92.5*1.25*1.29/10000</f>
        <v>137.96953124999999</v>
      </c>
    </row>
    <row r="417" spans="1:15" x14ac:dyDescent="0.25">
      <c r="A417">
        <v>272</v>
      </c>
      <c r="B417" t="s">
        <v>328</v>
      </c>
      <c r="C417" t="s">
        <v>29</v>
      </c>
      <c r="D417" t="s">
        <v>13</v>
      </c>
      <c r="E417">
        <v>80</v>
      </c>
      <c r="F417">
        <v>70</v>
      </c>
      <c r="G417">
        <v>70</v>
      </c>
      <c r="H417">
        <v>90</v>
      </c>
      <c r="I417">
        <v>100</v>
      </c>
      <c r="J417">
        <v>70</v>
      </c>
      <c r="K417">
        <v>3</v>
      </c>
      <c r="L417" t="s">
        <v>15</v>
      </c>
      <c r="M417">
        <f>COUNTBLANK(PokemonData[[#This Row],[Type1]:[Type2]])</f>
        <v>0</v>
      </c>
      <c r="N417" t="str">
        <f>IF(PokemonData[[#This Row],[BLANCO]]=0,"2 tipos","1 tipo")</f>
        <v>2 tipos</v>
      </c>
      <c r="O417">
        <f>+(PokemonData[[#This Row],[Attack]]+0.25*PokemonData[[#This Row],[SpAtk]])*100*92.5*1.25*1.29/10000</f>
        <v>137.96953124999999</v>
      </c>
    </row>
    <row r="418" spans="1:15" x14ac:dyDescent="0.25">
      <c r="A418">
        <v>341</v>
      </c>
      <c r="B418" t="s">
        <v>406</v>
      </c>
      <c r="C418" t="s">
        <v>29</v>
      </c>
      <c r="D418" t="s">
        <v>21</v>
      </c>
      <c r="E418">
        <v>43</v>
      </c>
      <c r="F418">
        <v>80</v>
      </c>
      <c r="G418">
        <v>65</v>
      </c>
      <c r="H418">
        <v>50</v>
      </c>
      <c r="I418">
        <v>35</v>
      </c>
      <c r="J418">
        <v>35</v>
      </c>
      <c r="K418">
        <v>3</v>
      </c>
      <c r="L418" t="s">
        <v>15</v>
      </c>
      <c r="M418">
        <f>COUNTBLANK(PokemonData[[#This Row],[Type1]:[Type2]])</f>
        <v>1</v>
      </c>
      <c r="N418" t="str">
        <f>IF(PokemonData[[#This Row],[BLANCO]]=0,"2 tipos","1 tipo")</f>
        <v>1 tipo</v>
      </c>
      <c r="O418">
        <f>+(PokemonData[[#This Row],[Attack]]+0.25*PokemonData[[#This Row],[SpAtk]])*100*92.5*1.25*1.29/10000</f>
        <v>137.96953124999999</v>
      </c>
    </row>
    <row r="419" spans="1:15" x14ac:dyDescent="0.25">
      <c r="A419">
        <v>471</v>
      </c>
      <c r="B419" t="s">
        <v>555</v>
      </c>
      <c r="C419" t="s">
        <v>124</v>
      </c>
      <c r="D419" t="s">
        <v>21</v>
      </c>
      <c r="E419">
        <v>65</v>
      </c>
      <c r="F419">
        <v>60</v>
      </c>
      <c r="G419">
        <v>110</v>
      </c>
      <c r="H419">
        <v>130</v>
      </c>
      <c r="I419">
        <v>95</v>
      </c>
      <c r="J419">
        <v>65</v>
      </c>
      <c r="K419">
        <v>4</v>
      </c>
      <c r="L419" t="s">
        <v>15</v>
      </c>
      <c r="M419">
        <f>COUNTBLANK(PokemonData[[#This Row],[Type1]:[Type2]])</f>
        <v>1</v>
      </c>
      <c r="N419" t="str">
        <f>IF(PokemonData[[#This Row],[BLANCO]]=0,"2 tipos","1 tipo")</f>
        <v>1 tipo</v>
      </c>
      <c r="O419">
        <f>+(PokemonData[[#This Row],[Attack]]+0.25*PokemonData[[#This Row],[SpAtk]])*100*92.5*1.25*1.29/10000</f>
        <v>137.96953124999999</v>
      </c>
    </row>
    <row r="420" spans="1:15" x14ac:dyDescent="0.25">
      <c r="A420">
        <v>529</v>
      </c>
      <c r="B420" t="s">
        <v>621</v>
      </c>
      <c r="C420" t="s">
        <v>56</v>
      </c>
      <c r="D420" t="s">
        <v>21</v>
      </c>
      <c r="E420">
        <v>60</v>
      </c>
      <c r="F420">
        <v>85</v>
      </c>
      <c r="G420">
        <v>40</v>
      </c>
      <c r="H420">
        <v>30</v>
      </c>
      <c r="I420">
        <v>45</v>
      </c>
      <c r="J420">
        <v>68</v>
      </c>
      <c r="K420">
        <v>5</v>
      </c>
      <c r="L420" t="s">
        <v>15</v>
      </c>
      <c r="M420">
        <f>COUNTBLANK(PokemonData[[#This Row],[Type1]:[Type2]])</f>
        <v>1</v>
      </c>
      <c r="N420" t="str">
        <f>IF(PokemonData[[#This Row],[BLANCO]]=0,"2 tipos","1 tipo")</f>
        <v>1 tipo</v>
      </c>
      <c r="O420">
        <f>+(PokemonData[[#This Row],[Attack]]+0.25*PokemonData[[#This Row],[SpAtk]])*100*92.5*1.25*1.29/10000</f>
        <v>137.96953124999999</v>
      </c>
    </row>
    <row r="421" spans="1:15" x14ac:dyDescent="0.25">
      <c r="A421">
        <v>700</v>
      </c>
      <c r="B421" t="s">
        <v>803</v>
      </c>
      <c r="C421" t="s">
        <v>65</v>
      </c>
      <c r="D421" t="s">
        <v>21</v>
      </c>
      <c r="E421">
        <v>95</v>
      </c>
      <c r="F421">
        <v>65</v>
      </c>
      <c r="G421">
        <v>65</v>
      </c>
      <c r="H421">
        <v>110</v>
      </c>
      <c r="I421">
        <v>130</v>
      </c>
      <c r="J421">
        <v>60</v>
      </c>
      <c r="K421">
        <v>6</v>
      </c>
      <c r="L421" t="s">
        <v>15</v>
      </c>
      <c r="M421">
        <f>COUNTBLANK(PokemonData[[#This Row],[Type1]:[Type2]])</f>
        <v>1</v>
      </c>
      <c r="N421" t="str">
        <f>IF(PokemonData[[#This Row],[BLANCO]]=0,"2 tipos","1 tipo")</f>
        <v>1 tipo</v>
      </c>
      <c r="O421">
        <f>+(PokemonData[[#This Row],[Attack]]+0.25*PokemonData[[#This Row],[SpAtk]])*100*92.5*1.25*1.29/10000</f>
        <v>137.96953124999999</v>
      </c>
    </row>
    <row r="422" spans="1:15" x14ac:dyDescent="0.25">
      <c r="A422">
        <v>627</v>
      </c>
      <c r="B422" t="s">
        <v>721</v>
      </c>
      <c r="C422" t="s">
        <v>42</v>
      </c>
      <c r="D422" t="s">
        <v>24</v>
      </c>
      <c r="E422">
        <v>70</v>
      </c>
      <c r="F422">
        <v>83</v>
      </c>
      <c r="G422">
        <v>50</v>
      </c>
      <c r="H422">
        <v>37</v>
      </c>
      <c r="I422">
        <v>50</v>
      </c>
      <c r="J422">
        <v>60</v>
      </c>
      <c r="K422">
        <v>5</v>
      </c>
      <c r="L422" t="s">
        <v>15</v>
      </c>
      <c r="M422">
        <f>COUNTBLANK(PokemonData[[#This Row],[Type1]:[Type2]])</f>
        <v>0</v>
      </c>
      <c r="N422" t="str">
        <f>IF(PokemonData[[#This Row],[BLANCO]]=0,"2 tipos","1 tipo")</f>
        <v>2 tipos</v>
      </c>
      <c r="O422">
        <f>+(PokemonData[[#This Row],[Attack]]+0.25*PokemonData[[#This Row],[SpAtk]])*100*92.5*1.25*1.29/10000</f>
        <v>137.59664062499999</v>
      </c>
    </row>
    <row r="423" spans="1:15" x14ac:dyDescent="0.25">
      <c r="A423">
        <v>651</v>
      </c>
      <c r="B423" t="s">
        <v>752</v>
      </c>
      <c r="C423" t="s">
        <v>13</v>
      </c>
      <c r="D423" t="s">
        <v>21</v>
      </c>
      <c r="E423">
        <v>61</v>
      </c>
      <c r="F423">
        <v>78</v>
      </c>
      <c r="G423">
        <v>95</v>
      </c>
      <c r="H423">
        <v>56</v>
      </c>
      <c r="I423">
        <v>58</v>
      </c>
      <c r="J423">
        <v>57</v>
      </c>
      <c r="K423">
        <v>6</v>
      </c>
      <c r="L423" t="s">
        <v>15</v>
      </c>
      <c r="M423">
        <f>COUNTBLANK(PokemonData[[#This Row],[Type1]:[Type2]])</f>
        <v>1</v>
      </c>
      <c r="N423" t="str">
        <f>IF(PokemonData[[#This Row],[BLANCO]]=0,"2 tipos","1 tipo")</f>
        <v>1 tipo</v>
      </c>
      <c r="O423">
        <f>+(PokemonData[[#This Row],[Attack]]+0.25*PokemonData[[#This Row],[SpAtk]])*100*92.5*1.25*1.29/10000</f>
        <v>137.22375</v>
      </c>
    </row>
    <row r="424" spans="1:15" x14ac:dyDescent="0.25">
      <c r="A424">
        <v>40</v>
      </c>
      <c r="B424" t="s">
        <v>70</v>
      </c>
      <c r="C424" t="s">
        <v>42</v>
      </c>
      <c r="D424" t="s">
        <v>65</v>
      </c>
      <c r="E424">
        <v>140</v>
      </c>
      <c r="F424">
        <v>70</v>
      </c>
      <c r="G424">
        <v>45</v>
      </c>
      <c r="H424">
        <v>85</v>
      </c>
      <c r="I424">
        <v>50</v>
      </c>
      <c r="J424">
        <v>45</v>
      </c>
      <c r="K424">
        <v>1</v>
      </c>
      <c r="L424" t="s">
        <v>15</v>
      </c>
      <c r="M424">
        <f>COUNTBLANK(PokemonData[[#This Row],[Type1]:[Type2]])</f>
        <v>0</v>
      </c>
      <c r="N424" t="str">
        <f>IF(PokemonData[[#This Row],[BLANCO]]=0,"2 tipos","1 tipo")</f>
        <v>2 tipos</v>
      </c>
      <c r="O424">
        <f>+(PokemonData[[#This Row],[Attack]]+0.25*PokemonData[[#This Row],[SpAtk]])*100*92.5*1.25*1.29/10000</f>
        <v>136.10507812500001</v>
      </c>
    </row>
    <row r="425" spans="1:15" x14ac:dyDescent="0.25">
      <c r="A425">
        <v>97</v>
      </c>
      <c r="B425" t="s">
        <v>136</v>
      </c>
      <c r="C425" t="s">
        <v>95</v>
      </c>
      <c r="D425" t="s">
        <v>21</v>
      </c>
      <c r="E425">
        <v>85</v>
      </c>
      <c r="F425">
        <v>73</v>
      </c>
      <c r="G425">
        <v>70</v>
      </c>
      <c r="H425">
        <v>73</v>
      </c>
      <c r="I425">
        <v>115</v>
      </c>
      <c r="J425">
        <v>67</v>
      </c>
      <c r="K425">
        <v>1</v>
      </c>
      <c r="L425" t="s">
        <v>15</v>
      </c>
      <c r="M425">
        <f>COUNTBLANK(PokemonData[[#This Row],[Type1]:[Type2]])</f>
        <v>1</v>
      </c>
      <c r="N425" t="str">
        <f>IF(PokemonData[[#This Row],[BLANCO]]=0,"2 tipos","1 tipo")</f>
        <v>1 tipo</v>
      </c>
      <c r="O425">
        <f>+(PokemonData[[#This Row],[Attack]]+0.25*PokemonData[[#This Row],[SpAtk]])*100*92.5*1.25*1.29/10000</f>
        <v>136.10507812500001</v>
      </c>
    </row>
    <row r="426" spans="1:15" x14ac:dyDescent="0.25">
      <c r="A426">
        <v>302</v>
      </c>
      <c r="B426" t="s">
        <v>359</v>
      </c>
      <c r="C426" t="s">
        <v>173</v>
      </c>
      <c r="D426" t="s">
        <v>130</v>
      </c>
      <c r="E426">
        <v>50</v>
      </c>
      <c r="F426">
        <v>75</v>
      </c>
      <c r="G426">
        <v>75</v>
      </c>
      <c r="H426">
        <v>65</v>
      </c>
      <c r="I426">
        <v>65</v>
      </c>
      <c r="J426">
        <v>50</v>
      </c>
      <c r="K426">
        <v>3</v>
      </c>
      <c r="L426" t="s">
        <v>15</v>
      </c>
      <c r="M426">
        <f>COUNTBLANK(PokemonData[[#This Row],[Type1]:[Type2]])</f>
        <v>0</v>
      </c>
      <c r="N426" t="str">
        <f>IF(PokemonData[[#This Row],[BLANCO]]=0,"2 tipos","1 tipo")</f>
        <v>2 tipos</v>
      </c>
      <c r="O426">
        <f>+(PokemonData[[#This Row],[Attack]]+0.25*PokemonData[[#This Row],[SpAtk]])*100*92.5*1.25*1.29/10000</f>
        <v>136.10507812500001</v>
      </c>
    </row>
    <row r="427" spans="1:15" x14ac:dyDescent="0.25">
      <c r="A427">
        <v>317</v>
      </c>
      <c r="B427" t="s">
        <v>379</v>
      </c>
      <c r="C427" t="s">
        <v>14</v>
      </c>
      <c r="D427" t="s">
        <v>21</v>
      </c>
      <c r="E427">
        <v>100</v>
      </c>
      <c r="F427">
        <v>73</v>
      </c>
      <c r="G427">
        <v>83</v>
      </c>
      <c r="H427">
        <v>73</v>
      </c>
      <c r="I427">
        <v>83</v>
      </c>
      <c r="J427">
        <v>55</v>
      </c>
      <c r="K427">
        <v>3</v>
      </c>
      <c r="L427" t="s">
        <v>15</v>
      </c>
      <c r="M427">
        <f>COUNTBLANK(PokemonData[[#This Row],[Type1]:[Type2]])</f>
        <v>1</v>
      </c>
      <c r="N427" t="str">
        <f>IF(PokemonData[[#This Row],[BLANCO]]=0,"2 tipos","1 tipo")</f>
        <v>1 tipo</v>
      </c>
      <c r="O427">
        <f>+(PokemonData[[#This Row],[Attack]]+0.25*PokemonData[[#This Row],[SpAtk]])*100*92.5*1.25*1.29/10000</f>
        <v>136.10507812500001</v>
      </c>
    </row>
    <row r="428" spans="1:15" x14ac:dyDescent="0.25">
      <c r="A428">
        <v>479</v>
      </c>
      <c r="B428" t="s">
        <v>565</v>
      </c>
      <c r="C428" t="s">
        <v>53</v>
      </c>
      <c r="D428" t="s">
        <v>20</v>
      </c>
      <c r="E428">
        <v>50</v>
      </c>
      <c r="F428">
        <v>65</v>
      </c>
      <c r="G428">
        <v>107</v>
      </c>
      <c r="H428">
        <v>105</v>
      </c>
      <c r="I428">
        <v>107</v>
      </c>
      <c r="J428">
        <v>86</v>
      </c>
      <c r="K428">
        <v>4</v>
      </c>
      <c r="L428" t="s">
        <v>15</v>
      </c>
      <c r="M428">
        <f>COUNTBLANK(PokemonData[[#This Row],[Type1]:[Type2]])</f>
        <v>0</v>
      </c>
      <c r="N428" t="str">
        <f>IF(PokemonData[[#This Row],[BLANCO]]=0,"2 tipos","1 tipo")</f>
        <v>2 tipos</v>
      </c>
      <c r="O428">
        <f>+(PokemonData[[#This Row],[Attack]]+0.25*PokemonData[[#This Row],[SpAtk]])*100*92.5*1.25*1.29/10000</f>
        <v>136.10507812500001</v>
      </c>
    </row>
    <row r="429" spans="1:15" x14ac:dyDescent="0.25">
      <c r="A429">
        <v>479</v>
      </c>
      <c r="B429" t="s">
        <v>566</v>
      </c>
      <c r="C429" t="s">
        <v>53</v>
      </c>
      <c r="D429" t="s">
        <v>29</v>
      </c>
      <c r="E429">
        <v>50</v>
      </c>
      <c r="F429">
        <v>65</v>
      </c>
      <c r="G429">
        <v>107</v>
      </c>
      <c r="H429">
        <v>105</v>
      </c>
      <c r="I429">
        <v>107</v>
      </c>
      <c r="J429">
        <v>86</v>
      </c>
      <c r="K429">
        <v>4</v>
      </c>
      <c r="L429" t="s">
        <v>15</v>
      </c>
      <c r="M429">
        <f>COUNTBLANK(PokemonData[[#This Row],[Type1]:[Type2]])</f>
        <v>0</v>
      </c>
      <c r="N429" t="str">
        <f>IF(PokemonData[[#This Row],[BLANCO]]=0,"2 tipos","1 tipo")</f>
        <v>2 tipos</v>
      </c>
      <c r="O429">
        <f>+(PokemonData[[#This Row],[Attack]]+0.25*PokemonData[[#This Row],[SpAtk]])*100*92.5*1.25*1.29/10000</f>
        <v>136.10507812500001</v>
      </c>
    </row>
    <row r="430" spans="1:15" x14ac:dyDescent="0.25">
      <c r="A430">
        <v>479</v>
      </c>
      <c r="B430" t="s">
        <v>567</v>
      </c>
      <c r="C430" t="s">
        <v>53</v>
      </c>
      <c r="D430" t="s">
        <v>124</v>
      </c>
      <c r="E430">
        <v>50</v>
      </c>
      <c r="F430">
        <v>65</v>
      </c>
      <c r="G430">
        <v>107</v>
      </c>
      <c r="H430">
        <v>105</v>
      </c>
      <c r="I430">
        <v>107</v>
      </c>
      <c r="J430">
        <v>86</v>
      </c>
      <c r="K430">
        <v>4</v>
      </c>
      <c r="L430" t="s">
        <v>15</v>
      </c>
      <c r="M430">
        <f>COUNTBLANK(PokemonData[[#This Row],[Type1]:[Type2]])</f>
        <v>0</v>
      </c>
      <c r="N430" t="str">
        <f>IF(PokemonData[[#This Row],[BLANCO]]=0,"2 tipos","1 tipo")</f>
        <v>2 tipos</v>
      </c>
      <c r="O430">
        <f>+(PokemonData[[#This Row],[Attack]]+0.25*PokemonData[[#This Row],[SpAtk]])*100*92.5*1.25*1.29/10000</f>
        <v>136.10507812500001</v>
      </c>
    </row>
    <row r="431" spans="1:15" x14ac:dyDescent="0.25">
      <c r="A431">
        <v>479</v>
      </c>
      <c r="B431" t="s">
        <v>568</v>
      </c>
      <c r="C431" t="s">
        <v>53</v>
      </c>
      <c r="D431" t="s">
        <v>24</v>
      </c>
      <c r="E431">
        <v>50</v>
      </c>
      <c r="F431">
        <v>65</v>
      </c>
      <c r="G431">
        <v>107</v>
      </c>
      <c r="H431">
        <v>105</v>
      </c>
      <c r="I431">
        <v>107</v>
      </c>
      <c r="J431">
        <v>86</v>
      </c>
      <c r="K431">
        <v>4</v>
      </c>
      <c r="L431" t="s">
        <v>15</v>
      </c>
      <c r="M431">
        <f>COUNTBLANK(PokemonData[[#This Row],[Type1]:[Type2]])</f>
        <v>0</v>
      </c>
      <c r="N431" t="str">
        <f>IF(PokemonData[[#This Row],[BLANCO]]=0,"2 tipos","1 tipo")</f>
        <v>2 tipos</v>
      </c>
      <c r="O431">
        <f>+(PokemonData[[#This Row],[Attack]]+0.25*PokemonData[[#This Row],[SpAtk]])*100*92.5*1.25*1.29/10000</f>
        <v>136.10507812500001</v>
      </c>
    </row>
    <row r="432" spans="1:15" x14ac:dyDescent="0.25">
      <c r="A432">
        <v>479</v>
      </c>
      <c r="B432" t="s">
        <v>569</v>
      </c>
      <c r="C432" t="s">
        <v>53</v>
      </c>
      <c r="D432" t="s">
        <v>13</v>
      </c>
      <c r="E432">
        <v>50</v>
      </c>
      <c r="F432">
        <v>65</v>
      </c>
      <c r="G432">
        <v>107</v>
      </c>
      <c r="H432">
        <v>105</v>
      </c>
      <c r="I432">
        <v>107</v>
      </c>
      <c r="J432">
        <v>86</v>
      </c>
      <c r="K432">
        <v>4</v>
      </c>
      <c r="L432" t="s">
        <v>15</v>
      </c>
      <c r="M432">
        <f>COUNTBLANK(PokemonData[[#This Row],[Type1]:[Type2]])</f>
        <v>0</v>
      </c>
      <c r="N432" t="str">
        <f>IF(PokemonData[[#This Row],[BLANCO]]=0,"2 tipos","1 tipo")</f>
        <v>2 tipos</v>
      </c>
      <c r="O432">
        <f>+(PokemonData[[#This Row],[Attack]]+0.25*PokemonData[[#This Row],[SpAtk]])*100*92.5*1.25*1.29/10000</f>
        <v>136.10507812500001</v>
      </c>
    </row>
    <row r="433" spans="1:15" x14ac:dyDescent="0.25">
      <c r="A433">
        <v>564</v>
      </c>
      <c r="B433" t="s">
        <v>658</v>
      </c>
      <c r="C433" t="s">
        <v>29</v>
      </c>
      <c r="D433" t="s">
        <v>108</v>
      </c>
      <c r="E433">
        <v>54</v>
      </c>
      <c r="F433">
        <v>78</v>
      </c>
      <c r="G433">
        <v>103</v>
      </c>
      <c r="H433">
        <v>53</v>
      </c>
      <c r="I433">
        <v>45</v>
      </c>
      <c r="J433">
        <v>22</v>
      </c>
      <c r="K433">
        <v>5</v>
      </c>
      <c r="L433" t="s">
        <v>15</v>
      </c>
      <c r="M433">
        <f>COUNTBLANK(PokemonData[[#This Row],[Type1]:[Type2]])</f>
        <v>0</v>
      </c>
      <c r="N433" t="str">
        <f>IF(PokemonData[[#This Row],[BLANCO]]=0,"2 tipos","1 tipo")</f>
        <v>2 tipos</v>
      </c>
      <c r="O433">
        <f>+(PokemonData[[#This Row],[Attack]]+0.25*PokemonData[[#This Row],[SpAtk]])*100*92.5*1.25*1.29/10000</f>
        <v>136.10507812500001</v>
      </c>
    </row>
    <row r="434" spans="1:15" x14ac:dyDescent="0.25">
      <c r="A434">
        <v>609</v>
      </c>
      <c r="B434" t="s">
        <v>703</v>
      </c>
      <c r="C434" t="s">
        <v>130</v>
      </c>
      <c r="D434" t="s">
        <v>20</v>
      </c>
      <c r="E434">
        <v>60</v>
      </c>
      <c r="F434">
        <v>55</v>
      </c>
      <c r="G434">
        <v>90</v>
      </c>
      <c r="H434">
        <v>145</v>
      </c>
      <c r="I434">
        <v>90</v>
      </c>
      <c r="J434">
        <v>80</v>
      </c>
      <c r="K434">
        <v>5</v>
      </c>
      <c r="L434" t="s">
        <v>15</v>
      </c>
      <c r="M434">
        <f>COUNTBLANK(PokemonData[[#This Row],[Type1]:[Type2]])</f>
        <v>0</v>
      </c>
      <c r="N434" t="str">
        <f>IF(PokemonData[[#This Row],[BLANCO]]=0,"2 tipos","1 tipo")</f>
        <v>2 tipos</v>
      </c>
      <c r="O434">
        <f>+(PokemonData[[#This Row],[Attack]]+0.25*PokemonData[[#This Row],[SpAtk]])*100*92.5*1.25*1.29/10000</f>
        <v>136.10507812500001</v>
      </c>
    </row>
    <row r="435" spans="1:15" x14ac:dyDescent="0.25">
      <c r="A435">
        <v>353</v>
      </c>
      <c r="B435" t="s">
        <v>418</v>
      </c>
      <c r="C435" t="s">
        <v>130</v>
      </c>
      <c r="D435" t="s">
        <v>21</v>
      </c>
      <c r="E435">
        <v>44</v>
      </c>
      <c r="F435">
        <v>75</v>
      </c>
      <c r="G435">
        <v>35</v>
      </c>
      <c r="H435">
        <v>63</v>
      </c>
      <c r="I435">
        <v>33</v>
      </c>
      <c r="J435">
        <v>45</v>
      </c>
      <c r="K435">
        <v>3</v>
      </c>
      <c r="L435" t="s">
        <v>15</v>
      </c>
      <c r="M435">
        <f>COUNTBLANK(PokemonData[[#This Row],[Type1]:[Type2]])</f>
        <v>1</v>
      </c>
      <c r="N435" t="str">
        <f>IF(PokemonData[[#This Row],[BLANCO]]=0,"2 tipos","1 tipo")</f>
        <v>1 tipo</v>
      </c>
      <c r="O435">
        <f>+(PokemonData[[#This Row],[Attack]]+0.25*PokemonData[[#This Row],[SpAtk]])*100*92.5*1.25*1.29/10000</f>
        <v>135.35929687500001</v>
      </c>
    </row>
    <row r="436" spans="1:15" x14ac:dyDescent="0.25">
      <c r="A436">
        <v>73</v>
      </c>
      <c r="B436" t="s">
        <v>106</v>
      </c>
      <c r="C436" t="s">
        <v>29</v>
      </c>
      <c r="D436" t="s">
        <v>14</v>
      </c>
      <c r="E436">
        <v>80</v>
      </c>
      <c r="F436">
        <v>70</v>
      </c>
      <c r="G436">
        <v>65</v>
      </c>
      <c r="H436">
        <v>80</v>
      </c>
      <c r="I436">
        <v>120</v>
      </c>
      <c r="J436">
        <v>100</v>
      </c>
      <c r="K436">
        <v>1</v>
      </c>
      <c r="L436" t="s">
        <v>15</v>
      </c>
      <c r="M436">
        <f>COUNTBLANK(PokemonData[[#This Row],[Type1]:[Type2]])</f>
        <v>0</v>
      </c>
      <c r="N436" t="str">
        <f>IF(PokemonData[[#This Row],[BLANCO]]=0,"2 tipos","1 tipo")</f>
        <v>2 tipos</v>
      </c>
      <c r="O436">
        <f>+(PokemonData[[#This Row],[Attack]]+0.25*PokemonData[[#This Row],[SpAtk]])*100*92.5*1.25*1.29/10000</f>
        <v>134.24062499999999</v>
      </c>
    </row>
    <row r="437" spans="1:15" x14ac:dyDescent="0.25">
      <c r="A437">
        <v>82</v>
      </c>
      <c r="B437" t="s">
        <v>118</v>
      </c>
      <c r="C437" t="s">
        <v>53</v>
      </c>
      <c r="D437" t="s">
        <v>117</v>
      </c>
      <c r="E437">
        <v>50</v>
      </c>
      <c r="F437">
        <v>60</v>
      </c>
      <c r="G437">
        <v>95</v>
      </c>
      <c r="H437">
        <v>120</v>
      </c>
      <c r="I437">
        <v>70</v>
      </c>
      <c r="J437">
        <v>70</v>
      </c>
      <c r="K437">
        <v>1</v>
      </c>
      <c r="L437" t="s">
        <v>15</v>
      </c>
      <c r="M437">
        <f>COUNTBLANK(PokemonData[[#This Row],[Type1]:[Type2]])</f>
        <v>0</v>
      </c>
      <c r="N437" t="str">
        <f>IF(PokemonData[[#This Row],[BLANCO]]=0,"2 tipos","1 tipo")</f>
        <v>2 tipos</v>
      </c>
      <c r="O437">
        <f>+(PokemonData[[#This Row],[Attack]]+0.25*PokemonData[[#This Row],[SpAtk]])*100*92.5*1.25*1.29/10000</f>
        <v>134.24062499999999</v>
      </c>
    </row>
    <row r="438" spans="1:15" x14ac:dyDescent="0.25">
      <c r="A438">
        <v>88</v>
      </c>
      <c r="B438" t="s">
        <v>125</v>
      </c>
      <c r="C438" t="s">
        <v>14</v>
      </c>
      <c r="D438" t="s">
        <v>21</v>
      </c>
      <c r="E438">
        <v>80</v>
      </c>
      <c r="F438">
        <v>80</v>
      </c>
      <c r="G438">
        <v>50</v>
      </c>
      <c r="H438">
        <v>40</v>
      </c>
      <c r="I438">
        <v>50</v>
      </c>
      <c r="J438">
        <v>25</v>
      </c>
      <c r="K438">
        <v>1</v>
      </c>
      <c r="L438" t="s">
        <v>15</v>
      </c>
      <c r="M438">
        <f>COUNTBLANK(PokemonData[[#This Row],[Type1]:[Type2]])</f>
        <v>1</v>
      </c>
      <c r="N438" t="str">
        <f>IF(PokemonData[[#This Row],[BLANCO]]=0,"2 tipos","1 tipo")</f>
        <v>1 tipo</v>
      </c>
      <c r="O438">
        <f>+(PokemonData[[#This Row],[Attack]]+0.25*PokemonData[[#This Row],[SpAtk]])*100*92.5*1.25*1.29/10000</f>
        <v>134.24062499999999</v>
      </c>
    </row>
    <row r="439" spans="1:15" x14ac:dyDescent="0.25">
      <c r="A439">
        <v>201</v>
      </c>
      <c r="B439" t="s">
        <v>249</v>
      </c>
      <c r="C439" t="s">
        <v>95</v>
      </c>
      <c r="D439" t="s">
        <v>21</v>
      </c>
      <c r="E439">
        <v>48</v>
      </c>
      <c r="F439">
        <v>72</v>
      </c>
      <c r="G439">
        <v>48</v>
      </c>
      <c r="H439">
        <v>72</v>
      </c>
      <c r="I439">
        <v>48</v>
      </c>
      <c r="J439">
        <v>48</v>
      </c>
      <c r="K439">
        <v>2</v>
      </c>
      <c r="L439" t="s">
        <v>15</v>
      </c>
      <c r="M439">
        <f>COUNTBLANK(PokemonData[[#This Row],[Type1]:[Type2]])</f>
        <v>1</v>
      </c>
      <c r="N439" t="str">
        <f>IF(PokemonData[[#This Row],[BLANCO]]=0,"2 tipos","1 tipo")</f>
        <v>1 tipo</v>
      </c>
      <c r="O439">
        <f>+(PokemonData[[#This Row],[Attack]]+0.25*PokemonData[[#This Row],[SpAtk]])*100*92.5*1.25*1.29/10000</f>
        <v>134.24062499999999</v>
      </c>
    </row>
    <row r="440" spans="1:15" x14ac:dyDescent="0.25">
      <c r="A440">
        <v>209</v>
      </c>
      <c r="B440" t="s">
        <v>258</v>
      </c>
      <c r="C440" t="s">
        <v>65</v>
      </c>
      <c r="D440" t="s">
        <v>21</v>
      </c>
      <c r="E440">
        <v>60</v>
      </c>
      <c r="F440">
        <v>80</v>
      </c>
      <c r="G440">
        <v>50</v>
      </c>
      <c r="H440">
        <v>40</v>
      </c>
      <c r="I440">
        <v>40</v>
      </c>
      <c r="J440">
        <v>30</v>
      </c>
      <c r="K440">
        <v>2</v>
      </c>
      <c r="L440" t="s">
        <v>15</v>
      </c>
      <c r="M440">
        <f>COUNTBLANK(PokemonData[[#This Row],[Type1]:[Type2]])</f>
        <v>1</v>
      </c>
      <c r="N440" t="str">
        <f>IF(PokemonData[[#This Row],[BLANCO]]=0,"2 tipos","1 tipo")</f>
        <v>1 tipo</v>
      </c>
      <c r="O440">
        <f>+(PokemonData[[#This Row],[Attack]]+0.25*PokemonData[[#This Row],[SpAtk]])*100*92.5*1.25*1.29/10000</f>
        <v>134.24062499999999</v>
      </c>
    </row>
    <row r="441" spans="1:15" x14ac:dyDescent="0.25">
      <c r="A441">
        <v>227</v>
      </c>
      <c r="B441" t="s">
        <v>278</v>
      </c>
      <c r="C441" t="s">
        <v>117</v>
      </c>
      <c r="D441" t="s">
        <v>24</v>
      </c>
      <c r="E441">
        <v>65</v>
      </c>
      <c r="F441">
        <v>80</v>
      </c>
      <c r="G441">
        <v>140</v>
      </c>
      <c r="H441">
        <v>40</v>
      </c>
      <c r="I441">
        <v>70</v>
      </c>
      <c r="J441">
        <v>70</v>
      </c>
      <c r="K441">
        <v>2</v>
      </c>
      <c r="L441" t="s">
        <v>15</v>
      </c>
      <c r="M441">
        <f>COUNTBLANK(PokemonData[[#This Row],[Type1]:[Type2]])</f>
        <v>0</v>
      </c>
      <c r="N441" t="str">
        <f>IF(PokemonData[[#This Row],[BLANCO]]=0,"2 tipos","1 tipo")</f>
        <v>2 tipos</v>
      </c>
      <c r="O441">
        <f>+(PokemonData[[#This Row],[Attack]]+0.25*PokemonData[[#This Row],[SpAtk]])*100*92.5*1.25*1.29/10000</f>
        <v>134.24062499999999</v>
      </c>
    </row>
    <row r="442" spans="1:15" x14ac:dyDescent="0.25">
      <c r="A442">
        <v>241</v>
      </c>
      <c r="B442" t="s">
        <v>293</v>
      </c>
      <c r="C442" t="s">
        <v>42</v>
      </c>
      <c r="D442" t="s">
        <v>21</v>
      </c>
      <c r="E442">
        <v>95</v>
      </c>
      <c r="F442">
        <v>80</v>
      </c>
      <c r="G442">
        <v>105</v>
      </c>
      <c r="H442">
        <v>40</v>
      </c>
      <c r="I442">
        <v>70</v>
      </c>
      <c r="J442">
        <v>100</v>
      </c>
      <c r="K442">
        <v>2</v>
      </c>
      <c r="L442" t="s">
        <v>15</v>
      </c>
      <c r="M442">
        <f>COUNTBLANK(PokemonData[[#This Row],[Type1]:[Type2]])</f>
        <v>1</v>
      </c>
      <c r="N442" t="str">
        <f>IF(PokemonData[[#This Row],[BLANCO]]=0,"2 tipos","1 tipo")</f>
        <v>1 tipo</v>
      </c>
      <c r="O442">
        <f>+(PokemonData[[#This Row],[Attack]]+0.25*PokemonData[[#This Row],[SpAtk]])*100*92.5*1.25*1.29/10000</f>
        <v>134.24062499999999</v>
      </c>
    </row>
    <row r="443" spans="1:15" x14ac:dyDescent="0.25">
      <c r="A443">
        <v>428</v>
      </c>
      <c r="B443" t="s">
        <v>508</v>
      </c>
      <c r="C443" t="s">
        <v>42</v>
      </c>
      <c r="D443" t="s">
        <v>21</v>
      </c>
      <c r="E443">
        <v>65</v>
      </c>
      <c r="F443">
        <v>76</v>
      </c>
      <c r="G443">
        <v>84</v>
      </c>
      <c r="H443">
        <v>54</v>
      </c>
      <c r="I443">
        <v>96</v>
      </c>
      <c r="J443">
        <v>105</v>
      </c>
      <c r="K443">
        <v>4</v>
      </c>
      <c r="L443" t="s">
        <v>15</v>
      </c>
      <c r="M443">
        <f>COUNTBLANK(PokemonData[[#This Row],[Type1]:[Type2]])</f>
        <v>1</v>
      </c>
      <c r="N443" t="str">
        <f>IF(PokemonData[[#This Row],[BLANCO]]=0,"2 tipos","1 tipo")</f>
        <v>1 tipo</v>
      </c>
      <c r="O443">
        <f>+(PokemonData[[#This Row],[Attack]]+0.25*PokemonData[[#This Row],[SpAtk]])*100*92.5*1.25*1.29/10000</f>
        <v>133.49484375</v>
      </c>
    </row>
    <row r="444" spans="1:15" x14ac:dyDescent="0.25">
      <c r="A444">
        <v>520</v>
      </c>
      <c r="B444" t="s">
        <v>612</v>
      </c>
      <c r="C444" t="s">
        <v>42</v>
      </c>
      <c r="D444" t="s">
        <v>24</v>
      </c>
      <c r="E444">
        <v>62</v>
      </c>
      <c r="F444">
        <v>77</v>
      </c>
      <c r="G444">
        <v>62</v>
      </c>
      <c r="H444">
        <v>50</v>
      </c>
      <c r="I444">
        <v>42</v>
      </c>
      <c r="J444">
        <v>65</v>
      </c>
      <c r="K444">
        <v>5</v>
      </c>
      <c r="L444" t="s">
        <v>15</v>
      </c>
      <c r="M444">
        <f>COUNTBLANK(PokemonData[[#This Row],[Type1]:[Type2]])</f>
        <v>0</v>
      </c>
      <c r="N444" t="str">
        <f>IF(PokemonData[[#This Row],[BLANCO]]=0,"2 tipos","1 tipo")</f>
        <v>2 tipos</v>
      </c>
      <c r="O444">
        <f>+(PokemonData[[#This Row],[Attack]]+0.25*PokemonData[[#This Row],[SpAtk]])*100*92.5*1.25*1.29/10000</f>
        <v>133.49484375</v>
      </c>
    </row>
    <row r="445" spans="1:15" x14ac:dyDescent="0.25">
      <c r="A445">
        <v>56</v>
      </c>
      <c r="B445" t="s">
        <v>86</v>
      </c>
      <c r="C445" t="s">
        <v>87</v>
      </c>
      <c r="D445" t="s">
        <v>21</v>
      </c>
      <c r="E445">
        <v>40</v>
      </c>
      <c r="F445">
        <v>80</v>
      </c>
      <c r="G445">
        <v>35</v>
      </c>
      <c r="H445">
        <v>35</v>
      </c>
      <c r="I445">
        <v>45</v>
      </c>
      <c r="J445">
        <v>70</v>
      </c>
      <c r="K445">
        <v>1</v>
      </c>
      <c r="L445" t="s">
        <v>15</v>
      </c>
      <c r="M445">
        <f>COUNTBLANK(PokemonData[[#This Row],[Type1]:[Type2]])</f>
        <v>1</v>
      </c>
      <c r="N445" t="str">
        <f>IF(PokemonData[[#This Row],[BLANCO]]=0,"2 tipos","1 tipo")</f>
        <v>1 tipo</v>
      </c>
      <c r="O445">
        <f>+(PokemonData[[#This Row],[Attack]]+0.25*PokemonData[[#This Row],[SpAtk]])*100*92.5*1.25*1.29/10000</f>
        <v>132.37617187500001</v>
      </c>
    </row>
    <row r="446" spans="1:15" x14ac:dyDescent="0.25">
      <c r="A446">
        <v>66</v>
      </c>
      <c r="B446" t="s">
        <v>99</v>
      </c>
      <c r="C446" t="s">
        <v>87</v>
      </c>
      <c r="D446" t="s">
        <v>21</v>
      </c>
      <c r="E446">
        <v>70</v>
      </c>
      <c r="F446">
        <v>80</v>
      </c>
      <c r="G446">
        <v>50</v>
      </c>
      <c r="H446">
        <v>35</v>
      </c>
      <c r="I446">
        <v>35</v>
      </c>
      <c r="J446">
        <v>35</v>
      </c>
      <c r="K446">
        <v>1</v>
      </c>
      <c r="L446" t="s">
        <v>15</v>
      </c>
      <c r="M446">
        <f>COUNTBLANK(PokemonData[[#This Row],[Type1]:[Type2]])</f>
        <v>1</v>
      </c>
      <c r="N446" t="str">
        <f>IF(PokemonData[[#This Row],[BLANCO]]=0,"2 tipos","1 tipo")</f>
        <v>1 tipo</v>
      </c>
      <c r="O446">
        <f>+(PokemonData[[#This Row],[Attack]]+0.25*PokemonData[[#This Row],[SpAtk]])*100*92.5*1.25*1.29/10000</f>
        <v>132.37617187500001</v>
      </c>
    </row>
    <row r="447" spans="1:15" x14ac:dyDescent="0.25">
      <c r="A447">
        <v>117</v>
      </c>
      <c r="B447" t="s">
        <v>157</v>
      </c>
      <c r="C447" t="s">
        <v>29</v>
      </c>
      <c r="D447" t="s">
        <v>21</v>
      </c>
      <c r="E447">
        <v>55</v>
      </c>
      <c r="F447">
        <v>65</v>
      </c>
      <c r="G447">
        <v>95</v>
      </c>
      <c r="H447">
        <v>95</v>
      </c>
      <c r="I447">
        <v>45</v>
      </c>
      <c r="J447">
        <v>85</v>
      </c>
      <c r="K447">
        <v>1</v>
      </c>
      <c r="L447" t="s">
        <v>15</v>
      </c>
      <c r="M447">
        <f>COUNTBLANK(PokemonData[[#This Row],[Type1]:[Type2]])</f>
        <v>1</v>
      </c>
      <c r="N447" t="str">
        <f>IF(PokemonData[[#This Row],[BLANCO]]=0,"2 tipos","1 tipo")</f>
        <v>1 tipo</v>
      </c>
      <c r="O447">
        <f>+(PokemonData[[#This Row],[Attack]]+0.25*PokemonData[[#This Row],[SpAtk]])*100*92.5*1.25*1.29/10000</f>
        <v>132.37617187500001</v>
      </c>
    </row>
    <row r="448" spans="1:15" x14ac:dyDescent="0.25">
      <c r="A448">
        <v>139</v>
      </c>
      <c r="B448" t="s">
        <v>182</v>
      </c>
      <c r="C448" t="s">
        <v>108</v>
      </c>
      <c r="D448" t="s">
        <v>29</v>
      </c>
      <c r="E448">
        <v>70</v>
      </c>
      <c r="F448">
        <v>60</v>
      </c>
      <c r="G448">
        <v>125</v>
      </c>
      <c r="H448">
        <v>115</v>
      </c>
      <c r="I448">
        <v>70</v>
      </c>
      <c r="J448">
        <v>55</v>
      </c>
      <c r="K448">
        <v>1</v>
      </c>
      <c r="L448" t="s">
        <v>15</v>
      </c>
      <c r="M448">
        <f>COUNTBLANK(PokemonData[[#This Row],[Type1]:[Type2]])</f>
        <v>0</v>
      </c>
      <c r="N448" t="str">
        <f>IF(PokemonData[[#This Row],[BLANCO]]=0,"2 tipos","1 tipo")</f>
        <v>2 tipos</v>
      </c>
      <c r="O448">
        <f>+(PokemonData[[#This Row],[Attack]]+0.25*PokemonData[[#This Row],[SpAtk]])*100*92.5*1.25*1.29/10000</f>
        <v>132.37617187500001</v>
      </c>
    </row>
    <row r="449" spans="1:15" x14ac:dyDescent="0.25">
      <c r="A449">
        <v>294</v>
      </c>
      <c r="B449" t="s">
        <v>351</v>
      </c>
      <c r="C449" t="s">
        <v>42</v>
      </c>
      <c r="D449" t="s">
        <v>21</v>
      </c>
      <c r="E449">
        <v>84</v>
      </c>
      <c r="F449">
        <v>71</v>
      </c>
      <c r="G449">
        <v>43</v>
      </c>
      <c r="H449">
        <v>71</v>
      </c>
      <c r="I449">
        <v>43</v>
      </c>
      <c r="J449">
        <v>48</v>
      </c>
      <c r="K449">
        <v>3</v>
      </c>
      <c r="L449" t="s">
        <v>15</v>
      </c>
      <c r="M449">
        <f>COUNTBLANK(PokemonData[[#This Row],[Type1]:[Type2]])</f>
        <v>1</v>
      </c>
      <c r="N449" t="str">
        <f>IF(PokemonData[[#This Row],[BLANCO]]=0,"2 tipos","1 tipo")</f>
        <v>1 tipo</v>
      </c>
      <c r="O449">
        <f>+(PokemonData[[#This Row],[Attack]]+0.25*PokemonData[[#This Row],[SpAtk]])*100*92.5*1.25*1.29/10000</f>
        <v>132.37617187500001</v>
      </c>
    </row>
    <row r="450" spans="1:15" x14ac:dyDescent="0.25">
      <c r="A450">
        <v>375</v>
      </c>
      <c r="B450" t="s">
        <v>444</v>
      </c>
      <c r="C450" t="s">
        <v>117</v>
      </c>
      <c r="D450" t="s">
        <v>95</v>
      </c>
      <c r="E450">
        <v>60</v>
      </c>
      <c r="F450">
        <v>75</v>
      </c>
      <c r="G450">
        <v>100</v>
      </c>
      <c r="H450">
        <v>55</v>
      </c>
      <c r="I450">
        <v>80</v>
      </c>
      <c r="J450">
        <v>50</v>
      </c>
      <c r="K450">
        <v>3</v>
      </c>
      <c r="L450" t="s">
        <v>15</v>
      </c>
      <c r="M450">
        <f>COUNTBLANK(PokemonData[[#This Row],[Type1]:[Type2]])</f>
        <v>0</v>
      </c>
      <c r="N450" t="str">
        <f>IF(PokemonData[[#This Row],[BLANCO]]=0,"2 tipos","1 tipo")</f>
        <v>2 tipos</v>
      </c>
      <c r="O450">
        <f>+(PokemonData[[#This Row],[Attack]]+0.25*PokemonData[[#This Row],[SpAtk]])*100*92.5*1.25*1.29/10000</f>
        <v>132.37617187500001</v>
      </c>
    </row>
    <row r="451" spans="1:15" x14ac:dyDescent="0.25">
      <c r="A451">
        <v>488</v>
      </c>
      <c r="B451" t="s">
        <v>579</v>
      </c>
      <c r="C451" t="s">
        <v>95</v>
      </c>
      <c r="D451" t="s">
        <v>21</v>
      </c>
      <c r="E451">
        <v>120</v>
      </c>
      <c r="F451">
        <v>70</v>
      </c>
      <c r="G451">
        <v>120</v>
      </c>
      <c r="H451">
        <v>75</v>
      </c>
      <c r="I451">
        <v>130</v>
      </c>
      <c r="J451">
        <v>85</v>
      </c>
      <c r="K451">
        <v>4</v>
      </c>
      <c r="L451" t="s">
        <v>15</v>
      </c>
      <c r="M451">
        <f>COUNTBLANK(PokemonData[[#This Row],[Type1]:[Type2]])</f>
        <v>1</v>
      </c>
      <c r="N451" t="str">
        <f>IF(PokemonData[[#This Row],[BLANCO]]=0,"2 tipos","1 tipo")</f>
        <v>1 tipo</v>
      </c>
      <c r="O451">
        <f>+(PokemonData[[#This Row],[Attack]]+0.25*PokemonData[[#This Row],[SpAtk]])*100*92.5*1.25*1.29/10000</f>
        <v>132.37617187500001</v>
      </c>
    </row>
    <row r="452" spans="1:15" x14ac:dyDescent="0.25">
      <c r="A452">
        <v>507</v>
      </c>
      <c r="B452" t="s">
        <v>599</v>
      </c>
      <c r="C452" t="s">
        <v>42</v>
      </c>
      <c r="D452" t="s">
        <v>21</v>
      </c>
      <c r="E452">
        <v>65</v>
      </c>
      <c r="F452">
        <v>80</v>
      </c>
      <c r="G452">
        <v>65</v>
      </c>
      <c r="H452">
        <v>35</v>
      </c>
      <c r="I452">
        <v>65</v>
      </c>
      <c r="J452">
        <v>60</v>
      </c>
      <c r="K452">
        <v>5</v>
      </c>
      <c r="L452" t="s">
        <v>15</v>
      </c>
      <c r="M452">
        <f>COUNTBLANK(PokemonData[[#This Row],[Type1]:[Type2]])</f>
        <v>1</v>
      </c>
      <c r="N452" t="str">
        <f>IF(PokemonData[[#This Row],[BLANCO]]=0,"2 tipos","1 tipo")</f>
        <v>1 tipo</v>
      </c>
      <c r="O452">
        <f>+(PokemonData[[#This Row],[Attack]]+0.25*PokemonData[[#This Row],[SpAtk]])*100*92.5*1.25*1.29/10000</f>
        <v>132.37617187500001</v>
      </c>
    </row>
    <row r="453" spans="1:15" x14ac:dyDescent="0.25">
      <c r="A453">
        <v>679</v>
      </c>
      <c r="B453" t="s">
        <v>781</v>
      </c>
      <c r="C453" t="s">
        <v>117</v>
      </c>
      <c r="D453" t="s">
        <v>130</v>
      </c>
      <c r="E453">
        <v>45</v>
      </c>
      <c r="F453">
        <v>80</v>
      </c>
      <c r="G453">
        <v>100</v>
      </c>
      <c r="H453">
        <v>35</v>
      </c>
      <c r="I453">
        <v>37</v>
      </c>
      <c r="J453">
        <v>28</v>
      </c>
      <c r="K453">
        <v>6</v>
      </c>
      <c r="L453" t="s">
        <v>15</v>
      </c>
      <c r="M453">
        <f>COUNTBLANK(PokemonData[[#This Row],[Type1]:[Type2]])</f>
        <v>0</v>
      </c>
      <c r="N453" t="str">
        <f>IF(PokemonData[[#This Row],[BLANCO]]=0,"2 tipos","1 tipo")</f>
        <v>2 tipos</v>
      </c>
      <c r="O453">
        <f>+(PokemonData[[#This Row],[Attack]]+0.25*PokemonData[[#This Row],[SpAtk]])*100*92.5*1.25*1.29/10000</f>
        <v>132.37617187500001</v>
      </c>
    </row>
    <row r="454" spans="1:15" x14ac:dyDescent="0.25">
      <c r="A454">
        <v>441</v>
      </c>
      <c r="B454" t="s">
        <v>522</v>
      </c>
      <c r="C454" t="s">
        <v>42</v>
      </c>
      <c r="D454" t="s">
        <v>24</v>
      </c>
      <c r="E454">
        <v>76</v>
      </c>
      <c r="F454">
        <v>65</v>
      </c>
      <c r="G454">
        <v>45</v>
      </c>
      <c r="H454">
        <v>92</v>
      </c>
      <c r="I454">
        <v>42</v>
      </c>
      <c r="J454">
        <v>91</v>
      </c>
      <c r="K454">
        <v>4</v>
      </c>
      <c r="L454" t="s">
        <v>15</v>
      </c>
      <c r="M454">
        <f>COUNTBLANK(PokemonData[[#This Row],[Type1]:[Type2]])</f>
        <v>0</v>
      </c>
      <c r="N454" t="str">
        <f>IF(PokemonData[[#This Row],[BLANCO]]=0,"2 tipos","1 tipo")</f>
        <v>2 tipos</v>
      </c>
      <c r="O454">
        <f>+(PokemonData[[#This Row],[Attack]]+0.25*PokemonData[[#This Row],[SpAtk]])*100*92.5*1.25*1.29/10000</f>
        <v>131.25749999999999</v>
      </c>
    </row>
    <row r="455" spans="1:15" x14ac:dyDescent="0.25">
      <c r="A455">
        <v>49</v>
      </c>
      <c r="B455" t="s">
        <v>79</v>
      </c>
      <c r="C455" t="s">
        <v>34</v>
      </c>
      <c r="D455" t="s">
        <v>14</v>
      </c>
      <c r="E455">
        <v>70</v>
      </c>
      <c r="F455">
        <v>65</v>
      </c>
      <c r="G455">
        <v>60</v>
      </c>
      <c r="H455">
        <v>90</v>
      </c>
      <c r="I455">
        <v>75</v>
      </c>
      <c r="J455">
        <v>90</v>
      </c>
      <c r="K455">
        <v>1</v>
      </c>
      <c r="L455" t="s">
        <v>15</v>
      </c>
      <c r="M455">
        <f>COUNTBLANK(PokemonData[[#This Row],[Type1]:[Type2]])</f>
        <v>0</v>
      </c>
      <c r="N455" t="str">
        <f>IF(PokemonData[[#This Row],[BLANCO]]=0,"2 tipos","1 tipo")</f>
        <v>2 tipos</v>
      </c>
      <c r="O455">
        <f>+(PokemonData[[#This Row],[Attack]]+0.25*PokemonData[[#This Row],[SpAtk]])*100*92.5*1.25*1.29/10000</f>
        <v>130.51171875</v>
      </c>
    </row>
    <row r="456" spans="1:15" x14ac:dyDescent="0.25">
      <c r="A456">
        <v>58</v>
      </c>
      <c r="B456" t="s">
        <v>89</v>
      </c>
      <c r="C456" t="s">
        <v>20</v>
      </c>
      <c r="D456" t="s">
        <v>21</v>
      </c>
      <c r="E456">
        <v>55</v>
      </c>
      <c r="F456">
        <v>70</v>
      </c>
      <c r="G456">
        <v>45</v>
      </c>
      <c r="H456">
        <v>70</v>
      </c>
      <c r="I456">
        <v>50</v>
      </c>
      <c r="J456">
        <v>60</v>
      </c>
      <c r="K456">
        <v>1</v>
      </c>
      <c r="L456" t="s">
        <v>15</v>
      </c>
      <c r="M456">
        <f>COUNTBLANK(PokemonData[[#This Row],[Type1]:[Type2]])</f>
        <v>1</v>
      </c>
      <c r="N456" t="str">
        <f>IF(PokemonData[[#This Row],[BLANCO]]=0,"2 tipos","1 tipo")</f>
        <v>1 tipo</v>
      </c>
      <c r="O456">
        <f>+(PokemonData[[#This Row],[Attack]]+0.25*PokemonData[[#This Row],[SpAtk]])*100*92.5*1.25*1.29/10000</f>
        <v>130.51171875</v>
      </c>
    </row>
    <row r="457" spans="1:15" x14ac:dyDescent="0.25">
      <c r="A457">
        <v>74</v>
      </c>
      <c r="B457" t="s">
        <v>107</v>
      </c>
      <c r="C457" t="s">
        <v>108</v>
      </c>
      <c r="D457" t="s">
        <v>56</v>
      </c>
      <c r="E457">
        <v>40</v>
      </c>
      <c r="F457">
        <v>80</v>
      </c>
      <c r="G457">
        <v>100</v>
      </c>
      <c r="H457">
        <v>30</v>
      </c>
      <c r="I457">
        <v>30</v>
      </c>
      <c r="J457">
        <v>20</v>
      </c>
      <c r="K457">
        <v>1</v>
      </c>
      <c r="L457" t="s">
        <v>15</v>
      </c>
      <c r="M457">
        <f>COUNTBLANK(PokemonData[[#This Row],[Type1]:[Type2]])</f>
        <v>0</v>
      </c>
      <c r="N457" t="str">
        <f>IF(PokemonData[[#This Row],[BLANCO]]=0,"2 tipos","1 tipo")</f>
        <v>2 tipos</v>
      </c>
      <c r="O457">
        <f>+(PokemonData[[#This Row],[Attack]]+0.25*PokemonData[[#This Row],[SpAtk]])*100*92.5*1.25*1.29/10000</f>
        <v>130.51171875</v>
      </c>
    </row>
    <row r="458" spans="1:15" x14ac:dyDescent="0.25">
      <c r="A458">
        <v>87</v>
      </c>
      <c r="B458" t="s">
        <v>123</v>
      </c>
      <c r="C458" t="s">
        <v>29</v>
      </c>
      <c r="D458" t="s">
        <v>124</v>
      </c>
      <c r="E458">
        <v>90</v>
      </c>
      <c r="F458">
        <v>70</v>
      </c>
      <c r="G458">
        <v>80</v>
      </c>
      <c r="H458">
        <v>70</v>
      </c>
      <c r="I458">
        <v>95</v>
      </c>
      <c r="J458">
        <v>70</v>
      </c>
      <c r="K458">
        <v>1</v>
      </c>
      <c r="L458" t="s">
        <v>15</v>
      </c>
      <c r="M458">
        <f>COUNTBLANK(PokemonData[[#This Row],[Type1]:[Type2]])</f>
        <v>0</v>
      </c>
      <c r="N458" t="str">
        <f>IF(PokemonData[[#This Row],[BLANCO]]=0,"2 tipos","1 tipo")</f>
        <v>2 tipos</v>
      </c>
      <c r="O458">
        <f>+(PokemonData[[#This Row],[Attack]]+0.25*PokemonData[[#This Row],[SpAtk]])*100*92.5*1.25*1.29/10000</f>
        <v>130.51171875</v>
      </c>
    </row>
    <row r="459" spans="1:15" x14ac:dyDescent="0.25">
      <c r="A459">
        <v>320</v>
      </c>
      <c r="B459" t="s">
        <v>383</v>
      </c>
      <c r="C459" t="s">
        <v>29</v>
      </c>
      <c r="D459" t="s">
        <v>21</v>
      </c>
      <c r="E459">
        <v>130</v>
      </c>
      <c r="F459">
        <v>70</v>
      </c>
      <c r="G459">
        <v>35</v>
      </c>
      <c r="H459">
        <v>70</v>
      </c>
      <c r="I459">
        <v>35</v>
      </c>
      <c r="J459">
        <v>60</v>
      </c>
      <c r="K459">
        <v>3</v>
      </c>
      <c r="L459" t="s">
        <v>15</v>
      </c>
      <c r="M459">
        <f>COUNTBLANK(PokemonData[[#This Row],[Type1]:[Type2]])</f>
        <v>1</v>
      </c>
      <c r="N459" t="str">
        <f>IF(PokemonData[[#This Row],[BLANCO]]=0,"2 tipos","1 tipo")</f>
        <v>1 tipo</v>
      </c>
      <c r="O459">
        <f>+(PokemonData[[#This Row],[Attack]]+0.25*PokemonData[[#This Row],[SpAtk]])*100*92.5*1.25*1.29/10000</f>
        <v>130.51171875</v>
      </c>
    </row>
    <row r="460" spans="1:15" x14ac:dyDescent="0.25">
      <c r="A460">
        <v>334</v>
      </c>
      <c r="B460" t="s">
        <v>398</v>
      </c>
      <c r="C460" t="s">
        <v>26</v>
      </c>
      <c r="D460" t="s">
        <v>24</v>
      </c>
      <c r="E460">
        <v>75</v>
      </c>
      <c r="F460">
        <v>70</v>
      </c>
      <c r="G460">
        <v>90</v>
      </c>
      <c r="H460">
        <v>70</v>
      </c>
      <c r="I460">
        <v>105</v>
      </c>
      <c r="J460">
        <v>80</v>
      </c>
      <c r="K460">
        <v>3</v>
      </c>
      <c r="L460" t="s">
        <v>15</v>
      </c>
      <c r="M460">
        <f>COUNTBLANK(PokemonData[[#This Row],[Type1]:[Type2]])</f>
        <v>0</v>
      </c>
      <c r="N460" t="str">
        <f>IF(PokemonData[[#This Row],[BLANCO]]=0,"2 tipos","1 tipo")</f>
        <v>2 tipos</v>
      </c>
      <c r="O460">
        <f>+(PokemonData[[#This Row],[Attack]]+0.25*PokemonData[[#This Row],[SpAtk]])*100*92.5*1.25*1.29/10000</f>
        <v>130.51171875</v>
      </c>
    </row>
    <row r="461" spans="1:15" x14ac:dyDescent="0.25">
      <c r="A461">
        <v>344</v>
      </c>
      <c r="B461" t="s">
        <v>409</v>
      </c>
      <c r="C461" t="s">
        <v>56</v>
      </c>
      <c r="D461" t="s">
        <v>95</v>
      </c>
      <c r="E461">
        <v>60</v>
      </c>
      <c r="F461">
        <v>70</v>
      </c>
      <c r="G461">
        <v>105</v>
      </c>
      <c r="H461">
        <v>70</v>
      </c>
      <c r="I461">
        <v>120</v>
      </c>
      <c r="J461">
        <v>75</v>
      </c>
      <c r="K461">
        <v>3</v>
      </c>
      <c r="L461" t="s">
        <v>15</v>
      </c>
      <c r="M461">
        <f>COUNTBLANK(PokemonData[[#This Row],[Type1]:[Type2]])</f>
        <v>0</v>
      </c>
      <c r="N461" t="str">
        <f>IF(PokemonData[[#This Row],[BLANCO]]=0,"2 tipos","1 tipo")</f>
        <v>2 tipos</v>
      </c>
      <c r="O461">
        <f>+(PokemonData[[#This Row],[Attack]]+0.25*PokemonData[[#This Row],[SpAtk]])*100*92.5*1.25*1.29/10000</f>
        <v>130.51171875</v>
      </c>
    </row>
    <row r="462" spans="1:15" x14ac:dyDescent="0.25">
      <c r="A462">
        <v>351</v>
      </c>
      <c r="B462" t="s">
        <v>416</v>
      </c>
      <c r="C462" t="s">
        <v>42</v>
      </c>
      <c r="D462" t="s">
        <v>21</v>
      </c>
      <c r="E462">
        <v>70</v>
      </c>
      <c r="F462">
        <v>70</v>
      </c>
      <c r="G462">
        <v>70</v>
      </c>
      <c r="H462">
        <v>70</v>
      </c>
      <c r="I462">
        <v>70</v>
      </c>
      <c r="J462">
        <v>70</v>
      </c>
      <c r="K462">
        <v>3</v>
      </c>
      <c r="L462" t="s">
        <v>15</v>
      </c>
      <c r="M462">
        <f>COUNTBLANK(PokemonData[[#This Row],[Type1]:[Type2]])</f>
        <v>1</v>
      </c>
      <c r="N462" t="str">
        <f>IF(PokemonData[[#This Row],[BLANCO]]=0,"2 tipos","1 tipo")</f>
        <v>1 tipo</v>
      </c>
      <c r="O462">
        <f>+(PokemonData[[#This Row],[Attack]]+0.25*PokemonData[[#This Row],[SpAtk]])*100*92.5*1.25*1.29/10000</f>
        <v>130.51171875</v>
      </c>
    </row>
    <row r="463" spans="1:15" x14ac:dyDescent="0.25">
      <c r="A463">
        <v>386</v>
      </c>
      <c r="B463" t="s">
        <v>463</v>
      </c>
      <c r="C463" t="s">
        <v>95</v>
      </c>
      <c r="D463" t="s">
        <v>21</v>
      </c>
      <c r="E463">
        <v>50</v>
      </c>
      <c r="F463">
        <v>70</v>
      </c>
      <c r="G463">
        <v>160</v>
      </c>
      <c r="H463">
        <v>70</v>
      </c>
      <c r="I463">
        <v>160</v>
      </c>
      <c r="J463">
        <v>90</v>
      </c>
      <c r="K463">
        <v>3</v>
      </c>
      <c r="L463" t="s">
        <v>189</v>
      </c>
      <c r="M463">
        <f>COUNTBLANK(PokemonData[[#This Row],[Type1]:[Type2]])</f>
        <v>1</v>
      </c>
      <c r="N463" t="str">
        <f>IF(PokemonData[[#This Row],[BLANCO]]=0,"2 tipos","1 tipo")</f>
        <v>1 tipo</v>
      </c>
      <c r="O463">
        <f>+(PokemonData[[#This Row],[Attack]]+0.25*PokemonData[[#This Row],[SpAtk]])*100*92.5*1.25*1.29/10000</f>
        <v>130.51171875</v>
      </c>
    </row>
    <row r="464" spans="1:15" x14ac:dyDescent="0.25">
      <c r="A464">
        <v>549</v>
      </c>
      <c r="B464" t="s">
        <v>642</v>
      </c>
      <c r="C464" t="s">
        <v>13</v>
      </c>
      <c r="D464" t="s">
        <v>21</v>
      </c>
      <c r="E464">
        <v>70</v>
      </c>
      <c r="F464">
        <v>60</v>
      </c>
      <c r="G464">
        <v>75</v>
      </c>
      <c r="H464">
        <v>110</v>
      </c>
      <c r="I464">
        <v>75</v>
      </c>
      <c r="J464">
        <v>90</v>
      </c>
      <c r="K464">
        <v>5</v>
      </c>
      <c r="L464" t="s">
        <v>15</v>
      </c>
      <c r="M464">
        <f>COUNTBLANK(PokemonData[[#This Row],[Type1]:[Type2]])</f>
        <v>1</v>
      </c>
      <c r="N464" t="str">
        <f>IF(PokemonData[[#This Row],[BLANCO]]=0,"2 tipos","1 tipo")</f>
        <v>1 tipo</v>
      </c>
      <c r="O464">
        <f>+(PokemonData[[#This Row],[Attack]]+0.25*PokemonData[[#This Row],[SpAtk]])*100*92.5*1.25*1.29/10000</f>
        <v>130.51171875</v>
      </c>
    </row>
    <row r="465" spans="1:15" x14ac:dyDescent="0.25">
      <c r="A465">
        <v>162</v>
      </c>
      <c r="B465" t="s">
        <v>209</v>
      </c>
      <c r="C465" t="s">
        <v>42</v>
      </c>
      <c r="D465" t="s">
        <v>21</v>
      </c>
      <c r="E465">
        <v>85</v>
      </c>
      <c r="F465">
        <v>76</v>
      </c>
      <c r="G465">
        <v>64</v>
      </c>
      <c r="H465">
        <v>45</v>
      </c>
      <c r="I465">
        <v>55</v>
      </c>
      <c r="J465">
        <v>90</v>
      </c>
      <c r="K465">
        <v>2</v>
      </c>
      <c r="L465" t="s">
        <v>15</v>
      </c>
      <c r="M465">
        <f>COUNTBLANK(PokemonData[[#This Row],[Type1]:[Type2]])</f>
        <v>1</v>
      </c>
      <c r="N465" t="str">
        <f>IF(PokemonData[[#This Row],[BLANCO]]=0,"2 tipos","1 tipo")</f>
        <v>1 tipo</v>
      </c>
      <c r="O465">
        <f>+(PokemonData[[#This Row],[Attack]]+0.25*PokemonData[[#This Row],[SpAtk]])*100*92.5*1.25*1.29/10000</f>
        <v>130.138828125</v>
      </c>
    </row>
    <row r="466" spans="1:15" x14ac:dyDescent="0.25">
      <c r="A466">
        <v>662</v>
      </c>
      <c r="B466" t="s">
        <v>763</v>
      </c>
      <c r="C466" t="s">
        <v>20</v>
      </c>
      <c r="D466" t="s">
        <v>24</v>
      </c>
      <c r="E466">
        <v>62</v>
      </c>
      <c r="F466">
        <v>73</v>
      </c>
      <c r="G466">
        <v>55</v>
      </c>
      <c r="H466">
        <v>56</v>
      </c>
      <c r="I466">
        <v>52</v>
      </c>
      <c r="J466">
        <v>84</v>
      </c>
      <c r="K466">
        <v>6</v>
      </c>
      <c r="L466" t="s">
        <v>15</v>
      </c>
      <c r="M466">
        <f>COUNTBLANK(PokemonData[[#This Row],[Type1]:[Type2]])</f>
        <v>0</v>
      </c>
      <c r="N466" t="str">
        <f>IF(PokemonData[[#This Row],[BLANCO]]=0,"2 tipos","1 tipo")</f>
        <v>2 tipos</v>
      </c>
      <c r="O466">
        <f>+(PokemonData[[#This Row],[Attack]]+0.25*PokemonData[[#This Row],[SpAtk]])*100*92.5*1.25*1.29/10000</f>
        <v>129.76593750000001</v>
      </c>
    </row>
    <row r="467" spans="1:15" x14ac:dyDescent="0.25">
      <c r="A467">
        <v>44</v>
      </c>
      <c r="B467" t="s">
        <v>74</v>
      </c>
      <c r="C467" t="s">
        <v>13</v>
      </c>
      <c r="D467" t="s">
        <v>14</v>
      </c>
      <c r="E467">
        <v>60</v>
      </c>
      <c r="F467">
        <v>65</v>
      </c>
      <c r="G467">
        <v>70</v>
      </c>
      <c r="H467">
        <v>85</v>
      </c>
      <c r="I467">
        <v>75</v>
      </c>
      <c r="J467">
        <v>40</v>
      </c>
      <c r="K467">
        <v>1</v>
      </c>
      <c r="L467" t="s">
        <v>15</v>
      </c>
      <c r="M467">
        <f>COUNTBLANK(PokemonData[[#This Row],[Type1]:[Type2]])</f>
        <v>0</v>
      </c>
      <c r="N467" t="str">
        <f>IF(PokemonData[[#This Row],[BLANCO]]=0,"2 tipos","1 tipo")</f>
        <v>2 tipos</v>
      </c>
      <c r="O467">
        <f>+(PokemonData[[#This Row],[Attack]]+0.25*PokemonData[[#This Row],[SpAtk]])*100*92.5*1.25*1.29/10000</f>
        <v>128.64726562499999</v>
      </c>
    </row>
    <row r="468" spans="1:15" x14ac:dyDescent="0.25">
      <c r="A468">
        <v>53</v>
      </c>
      <c r="B468" t="s">
        <v>83</v>
      </c>
      <c r="C468" t="s">
        <v>42</v>
      </c>
      <c r="D468" t="s">
        <v>21</v>
      </c>
      <c r="E468">
        <v>65</v>
      </c>
      <c r="F468">
        <v>70</v>
      </c>
      <c r="G468">
        <v>60</v>
      </c>
      <c r="H468">
        <v>65</v>
      </c>
      <c r="I468">
        <v>65</v>
      </c>
      <c r="J468">
        <v>115</v>
      </c>
      <c r="K468">
        <v>1</v>
      </c>
      <c r="L468" t="s">
        <v>15</v>
      </c>
      <c r="M468">
        <f>COUNTBLANK(PokemonData[[#This Row],[Type1]:[Type2]])</f>
        <v>1</v>
      </c>
      <c r="N468" t="str">
        <f>IF(PokemonData[[#This Row],[BLANCO]]=0,"2 tipos","1 tipo")</f>
        <v>1 tipo</v>
      </c>
      <c r="O468">
        <f>+(PokemonData[[#This Row],[Attack]]+0.25*PokemonData[[#This Row],[SpAtk]])*100*92.5*1.25*1.29/10000</f>
        <v>128.64726562499999</v>
      </c>
    </row>
    <row r="469" spans="1:15" x14ac:dyDescent="0.25">
      <c r="A469">
        <v>206</v>
      </c>
      <c r="B469" t="s">
        <v>254</v>
      </c>
      <c r="C469" t="s">
        <v>42</v>
      </c>
      <c r="D469" t="s">
        <v>21</v>
      </c>
      <c r="E469">
        <v>100</v>
      </c>
      <c r="F469">
        <v>70</v>
      </c>
      <c r="G469">
        <v>70</v>
      </c>
      <c r="H469">
        <v>65</v>
      </c>
      <c r="I469">
        <v>65</v>
      </c>
      <c r="J469">
        <v>45</v>
      </c>
      <c r="K469">
        <v>2</v>
      </c>
      <c r="L469" t="s">
        <v>15</v>
      </c>
      <c r="M469">
        <f>COUNTBLANK(PokemonData[[#This Row],[Type1]:[Type2]])</f>
        <v>1</v>
      </c>
      <c r="N469" t="str">
        <f>IF(PokemonData[[#This Row],[BLANCO]]=0,"2 tipos","1 tipo")</f>
        <v>1 tipo</v>
      </c>
      <c r="O469">
        <f>+(PokemonData[[#This Row],[Attack]]+0.25*PokemonData[[#This Row],[SpAtk]])*100*92.5*1.25*1.29/10000</f>
        <v>128.64726562499999</v>
      </c>
    </row>
    <row r="470" spans="1:15" x14ac:dyDescent="0.25">
      <c r="A470">
        <v>253</v>
      </c>
      <c r="B470" t="s">
        <v>306</v>
      </c>
      <c r="C470" t="s">
        <v>13</v>
      </c>
      <c r="D470" t="s">
        <v>21</v>
      </c>
      <c r="E470">
        <v>50</v>
      </c>
      <c r="F470">
        <v>65</v>
      </c>
      <c r="G470">
        <v>45</v>
      </c>
      <c r="H470">
        <v>85</v>
      </c>
      <c r="I470">
        <v>65</v>
      </c>
      <c r="J470">
        <v>95</v>
      </c>
      <c r="K470">
        <v>3</v>
      </c>
      <c r="L470" t="s">
        <v>15</v>
      </c>
      <c r="M470">
        <f>COUNTBLANK(PokemonData[[#This Row],[Type1]:[Type2]])</f>
        <v>1</v>
      </c>
      <c r="N470" t="str">
        <f>IF(PokemonData[[#This Row],[BLANCO]]=0,"2 tipos","1 tipo")</f>
        <v>1 tipo</v>
      </c>
      <c r="O470">
        <f>+(PokemonData[[#This Row],[Attack]]+0.25*PokemonData[[#This Row],[SpAtk]])*100*92.5*1.25*1.29/10000</f>
        <v>128.64726562499999</v>
      </c>
    </row>
    <row r="471" spans="1:15" x14ac:dyDescent="0.25">
      <c r="A471">
        <v>394</v>
      </c>
      <c r="B471" t="s">
        <v>472</v>
      </c>
      <c r="C471" t="s">
        <v>29</v>
      </c>
      <c r="D471" t="s">
        <v>21</v>
      </c>
      <c r="E471">
        <v>64</v>
      </c>
      <c r="F471">
        <v>66</v>
      </c>
      <c r="G471">
        <v>68</v>
      </c>
      <c r="H471">
        <v>81</v>
      </c>
      <c r="I471">
        <v>76</v>
      </c>
      <c r="J471">
        <v>50</v>
      </c>
      <c r="K471">
        <v>4</v>
      </c>
      <c r="L471" t="s">
        <v>15</v>
      </c>
      <c r="M471">
        <f>COUNTBLANK(PokemonData[[#This Row],[Type1]:[Type2]])</f>
        <v>1</v>
      </c>
      <c r="N471" t="str">
        <f>IF(PokemonData[[#This Row],[BLANCO]]=0,"2 tipos","1 tipo")</f>
        <v>1 tipo</v>
      </c>
      <c r="O471">
        <f>+(PokemonData[[#This Row],[Attack]]+0.25*PokemonData[[#This Row],[SpAtk]])*100*92.5*1.25*1.29/10000</f>
        <v>128.64726562499999</v>
      </c>
    </row>
    <row r="472" spans="1:15" x14ac:dyDescent="0.25">
      <c r="A472">
        <v>413</v>
      </c>
      <c r="B472" t="s">
        <v>493</v>
      </c>
      <c r="C472" t="s">
        <v>34</v>
      </c>
      <c r="D472" t="s">
        <v>117</v>
      </c>
      <c r="E472">
        <v>60</v>
      </c>
      <c r="F472">
        <v>69</v>
      </c>
      <c r="G472">
        <v>95</v>
      </c>
      <c r="H472">
        <v>69</v>
      </c>
      <c r="I472">
        <v>95</v>
      </c>
      <c r="J472">
        <v>36</v>
      </c>
      <c r="K472">
        <v>4</v>
      </c>
      <c r="L472" t="s">
        <v>15</v>
      </c>
      <c r="M472">
        <f>COUNTBLANK(PokemonData[[#This Row],[Type1]:[Type2]])</f>
        <v>0</v>
      </c>
      <c r="N472" t="str">
        <f>IF(PokemonData[[#This Row],[BLANCO]]=0,"2 tipos","1 tipo")</f>
        <v>2 tipos</v>
      </c>
      <c r="O472">
        <f>+(PokemonData[[#This Row],[Attack]]+0.25*PokemonData[[#This Row],[SpAtk]])*100*92.5*1.25*1.29/10000</f>
        <v>128.64726562499999</v>
      </c>
    </row>
    <row r="473" spans="1:15" x14ac:dyDescent="0.25">
      <c r="A473">
        <v>429</v>
      </c>
      <c r="B473" t="s">
        <v>510</v>
      </c>
      <c r="C473" t="s">
        <v>130</v>
      </c>
      <c r="D473" t="s">
        <v>21</v>
      </c>
      <c r="E473">
        <v>60</v>
      </c>
      <c r="F473">
        <v>60</v>
      </c>
      <c r="G473">
        <v>60</v>
      </c>
      <c r="H473">
        <v>105</v>
      </c>
      <c r="I473">
        <v>105</v>
      </c>
      <c r="J473">
        <v>105</v>
      </c>
      <c r="K473">
        <v>4</v>
      </c>
      <c r="L473" t="s">
        <v>15</v>
      </c>
      <c r="M473">
        <f>COUNTBLANK(PokemonData[[#This Row],[Type1]:[Type2]])</f>
        <v>1</v>
      </c>
      <c r="N473" t="str">
        <f>IF(PokemonData[[#This Row],[BLANCO]]=0,"2 tipos","1 tipo")</f>
        <v>1 tipo</v>
      </c>
      <c r="O473">
        <f>+(PokemonData[[#This Row],[Attack]]+0.25*PokemonData[[#This Row],[SpAtk]])*100*92.5*1.25*1.29/10000</f>
        <v>128.64726562499999</v>
      </c>
    </row>
    <row r="474" spans="1:15" x14ac:dyDescent="0.25">
      <c r="A474">
        <v>457</v>
      </c>
      <c r="B474" t="s">
        <v>540</v>
      </c>
      <c r="C474" t="s">
        <v>29</v>
      </c>
      <c r="D474" t="s">
        <v>21</v>
      </c>
      <c r="E474">
        <v>69</v>
      </c>
      <c r="F474">
        <v>69</v>
      </c>
      <c r="G474">
        <v>76</v>
      </c>
      <c r="H474">
        <v>69</v>
      </c>
      <c r="I474">
        <v>86</v>
      </c>
      <c r="J474">
        <v>91</v>
      </c>
      <c r="K474">
        <v>4</v>
      </c>
      <c r="L474" t="s">
        <v>15</v>
      </c>
      <c r="M474">
        <f>COUNTBLANK(PokemonData[[#This Row],[Type1]:[Type2]])</f>
        <v>1</v>
      </c>
      <c r="N474" t="str">
        <f>IF(PokemonData[[#This Row],[BLANCO]]=0,"2 tipos","1 tipo")</f>
        <v>1 tipo</v>
      </c>
      <c r="O474">
        <f>+(PokemonData[[#This Row],[Attack]]+0.25*PokemonData[[#This Row],[SpAtk]])*100*92.5*1.25*1.29/10000</f>
        <v>128.64726562499999</v>
      </c>
    </row>
    <row r="475" spans="1:15" x14ac:dyDescent="0.25">
      <c r="A475">
        <v>532</v>
      </c>
      <c r="B475" t="s">
        <v>625</v>
      </c>
      <c r="C475" t="s">
        <v>87</v>
      </c>
      <c r="D475" t="s">
        <v>21</v>
      </c>
      <c r="E475">
        <v>75</v>
      </c>
      <c r="F475">
        <v>80</v>
      </c>
      <c r="G475">
        <v>55</v>
      </c>
      <c r="H475">
        <v>25</v>
      </c>
      <c r="I475">
        <v>35</v>
      </c>
      <c r="J475">
        <v>35</v>
      </c>
      <c r="K475">
        <v>5</v>
      </c>
      <c r="L475" t="s">
        <v>15</v>
      </c>
      <c r="M475">
        <f>COUNTBLANK(PokemonData[[#This Row],[Type1]:[Type2]])</f>
        <v>1</v>
      </c>
      <c r="N475" t="str">
        <f>IF(PokemonData[[#This Row],[BLANCO]]=0,"2 tipos","1 tipo")</f>
        <v>1 tipo</v>
      </c>
      <c r="O475">
        <f>+(PokemonData[[#This Row],[Attack]]+0.25*PokemonData[[#This Row],[SpAtk]])*100*92.5*1.25*1.29/10000</f>
        <v>128.64726562499999</v>
      </c>
    </row>
    <row r="476" spans="1:15" x14ac:dyDescent="0.25">
      <c r="A476">
        <v>547</v>
      </c>
      <c r="B476" t="s">
        <v>640</v>
      </c>
      <c r="C476" t="s">
        <v>13</v>
      </c>
      <c r="D476" t="s">
        <v>65</v>
      </c>
      <c r="E476">
        <v>60</v>
      </c>
      <c r="F476">
        <v>67</v>
      </c>
      <c r="G476">
        <v>85</v>
      </c>
      <c r="H476">
        <v>77</v>
      </c>
      <c r="I476">
        <v>75</v>
      </c>
      <c r="J476">
        <v>116</v>
      </c>
      <c r="K476">
        <v>5</v>
      </c>
      <c r="L476" t="s">
        <v>15</v>
      </c>
      <c r="M476">
        <f>COUNTBLANK(PokemonData[[#This Row],[Type1]:[Type2]])</f>
        <v>0</v>
      </c>
      <c r="N476" t="str">
        <f>IF(PokemonData[[#This Row],[BLANCO]]=0,"2 tipos","1 tipo")</f>
        <v>2 tipos</v>
      </c>
      <c r="O476">
        <f>+(PokemonData[[#This Row],[Attack]]+0.25*PokemonData[[#This Row],[SpAtk]])*100*92.5*1.25*1.29/10000</f>
        <v>128.64726562499999</v>
      </c>
    </row>
    <row r="477" spans="1:15" x14ac:dyDescent="0.25">
      <c r="A477">
        <v>618</v>
      </c>
      <c r="B477" t="s">
        <v>712</v>
      </c>
      <c r="C477" t="s">
        <v>56</v>
      </c>
      <c r="D477" t="s">
        <v>53</v>
      </c>
      <c r="E477">
        <v>109</v>
      </c>
      <c r="F477">
        <v>66</v>
      </c>
      <c r="G477">
        <v>84</v>
      </c>
      <c r="H477">
        <v>81</v>
      </c>
      <c r="I477">
        <v>99</v>
      </c>
      <c r="J477">
        <v>32</v>
      </c>
      <c r="K477">
        <v>5</v>
      </c>
      <c r="L477" t="s">
        <v>15</v>
      </c>
      <c r="M477">
        <f>COUNTBLANK(PokemonData[[#This Row],[Type1]:[Type2]])</f>
        <v>0</v>
      </c>
      <c r="N477" t="str">
        <f>IF(PokemonData[[#This Row],[BLANCO]]=0,"2 tipos","1 tipo")</f>
        <v>2 tipos</v>
      </c>
      <c r="O477">
        <f>+(PokemonData[[#This Row],[Attack]]+0.25*PokemonData[[#This Row],[SpAtk]])*100*92.5*1.25*1.29/10000</f>
        <v>128.64726562499999</v>
      </c>
    </row>
    <row r="478" spans="1:15" x14ac:dyDescent="0.25">
      <c r="A478">
        <v>357</v>
      </c>
      <c r="B478" t="s">
        <v>423</v>
      </c>
      <c r="C478" t="s">
        <v>13</v>
      </c>
      <c r="D478" t="s">
        <v>24</v>
      </c>
      <c r="E478">
        <v>99</v>
      </c>
      <c r="F478">
        <v>68</v>
      </c>
      <c r="G478">
        <v>83</v>
      </c>
      <c r="H478">
        <v>72</v>
      </c>
      <c r="I478">
        <v>87</v>
      </c>
      <c r="J478">
        <v>51</v>
      </c>
      <c r="K478">
        <v>3</v>
      </c>
      <c r="L478" t="s">
        <v>15</v>
      </c>
      <c r="M478">
        <f>COUNTBLANK(PokemonData[[#This Row],[Type1]:[Type2]])</f>
        <v>0</v>
      </c>
      <c r="N478" t="str">
        <f>IF(PokemonData[[#This Row],[BLANCO]]=0,"2 tipos","1 tipo")</f>
        <v>2 tipos</v>
      </c>
      <c r="O478">
        <f>+(PokemonData[[#This Row],[Attack]]+0.25*PokemonData[[#This Row],[SpAtk]])*100*92.5*1.25*1.29/10000</f>
        <v>128.27437499999999</v>
      </c>
    </row>
    <row r="479" spans="1:15" x14ac:dyDescent="0.25">
      <c r="A479">
        <v>33</v>
      </c>
      <c r="B479" t="s">
        <v>62</v>
      </c>
      <c r="C479" t="s">
        <v>14</v>
      </c>
      <c r="D479" t="s">
        <v>21</v>
      </c>
      <c r="E479">
        <v>61</v>
      </c>
      <c r="F479">
        <v>72</v>
      </c>
      <c r="G479">
        <v>57</v>
      </c>
      <c r="H479">
        <v>55</v>
      </c>
      <c r="I479">
        <v>55</v>
      </c>
      <c r="J479">
        <v>65</v>
      </c>
      <c r="K479">
        <v>1</v>
      </c>
      <c r="L479" t="s">
        <v>15</v>
      </c>
      <c r="M479">
        <f>COUNTBLANK(PokemonData[[#This Row],[Type1]:[Type2]])</f>
        <v>1</v>
      </c>
      <c r="N479" t="str">
        <f>IF(PokemonData[[#This Row],[BLANCO]]=0,"2 tipos","1 tipo")</f>
        <v>1 tipo</v>
      </c>
      <c r="O479">
        <f>+(PokemonData[[#This Row],[Attack]]+0.25*PokemonData[[#This Row],[SpAtk]])*100*92.5*1.25*1.29/10000</f>
        <v>127.901484375</v>
      </c>
    </row>
    <row r="480" spans="1:15" x14ac:dyDescent="0.25">
      <c r="A480">
        <v>274</v>
      </c>
      <c r="B480" t="s">
        <v>330</v>
      </c>
      <c r="C480" t="s">
        <v>13</v>
      </c>
      <c r="D480" t="s">
        <v>173</v>
      </c>
      <c r="E480">
        <v>70</v>
      </c>
      <c r="F480">
        <v>70</v>
      </c>
      <c r="G480">
        <v>40</v>
      </c>
      <c r="H480">
        <v>60</v>
      </c>
      <c r="I480">
        <v>40</v>
      </c>
      <c r="J480">
        <v>60</v>
      </c>
      <c r="K480">
        <v>3</v>
      </c>
      <c r="L480" t="s">
        <v>15</v>
      </c>
      <c r="M480">
        <f>COUNTBLANK(PokemonData[[#This Row],[Type1]:[Type2]])</f>
        <v>0</v>
      </c>
      <c r="N480" t="str">
        <f>IF(PokemonData[[#This Row],[BLANCO]]=0,"2 tipos","1 tipo")</f>
        <v>2 tipos</v>
      </c>
      <c r="O480">
        <f>+(PokemonData[[#This Row],[Attack]]+0.25*PokemonData[[#This Row],[SpAtk]])*100*92.5*1.25*1.29/10000</f>
        <v>126.78281250000001</v>
      </c>
    </row>
    <row r="481" spans="1:15" x14ac:dyDescent="0.25">
      <c r="A481">
        <v>315</v>
      </c>
      <c r="B481" t="s">
        <v>377</v>
      </c>
      <c r="C481" t="s">
        <v>13</v>
      </c>
      <c r="D481" t="s">
        <v>14</v>
      </c>
      <c r="E481">
        <v>50</v>
      </c>
      <c r="F481">
        <v>60</v>
      </c>
      <c r="G481">
        <v>45</v>
      </c>
      <c r="H481">
        <v>100</v>
      </c>
      <c r="I481">
        <v>80</v>
      </c>
      <c r="J481">
        <v>65</v>
      </c>
      <c r="K481">
        <v>3</v>
      </c>
      <c r="L481" t="s">
        <v>15</v>
      </c>
      <c r="M481">
        <f>COUNTBLANK(PokemonData[[#This Row],[Type1]:[Type2]])</f>
        <v>0</v>
      </c>
      <c r="N481" t="str">
        <f>IF(PokemonData[[#This Row],[BLANCO]]=0,"2 tipos","1 tipo")</f>
        <v>2 tipos</v>
      </c>
      <c r="O481">
        <f>+(PokemonData[[#This Row],[Attack]]+0.25*PokemonData[[#This Row],[SpAtk]])*100*92.5*1.25*1.29/10000</f>
        <v>126.78281250000001</v>
      </c>
    </row>
    <row r="482" spans="1:15" x14ac:dyDescent="0.25">
      <c r="A482">
        <v>350</v>
      </c>
      <c r="B482" t="s">
        <v>415</v>
      </c>
      <c r="C482" t="s">
        <v>29</v>
      </c>
      <c r="D482" t="s">
        <v>21</v>
      </c>
      <c r="E482">
        <v>95</v>
      </c>
      <c r="F482">
        <v>60</v>
      </c>
      <c r="G482">
        <v>79</v>
      </c>
      <c r="H482">
        <v>100</v>
      </c>
      <c r="I482">
        <v>125</v>
      </c>
      <c r="J482">
        <v>81</v>
      </c>
      <c r="K482">
        <v>3</v>
      </c>
      <c r="L482" t="s">
        <v>15</v>
      </c>
      <c r="M482">
        <f>COUNTBLANK(PokemonData[[#This Row],[Type1]:[Type2]])</f>
        <v>1</v>
      </c>
      <c r="N482" t="str">
        <f>IF(PokemonData[[#This Row],[BLANCO]]=0,"2 tipos","1 tipo")</f>
        <v>1 tipo</v>
      </c>
      <c r="O482">
        <f>+(PokemonData[[#This Row],[Attack]]+0.25*PokemonData[[#This Row],[SpAtk]])*100*92.5*1.25*1.29/10000</f>
        <v>126.78281250000001</v>
      </c>
    </row>
    <row r="483" spans="1:15" x14ac:dyDescent="0.25">
      <c r="A483">
        <v>356</v>
      </c>
      <c r="B483" t="s">
        <v>422</v>
      </c>
      <c r="C483" t="s">
        <v>130</v>
      </c>
      <c r="D483" t="s">
        <v>21</v>
      </c>
      <c r="E483">
        <v>40</v>
      </c>
      <c r="F483">
        <v>70</v>
      </c>
      <c r="G483">
        <v>130</v>
      </c>
      <c r="H483">
        <v>60</v>
      </c>
      <c r="I483">
        <v>130</v>
      </c>
      <c r="J483">
        <v>25</v>
      </c>
      <c r="K483">
        <v>3</v>
      </c>
      <c r="L483" t="s">
        <v>15</v>
      </c>
      <c r="M483">
        <f>COUNTBLANK(PokemonData[[#This Row],[Type1]:[Type2]])</f>
        <v>1</v>
      </c>
      <c r="N483" t="str">
        <f>IF(PokemonData[[#This Row],[BLANCO]]=0,"2 tipos","1 tipo")</f>
        <v>1 tipo</v>
      </c>
      <c r="O483">
        <f>+(PokemonData[[#This Row],[Attack]]+0.25*PokemonData[[#This Row],[SpAtk]])*100*92.5*1.25*1.29/10000</f>
        <v>126.78281250000001</v>
      </c>
    </row>
    <row r="484" spans="1:15" x14ac:dyDescent="0.25">
      <c r="A484">
        <v>371</v>
      </c>
      <c r="B484" t="s">
        <v>439</v>
      </c>
      <c r="C484" t="s">
        <v>26</v>
      </c>
      <c r="D484" t="s">
        <v>21</v>
      </c>
      <c r="E484">
        <v>45</v>
      </c>
      <c r="F484">
        <v>75</v>
      </c>
      <c r="G484">
        <v>60</v>
      </c>
      <c r="H484">
        <v>40</v>
      </c>
      <c r="I484">
        <v>30</v>
      </c>
      <c r="J484">
        <v>50</v>
      </c>
      <c r="K484">
        <v>3</v>
      </c>
      <c r="L484" t="s">
        <v>15</v>
      </c>
      <c r="M484">
        <f>COUNTBLANK(PokemonData[[#This Row],[Type1]:[Type2]])</f>
        <v>1</v>
      </c>
      <c r="N484" t="str">
        <f>IF(PokemonData[[#This Row],[BLANCO]]=0,"2 tipos","1 tipo")</f>
        <v>1 tipo</v>
      </c>
      <c r="O484">
        <f>+(PokemonData[[#This Row],[Attack]]+0.25*PokemonData[[#This Row],[SpAtk]])*100*92.5*1.25*1.29/10000</f>
        <v>126.78281250000001</v>
      </c>
    </row>
    <row r="485" spans="1:15" x14ac:dyDescent="0.25">
      <c r="A485">
        <v>397</v>
      </c>
      <c r="B485" t="s">
        <v>475</v>
      </c>
      <c r="C485" t="s">
        <v>42</v>
      </c>
      <c r="D485" t="s">
        <v>24</v>
      </c>
      <c r="E485">
        <v>55</v>
      </c>
      <c r="F485">
        <v>75</v>
      </c>
      <c r="G485">
        <v>50</v>
      </c>
      <c r="H485">
        <v>40</v>
      </c>
      <c r="I485">
        <v>40</v>
      </c>
      <c r="J485">
        <v>80</v>
      </c>
      <c r="K485">
        <v>4</v>
      </c>
      <c r="L485" t="s">
        <v>15</v>
      </c>
      <c r="M485">
        <f>COUNTBLANK(PokemonData[[#This Row],[Type1]:[Type2]])</f>
        <v>0</v>
      </c>
      <c r="N485" t="str">
        <f>IF(PokemonData[[#This Row],[BLANCO]]=0,"2 tipos","1 tipo")</f>
        <v>2 tipos</v>
      </c>
      <c r="O485">
        <f>+(PokemonData[[#This Row],[Attack]]+0.25*PokemonData[[#This Row],[SpAtk]])*100*92.5*1.25*1.29/10000</f>
        <v>126.78281250000001</v>
      </c>
    </row>
    <row r="486" spans="1:15" x14ac:dyDescent="0.25">
      <c r="A486">
        <v>570</v>
      </c>
      <c r="B486" t="s">
        <v>664</v>
      </c>
      <c r="C486" t="s">
        <v>173</v>
      </c>
      <c r="D486" t="s">
        <v>21</v>
      </c>
      <c r="E486">
        <v>40</v>
      </c>
      <c r="F486">
        <v>65</v>
      </c>
      <c r="G486">
        <v>40</v>
      </c>
      <c r="H486">
        <v>80</v>
      </c>
      <c r="I486">
        <v>40</v>
      </c>
      <c r="J486">
        <v>65</v>
      </c>
      <c r="K486">
        <v>5</v>
      </c>
      <c r="L486" t="s">
        <v>15</v>
      </c>
      <c r="M486">
        <f>COUNTBLANK(PokemonData[[#This Row],[Type1]:[Type2]])</f>
        <v>1</v>
      </c>
      <c r="N486" t="str">
        <f>IF(PokemonData[[#This Row],[BLANCO]]=0,"2 tipos","1 tipo")</f>
        <v>1 tipo</v>
      </c>
      <c r="O486">
        <f>+(PokemonData[[#This Row],[Attack]]+0.25*PokemonData[[#This Row],[SpAtk]])*100*92.5*1.25*1.29/10000</f>
        <v>126.78281250000001</v>
      </c>
    </row>
    <row r="487" spans="1:15" x14ac:dyDescent="0.25">
      <c r="A487">
        <v>583</v>
      </c>
      <c r="B487" t="s">
        <v>677</v>
      </c>
      <c r="C487" t="s">
        <v>124</v>
      </c>
      <c r="D487" t="s">
        <v>21</v>
      </c>
      <c r="E487">
        <v>51</v>
      </c>
      <c r="F487">
        <v>65</v>
      </c>
      <c r="G487">
        <v>65</v>
      </c>
      <c r="H487">
        <v>80</v>
      </c>
      <c r="I487">
        <v>75</v>
      </c>
      <c r="J487">
        <v>59</v>
      </c>
      <c r="K487">
        <v>5</v>
      </c>
      <c r="L487" t="s">
        <v>15</v>
      </c>
      <c r="M487">
        <f>COUNTBLANK(PokemonData[[#This Row],[Type1]:[Type2]])</f>
        <v>1</v>
      </c>
      <c r="N487" t="str">
        <f>IF(PokemonData[[#This Row],[BLANCO]]=0,"2 tipos","1 tipo")</f>
        <v>1 tipo</v>
      </c>
      <c r="O487">
        <f>+(PokemonData[[#This Row],[Attack]]+0.25*PokemonData[[#This Row],[SpAtk]])*100*92.5*1.25*1.29/10000</f>
        <v>126.78281250000001</v>
      </c>
    </row>
    <row r="488" spans="1:15" x14ac:dyDescent="0.25">
      <c r="A488">
        <v>588</v>
      </c>
      <c r="B488" t="s">
        <v>682</v>
      </c>
      <c r="C488" t="s">
        <v>34</v>
      </c>
      <c r="D488" t="s">
        <v>21</v>
      </c>
      <c r="E488">
        <v>50</v>
      </c>
      <c r="F488">
        <v>75</v>
      </c>
      <c r="G488">
        <v>45</v>
      </c>
      <c r="H488">
        <v>40</v>
      </c>
      <c r="I488">
        <v>45</v>
      </c>
      <c r="J488">
        <v>60</v>
      </c>
      <c r="K488">
        <v>5</v>
      </c>
      <c r="L488" t="s">
        <v>15</v>
      </c>
      <c r="M488">
        <f>COUNTBLANK(PokemonData[[#This Row],[Type1]:[Type2]])</f>
        <v>1</v>
      </c>
      <c r="N488" t="str">
        <f>IF(PokemonData[[#This Row],[BLANCO]]=0,"2 tipos","1 tipo")</f>
        <v>1 tipo</v>
      </c>
      <c r="O488">
        <f>+(PokemonData[[#This Row],[Attack]]+0.25*PokemonData[[#This Row],[SpAtk]])*100*92.5*1.25*1.29/10000</f>
        <v>126.78281250000001</v>
      </c>
    </row>
    <row r="489" spans="1:15" x14ac:dyDescent="0.25">
      <c r="A489">
        <v>594</v>
      </c>
      <c r="B489" t="s">
        <v>688</v>
      </c>
      <c r="C489" t="s">
        <v>29</v>
      </c>
      <c r="D489" t="s">
        <v>21</v>
      </c>
      <c r="E489">
        <v>165</v>
      </c>
      <c r="F489">
        <v>75</v>
      </c>
      <c r="G489">
        <v>80</v>
      </c>
      <c r="H489">
        <v>40</v>
      </c>
      <c r="I489">
        <v>45</v>
      </c>
      <c r="J489">
        <v>65</v>
      </c>
      <c r="K489">
        <v>5</v>
      </c>
      <c r="L489" t="s">
        <v>15</v>
      </c>
      <c r="M489">
        <f>COUNTBLANK(PokemonData[[#This Row],[Type1]:[Type2]])</f>
        <v>1</v>
      </c>
      <c r="N489" t="str">
        <f>IF(PokemonData[[#This Row],[BLANCO]]=0,"2 tipos","1 tipo")</f>
        <v>1 tipo</v>
      </c>
      <c r="O489">
        <f>+(PokemonData[[#This Row],[Attack]]+0.25*PokemonData[[#This Row],[SpAtk]])*100*92.5*1.25*1.29/10000</f>
        <v>126.78281250000001</v>
      </c>
    </row>
    <row r="490" spans="1:15" x14ac:dyDescent="0.25">
      <c r="A490">
        <v>613</v>
      </c>
      <c r="B490" t="s">
        <v>707</v>
      </c>
      <c r="C490" t="s">
        <v>124</v>
      </c>
      <c r="D490" t="s">
        <v>21</v>
      </c>
      <c r="E490">
        <v>55</v>
      </c>
      <c r="F490">
        <v>70</v>
      </c>
      <c r="G490">
        <v>40</v>
      </c>
      <c r="H490">
        <v>60</v>
      </c>
      <c r="I490">
        <v>40</v>
      </c>
      <c r="J490">
        <v>40</v>
      </c>
      <c r="K490">
        <v>5</v>
      </c>
      <c r="L490" t="s">
        <v>15</v>
      </c>
      <c r="M490">
        <f>COUNTBLANK(PokemonData[[#This Row],[Type1]:[Type2]])</f>
        <v>1</v>
      </c>
      <c r="N490" t="str">
        <f>IF(PokemonData[[#This Row],[BLANCO]]=0,"2 tipos","1 tipo")</f>
        <v>1 tipo</v>
      </c>
      <c r="O490">
        <f>+(PokemonData[[#This Row],[Attack]]+0.25*PokemonData[[#This Row],[SpAtk]])*100*92.5*1.25*1.29/10000</f>
        <v>126.78281250000001</v>
      </c>
    </row>
    <row r="491" spans="1:15" x14ac:dyDescent="0.25">
      <c r="A491">
        <v>313</v>
      </c>
      <c r="B491" t="s">
        <v>375</v>
      </c>
      <c r="C491" t="s">
        <v>34</v>
      </c>
      <c r="D491" t="s">
        <v>21</v>
      </c>
      <c r="E491">
        <v>65</v>
      </c>
      <c r="F491">
        <v>73</v>
      </c>
      <c r="G491">
        <v>55</v>
      </c>
      <c r="H491">
        <v>47</v>
      </c>
      <c r="I491">
        <v>75</v>
      </c>
      <c r="J491">
        <v>85</v>
      </c>
      <c r="K491">
        <v>3</v>
      </c>
      <c r="L491" t="s">
        <v>15</v>
      </c>
      <c r="M491">
        <f>COUNTBLANK(PokemonData[[#This Row],[Type1]:[Type2]])</f>
        <v>1</v>
      </c>
      <c r="N491" t="str">
        <f>IF(PokemonData[[#This Row],[BLANCO]]=0,"2 tipos","1 tipo")</f>
        <v>1 tipo</v>
      </c>
      <c r="O491">
        <f>+(PokemonData[[#This Row],[Attack]]+0.25*PokemonData[[#This Row],[SpAtk]])*100*92.5*1.25*1.29/10000</f>
        <v>126.40992187499999</v>
      </c>
    </row>
    <row r="492" spans="1:15" x14ac:dyDescent="0.25">
      <c r="A492">
        <v>5</v>
      </c>
      <c r="B492" t="s">
        <v>22</v>
      </c>
      <c r="C492" t="s">
        <v>20</v>
      </c>
      <c r="D492" t="s">
        <v>21</v>
      </c>
      <c r="E492">
        <v>58</v>
      </c>
      <c r="F492">
        <v>64</v>
      </c>
      <c r="G492">
        <v>58</v>
      </c>
      <c r="H492">
        <v>80</v>
      </c>
      <c r="I492">
        <v>65</v>
      </c>
      <c r="J492">
        <v>80</v>
      </c>
      <c r="K492">
        <v>1</v>
      </c>
      <c r="L492" t="s">
        <v>15</v>
      </c>
      <c r="M492">
        <f>COUNTBLANK(PokemonData[[#This Row],[Type1]:[Type2]])</f>
        <v>1</v>
      </c>
      <c r="N492" t="str">
        <f>IF(PokemonData[[#This Row],[BLANCO]]=0,"2 tipos","1 tipo")</f>
        <v>1 tipo</v>
      </c>
      <c r="O492">
        <f>+(PokemonData[[#This Row],[Attack]]+0.25*PokemonData[[#This Row],[SpAtk]])*100*92.5*1.25*1.29/10000</f>
        <v>125.29125000000001</v>
      </c>
    </row>
    <row r="493" spans="1:15" x14ac:dyDescent="0.25">
      <c r="A493">
        <v>156</v>
      </c>
      <c r="B493" t="s">
        <v>203</v>
      </c>
      <c r="C493" t="s">
        <v>20</v>
      </c>
      <c r="D493" t="s">
        <v>21</v>
      </c>
      <c r="E493">
        <v>58</v>
      </c>
      <c r="F493">
        <v>64</v>
      </c>
      <c r="G493">
        <v>58</v>
      </c>
      <c r="H493">
        <v>80</v>
      </c>
      <c r="I493">
        <v>65</v>
      </c>
      <c r="J493">
        <v>80</v>
      </c>
      <c r="K493">
        <v>2</v>
      </c>
      <c r="L493" t="s">
        <v>15</v>
      </c>
      <c r="M493">
        <f>COUNTBLANK(PokemonData[[#This Row],[Type1]:[Type2]])</f>
        <v>1</v>
      </c>
      <c r="N493" t="str">
        <f>IF(PokemonData[[#This Row],[BLANCO]]=0,"2 tipos","1 tipo")</f>
        <v>1 tipo</v>
      </c>
      <c r="O493">
        <f>+(PokemonData[[#This Row],[Attack]]+0.25*PokemonData[[#This Row],[SpAtk]])*100*92.5*1.25*1.29/10000</f>
        <v>125.29125000000001</v>
      </c>
    </row>
    <row r="494" spans="1:15" x14ac:dyDescent="0.25">
      <c r="A494">
        <v>65</v>
      </c>
      <c r="B494" t="s">
        <v>97</v>
      </c>
      <c r="C494" t="s">
        <v>95</v>
      </c>
      <c r="D494" t="s">
        <v>21</v>
      </c>
      <c r="E494">
        <v>55</v>
      </c>
      <c r="F494">
        <v>50</v>
      </c>
      <c r="G494">
        <v>45</v>
      </c>
      <c r="H494">
        <v>135</v>
      </c>
      <c r="I494">
        <v>95</v>
      </c>
      <c r="J494">
        <v>120</v>
      </c>
      <c r="K494">
        <v>1</v>
      </c>
      <c r="L494" t="s">
        <v>15</v>
      </c>
      <c r="M494">
        <f>COUNTBLANK(PokemonData[[#This Row],[Type1]:[Type2]])</f>
        <v>1</v>
      </c>
      <c r="N494" t="str">
        <f>IF(PokemonData[[#This Row],[BLANCO]]=0,"2 tipos","1 tipo")</f>
        <v>1 tipo</v>
      </c>
      <c r="O494">
        <f>+(PokemonData[[#This Row],[Attack]]+0.25*PokemonData[[#This Row],[SpAtk]])*100*92.5*1.25*1.29/10000</f>
        <v>124.91835937499999</v>
      </c>
    </row>
    <row r="495" spans="1:15" x14ac:dyDescent="0.25">
      <c r="A495">
        <v>193</v>
      </c>
      <c r="B495" t="s">
        <v>241</v>
      </c>
      <c r="C495" t="s">
        <v>34</v>
      </c>
      <c r="D495" t="s">
        <v>24</v>
      </c>
      <c r="E495">
        <v>65</v>
      </c>
      <c r="F495">
        <v>65</v>
      </c>
      <c r="G495">
        <v>45</v>
      </c>
      <c r="H495">
        <v>75</v>
      </c>
      <c r="I495">
        <v>45</v>
      </c>
      <c r="J495">
        <v>95</v>
      </c>
      <c r="K495">
        <v>2</v>
      </c>
      <c r="L495" t="s">
        <v>15</v>
      </c>
      <c r="M495">
        <f>COUNTBLANK(PokemonData[[#This Row],[Type1]:[Type2]])</f>
        <v>0</v>
      </c>
      <c r="N495" t="str">
        <f>IF(PokemonData[[#This Row],[BLANCO]]=0,"2 tipos","1 tipo")</f>
        <v>2 tipos</v>
      </c>
      <c r="O495">
        <f>+(PokemonData[[#This Row],[Attack]]+0.25*PokemonData[[#This Row],[SpAtk]])*100*92.5*1.25*1.29/10000</f>
        <v>124.91835937499999</v>
      </c>
    </row>
    <row r="496" spans="1:15" x14ac:dyDescent="0.25">
      <c r="A496">
        <v>207</v>
      </c>
      <c r="B496" t="s">
        <v>255</v>
      </c>
      <c r="C496" t="s">
        <v>56</v>
      </c>
      <c r="D496" t="s">
        <v>24</v>
      </c>
      <c r="E496">
        <v>65</v>
      </c>
      <c r="F496">
        <v>75</v>
      </c>
      <c r="G496">
        <v>105</v>
      </c>
      <c r="H496">
        <v>35</v>
      </c>
      <c r="I496">
        <v>65</v>
      </c>
      <c r="J496">
        <v>85</v>
      </c>
      <c r="K496">
        <v>2</v>
      </c>
      <c r="L496" t="s">
        <v>15</v>
      </c>
      <c r="M496">
        <f>COUNTBLANK(PokemonData[[#This Row],[Type1]:[Type2]])</f>
        <v>0</v>
      </c>
      <c r="N496" t="str">
        <f>IF(PokemonData[[#This Row],[BLANCO]]=0,"2 tipos","1 tipo")</f>
        <v>2 tipos</v>
      </c>
      <c r="O496">
        <f>+(PokemonData[[#This Row],[Attack]]+0.25*PokemonData[[#This Row],[SpAtk]])*100*92.5*1.25*1.29/10000</f>
        <v>124.91835937499999</v>
      </c>
    </row>
    <row r="497" spans="1:15" x14ac:dyDescent="0.25">
      <c r="A497">
        <v>559</v>
      </c>
      <c r="B497" t="s">
        <v>653</v>
      </c>
      <c r="C497" t="s">
        <v>173</v>
      </c>
      <c r="D497" t="s">
        <v>87</v>
      </c>
      <c r="E497">
        <v>50</v>
      </c>
      <c r="F497">
        <v>75</v>
      </c>
      <c r="G497">
        <v>70</v>
      </c>
      <c r="H497">
        <v>35</v>
      </c>
      <c r="I497">
        <v>70</v>
      </c>
      <c r="J497">
        <v>48</v>
      </c>
      <c r="K497">
        <v>5</v>
      </c>
      <c r="L497" t="s">
        <v>15</v>
      </c>
      <c r="M497">
        <f>COUNTBLANK(PokemonData[[#This Row],[Type1]:[Type2]])</f>
        <v>0</v>
      </c>
      <c r="N497" t="str">
        <f>IF(PokemonData[[#This Row],[BLANCO]]=0,"2 tipos","1 tipo")</f>
        <v>2 tipos</v>
      </c>
      <c r="O497">
        <f>+(PokemonData[[#This Row],[Attack]]+0.25*PokemonData[[#This Row],[SpAtk]])*100*92.5*1.25*1.29/10000</f>
        <v>124.91835937499999</v>
      </c>
    </row>
    <row r="498" spans="1:15" x14ac:dyDescent="0.25">
      <c r="A498">
        <v>561</v>
      </c>
      <c r="B498" t="s">
        <v>655</v>
      </c>
      <c r="C498" t="s">
        <v>95</v>
      </c>
      <c r="D498" t="s">
        <v>24</v>
      </c>
      <c r="E498">
        <v>72</v>
      </c>
      <c r="F498">
        <v>58</v>
      </c>
      <c r="G498">
        <v>80</v>
      </c>
      <c r="H498">
        <v>103</v>
      </c>
      <c r="I498">
        <v>80</v>
      </c>
      <c r="J498">
        <v>97</v>
      </c>
      <c r="K498">
        <v>5</v>
      </c>
      <c r="L498" t="s">
        <v>15</v>
      </c>
      <c r="M498">
        <f>COUNTBLANK(PokemonData[[#This Row],[Type1]:[Type2]])</f>
        <v>0</v>
      </c>
      <c r="N498" t="str">
        <f>IF(PokemonData[[#This Row],[BLANCO]]=0,"2 tipos","1 tipo")</f>
        <v>2 tipos</v>
      </c>
      <c r="O498">
        <f>+(PokemonData[[#This Row],[Attack]]+0.25*PokemonData[[#This Row],[SpAtk]])*100*92.5*1.25*1.29/10000</f>
        <v>124.91835937499999</v>
      </c>
    </row>
    <row r="499" spans="1:15" x14ac:dyDescent="0.25">
      <c r="A499">
        <v>657</v>
      </c>
      <c r="B499" t="s">
        <v>758</v>
      </c>
      <c r="C499" t="s">
        <v>29</v>
      </c>
      <c r="D499" t="s">
        <v>21</v>
      </c>
      <c r="E499">
        <v>54</v>
      </c>
      <c r="F499">
        <v>63</v>
      </c>
      <c r="G499">
        <v>52</v>
      </c>
      <c r="H499">
        <v>83</v>
      </c>
      <c r="I499">
        <v>56</v>
      </c>
      <c r="J499">
        <v>97</v>
      </c>
      <c r="K499">
        <v>6</v>
      </c>
      <c r="L499" t="s">
        <v>15</v>
      </c>
      <c r="M499">
        <f>COUNTBLANK(PokemonData[[#This Row],[Type1]:[Type2]])</f>
        <v>1</v>
      </c>
      <c r="N499" t="str">
        <f>IF(PokemonData[[#This Row],[BLANCO]]=0,"2 tipos","1 tipo")</f>
        <v>1 tipo</v>
      </c>
      <c r="O499">
        <f>+(PokemonData[[#This Row],[Attack]]+0.25*PokemonData[[#This Row],[SpAtk]])*100*92.5*1.25*1.29/10000</f>
        <v>124.91835937499999</v>
      </c>
    </row>
    <row r="500" spans="1:15" x14ac:dyDescent="0.25">
      <c r="A500">
        <v>622</v>
      </c>
      <c r="B500" t="s">
        <v>716</v>
      </c>
      <c r="C500" t="s">
        <v>56</v>
      </c>
      <c r="D500" t="s">
        <v>130</v>
      </c>
      <c r="E500">
        <v>59</v>
      </c>
      <c r="F500">
        <v>74</v>
      </c>
      <c r="G500">
        <v>50</v>
      </c>
      <c r="H500">
        <v>35</v>
      </c>
      <c r="I500">
        <v>50</v>
      </c>
      <c r="J500">
        <v>35</v>
      </c>
      <c r="K500">
        <v>5</v>
      </c>
      <c r="L500" t="s">
        <v>15</v>
      </c>
      <c r="M500">
        <f>COUNTBLANK(PokemonData[[#This Row],[Type1]:[Type2]])</f>
        <v>0</v>
      </c>
      <c r="N500" t="str">
        <f>IF(PokemonData[[#This Row],[BLANCO]]=0,"2 tipos","1 tipo")</f>
        <v>2 tipos</v>
      </c>
      <c r="O500">
        <f>+(PokemonData[[#This Row],[Attack]]+0.25*PokemonData[[#This Row],[SpAtk]])*100*92.5*1.25*1.29/10000</f>
        <v>123.42679687499999</v>
      </c>
    </row>
    <row r="501" spans="1:15" x14ac:dyDescent="0.25">
      <c r="A501">
        <v>258</v>
      </c>
      <c r="B501" t="s">
        <v>313</v>
      </c>
      <c r="C501" t="s">
        <v>29</v>
      </c>
      <c r="D501" t="s">
        <v>21</v>
      </c>
      <c r="E501">
        <v>50</v>
      </c>
      <c r="F501">
        <v>70</v>
      </c>
      <c r="G501">
        <v>50</v>
      </c>
      <c r="H501">
        <v>50</v>
      </c>
      <c r="I501">
        <v>50</v>
      </c>
      <c r="J501">
        <v>40</v>
      </c>
      <c r="K501">
        <v>3</v>
      </c>
      <c r="L501" t="s">
        <v>15</v>
      </c>
      <c r="M501">
        <f>COUNTBLANK(PokemonData[[#This Row],[Type1]:[Type2]])</f>
        <v>1</v>
      </c>
      <c r="N501" t="str">
        <f>IF(PokemonData[[#This Row],[BLANCO]]=0,"2 tipos","1 tipo")</f>
        <v>1 tipo</v>
      </c>
      <c r="O501">
        <f>+(PokemonData[[#This Row],[Attack]]+0.25*PokemonData[[#This Row],[SpAtk]])*100*92.5*1.25*1.29/10000</f>
        <v>123.05390625</v>
      </c>
    </row>
    <row r="502" spans="1:15" x14ac:dyDescent="0.25">
      <c r="A502">
        <v>264</v>
      </c>
      <c r="B502" t="s">
        <v>320</v>
      </c>
      <c r="C502" t="s">
        <v>42</v>
      </c>
      <c r="D502" t="s">
        <v>21</v>
      </c>
      <c r="E502">
        <v>78</v>
      </c>
      <c r="F502">
        <v>70</v>
      </c>
      <c r="G502">
        <v>61</v>
      </c>
      <c r="H502">
        <v>50</v>
      </c>
      <c r="I502">
        <v>61</v>
      </c>
      <c r="J502">
        <v>100</v>
      </c>
      <c r="K502">
        <v>3</v>
      </c>
      <c r="L502" t="s">
        <v>15</v>
      </c>
      <c r="M502">
        <f>COUNTBLANK(PokemonData[[#This Row],[Type1]:[Type2]])</f>
        <v>1</v>
      </c>
      <c r="N502" t="str">
        <f>IF(PokemonData[[#This Row],[BLANCO]]=0,"2 tipos","1 tipo")</f>
        <v>1 tipo</v>
      </c>
      <c r="O502">
        <f>+(PokemonData[[#This Row],[Attack]]+0.25*PokemonData[[#This Row],[SpAtk]])*100*92.5*1.25*1.29/10000</f>
        <v>123.05390625</v>
      </c>
    </row>
    <row r="503" spans="1:15" x14ac:dyDescent="0.25">
      <c r="A503">
        <v>329</v>
      </c>
      <c r="B503" t="s">
        <v>393</v>
      </c>
      <c r="C503" t="s">
        <v>56</v>
      </c>
      <c r="D503" t="s">
        <v>26</v>
      </c>
      <c r="E503">
        <v>50</v>
      </c>
      <c r="F503">
        <v>70</v>
      </c>
      <c r="G503">
        <v>50</v>
      </c>
      <c r="H503">
        <v>50</v>
      </c>
      <c r="I503">
        <v>50</v>
      </c>
      <c r="J503">
        <v>70</v>
      </c>
      <c r="K503">
        <v>3</v>
      </c>
      <c r="L503" t="s">
        <v>15</v>
      </c>
      <c r="M503">
        <f>COUNTBLANK(PokemonData[[#This Row],[Type1]:[Type2]])</f>
        <v>0</v>
      </c>
      <c r="N503" t="str">
        <f>IF(PokemonData[[#This Row],[BLANCO]]=0,"2 tipos","1 tipo")</f>
        <v>2 tipos</v>
      </c>
      <c r="O503">
        <f>+(PokemonData[[#This Row],[Attack]]+0.25*PokemonData[[#This Row],[SpAtk]])*100*92.5*1.25*1.29/10000</f>
        <v>123.05390625</v>
      </c>
    </row>
    <row r="504" spans="1:15" x14ac:dyDescent="0.25">
      <c r="A504">
        <v>366</v>
      </c>
      <c r="B504" t="s">
        <v>434</v>
      </c>
      <c r="C504" t="s">
        <v>29</v>
      </c>
      <c r="D504" t="s">
        <v>21</v>
      </c>
      <c r="E504">
        <v>35</v>
      </c>
      <c r="F504">
        <v>64</v>
      </c>
      <c r="G504">
        <v>85</v>
      </c>
      <c r="H504">
        <v>74</v>
      </c>
      <c r="I504">
        <v>55</v>
      </c>
      <c r="J504">
        <v>32</v>
      </c>
      <c r="K504">
        <v>3</v>
      </c>
      <c r="L504" t="s">
        <v>15</v>
      </c>
      <c r="M504">
        <f>COUNTBLANK(PokemonData[[#This Row],[Type1]:[Type2]])</f>
        <v>1</v>
      </c>
      <c r="N504" t="str">
        <f>IF(PokemonData[[#This Row],[BLANCO]]=0,"2 tipos","1 tipo")</f>
        <v>1 tipo</v>
      </c>
      <c r="O504">
        <f>+(PokemonData[[#This Row],[Attack]]+0.25*PokemonData[[#This Row],[SpAtk]])*100*92.5*1.25*1.29/10000</f>
        <v>123.05390625</v>
      </c>
    </row>
    <row r="505" spans="1:15" x14ac:dyDescent="0.25">
      <c r="A505">
        <v>438</v>
      </c>
      <c r="B505" t="s">
        <v>519</v>
      </c>
      <c r="C505" t="s">
        <v>108</v>
      </c>
      <c r="D505" t="s">
        <v>21</v>
      </c>
      <c r="E505">
        <v>50</v>
      </c>
      <c r="F505">
        <v>80</v>
      </c>
      <c r="G505">
        <v>95</v>
      </c>
      <c r="H505">
        <v>10</v>
      </c>
      <c r="I505">
        <v>45</v>
      </c>
      <c r="J505">
        <v>10</v>
      </c>
      <c r="K505">
        <v>4</v>
      </c>
      <c r="L505" t="s">
        <v>15</v>
      </c>
      <c r="M505">
        <f>COUNTBLANK(PokemonData[[#This Row],[Type1]:[Type2]])</f>
        <v>1</v>
      </c>
      <c r="N505" t="str">
        <f>IF(PokemonData[[#This Row],[BLANCO]]=0,"2 tipos","1 tipo")</f>
        <v>1 tipo</v>
      </c>
      <c r="O505">
        <f>+(PokemonData[[#This Row],[Attack]]+0.25*PokemonData[[#This Row],[SpAtk]])*100*92.5*1.25*1.29/10000</f>
        <v>123.05390625</v>
      </c>
    </row>
    <row r="506" spans="1:15" x14ac:dyDescent="0.25">
      <c r="A506">
        <v>708</v>
      </c>
      <c r="B506" t="s">
        <v>811</v>
      </c>
      <c r="C506" t="s">
        <v>130</v>
      </c>
      <c r="D506" t="s">
        <v>13</v>
      </c>
      <c r="E506">
        <v>43</v>
      </c>
      <c r="F506">
        <v>70</v>
      </c>
      <c r="G506">
        <v>48</v>
      </c>
      <c r="H506">
        <v>50</v>
      </c>
      <c r="I506">
        <v>60</v>
      </c>
      <c r="J506">
        <v>38</v>
      </c>
      <c r="K506">
        <v>6</v>
      </c>
      <c r="L506" t="s">
        <v>15</v>
      </c>
      <c r="M506">
        <f>COUNTBLANK(PokemonData[[#This Row],[Type1]:[Type2]])</f>
        <v>0</v>
      </c>
      <c r="N506" t="str">
        <f>IF(PokemonData[[#This Row],[BLANCO]]=0,"2 tipos","1 tipo")</f>
        <v>2 tipos</v>
      </c>
      <c r="O506">
        <f>+(PokemonData[[#This Row],[Attack]]+0.25*PokemonData[[#This Row],[SpAtk]])*100*92.5*1.25*1.29/10000</f>
        <v>123.05390625</v>
      </c>
    </row>
    <row r="507" spans="1:15" x14ac:dyDescent="0.25">
      <c r="A507">
        <v>695</v>
      </c>
      <c r="B507" t="s">
        <v>798</v>
      </c>
      <c r="C507" t="s">
        <v>53</v>
      </c>
      <c r="D507" t="s">
        <v>42</v>
      </c>
      <c r="E507">
        <v>62</v>
      </c>
      <c r="F507">
        <v>55</v>
      </c>
      <c r="G507">
        <v>52</v>
      </c>
      <c r="H507">
        <v>109</v>
      </c>
      <c r="I507">
        <v>94</v>
      </c>
      <c r="J507">
        <v>109</v>
      </c>
      <c r="K507">
        <v>6</v>
      </c>
      <c r="L507" t="s">
        <v>15</v>
      </c>
      <c r="M507">
        <f>COUNTBLANK(PokemonData[[#This Row],[Type1]:[Type2]])</f>
        <v>0</v>
      </c>
      <c r="N507" t="str">
        <f>IF(PokemonData[[#This Row],[BLANCO]]=0,"2 tipos","1 tipo")</f>
        <v>2 tipos</v>
      </c>
      <c r="O507">
        <f>+(PokemonData[[#This Row],[Attack]]+0.25*PokemonData[[#This Row],[SpAtk]])*100*92.5*1.25*1.29/10000</f>
        <v>122.681015625</v>
      </c>
    </row>
    <row r="508" spans="1:15" x14ac:dyDescent="0.25">
      <c r="A508">
        <v>2</v>
      </c>
      <c r="B508" t="s">
        <v>16</v>
      </c>
      <c r="C508" t="s">
        <v>13</v>
      </c>
      <c r="D508" t="s">
        <v>14</v>
      </c>
      <c r="E508">
        <v>60</v>
      </c>
      <c r="F508">
        <v>62</v>
      </c>
      <c r="G508">
        <v>63</v>
      </c>
      <c r="H508">
        <v>80</v>
      </c>
      <c r="I508">
        <v>80</v>
      </c>
      <c r="J508">
        <v>60</v>
      </c>
      <c r="K508">
        <v>1</v>
      </c>
      <c r="L508" t="s">
        <v>15</v>
      </c>
      <c r="M508">
        <f>COUNTBLANK(PokemonData[[#This Row],[Type1]:[Type2]])</f>
        <v>0</v>
      </c>
      <c r="N508" t="str">
        <f>IF(PokemonData[[#This Row],[BLANCO]]=0,"2 tipos","1 tipo")</f>
        <v>2 tipos</v>
      </c>
      <c r="O508">
        <f>+(PokemonData[[#This Row],[Attack]]+0.25*PokemonData[[#This Row],[SpAtk]])*100*92.5*1.25*1.29/10000</f>
        <v>122.308125</v>
      </c>
    </row>
    <row r="509" spans="1:15" x14ac:dyDescent="0.25">
      <c r="A509">
        <v>421</v>
      </c>
      <c r="B509" t="s">
        <v>501</v>
      </c>
      <c r="C509" t="s">
        <v>13</v>
      </c>
      <c r="D509" t="s">
        <v>21</v>
      </c>
      <c r="E509">
        <v>70</v>
      </c>
      <c r="F509">
        <v>60</v>
      </c>
      <c r="G509">
        <v>70</v>
      </c>
      <c r="H509">
        <v>87</v>
      </c>
      <c r="I509">
        <v>78</v>
      </c>
      <c r="J509">
        <v>85</v>
      </c>
      <c r="K509">
        <v>4</v>
      </c>
      <c r="L509" t="s">
        <v>15</v>
      </c>
      <c r="M509">
        <f>COUNTBLANK(PokemonData[[#This Row],[Type1]:[Type2]])</f>
        <v>1</v>
      </c>
      <c r="N509" t="str">
        <f>IF(PokemonData[[#This Row],[BLANCO]]=0,"2 tipos","1 tipo")</f>
        <v>1 tipo</v>
      </c>
      <c r="O509">
        <f>+(PokemonData[[#This Row],[Attack]]+0.25*PokemonData[[#This Row],[SpAtk]])*100*92.5*1.25*1.29/10000</f>
        <v>121.93523437499999</v>
      </c>
    </row>
    <row r="510" spans="1:15" x14ac:dyDescent="0.25">
      <c r="A510">
        <v>518</v>
      </c>
      <c r="B510" t="s">
        <v>610</v>
      </c>
      <c r="C510" t="s">
        <v>95</v>
      </c>
      <c r="D510" t="s">
        <v>21</v>
      </c>
      <c r="E510">
        <v>116</v>
      </c>
      <c r="F510">
        <v>55</v>
      </c>
      <c r="G510">
        <v>85</v>
      </c>
      <c r="H510">
        <v>107</v>
      </c>
      <c r="I510">
        <v>95</v>
      </c>
      <c r="J510">
        <v>29</v>
      </c>
      <c r="K510">
        <v>5</v>
      </c>
      <c r="L510" t="s">
        <v>15</v>
      </c>
      <c r="M510">
        <f>COUNTBLANK(PokemonData[[#This Row],[Type1]:[Type2]])</f>
        <v>1</v>
      </c>
      <c r="N510" t="str">
        <f>IF(PokemonData[[#This Row],[BLANCO]]=0,"2 tipos","1 tipo")</f>
        <v>1 tipo</v>
      </c>
      <c r="O510">
        <f>+(PokemonData[[#This Row],[Attack]]+0.25*PokemonData[[#This Row],[SpAtk]])*100*92.5*1.25*1.29/10000</f>
        <v>121.93523437499999</v>
      </c>
    </row>
    <row r="511" spans="1:15" x14ac:dyDescent="0.25">
      <c r="A511">
        <v>449</v>
      </c>
      <c r="B511" t="s">
        <v>532</v>
      </c>
      <c r="C511" t="s">
        <v>56</v>
      </c>
      <c r="D511" t="s">
        <v>21</v>
      </c>
      <c r="E511">
        <v>68</v>
      </c>
      <c r="F511">
        <v>72</v>
      </c>
      <c r="G511">
        <v>78</v>
      </c>
      <c r="H511">
        <v>38</v>
      </c>
      <c r="I511">
        <v>42</v>
      </c>
      <c r="J511">
        <v>32</v>
      </c>
      <c r="K511">
        <v>4</v>
      </c>
      <c r="L511" t="s">
        <v>15</v>
      </c>
      <c r="M511">
        <f>COUNTBLANK(PokemonData[[#This Row],[Type1]:[Type2]])</f>
        <v>1</v>
      </c>
      <c r="N511" t="str">
        <f>IF(PokemonData[[#This Row],[BLANCO]]=0,"2 tipos","1 tipo")</f>
        <v>1 tipo</v>
      </c>
      <c r="O511">
        <f>+(PokemonData[[#This Row],[Attack]]+0.25*PokemonData[[#This Row],[SpAtk]])*100*92.5*1.25*1.29/10000</f>
        <v>121.56234375</v>
      </c>
    </row>
    <row r="512" spans="1:15" x14ac:dyDescent="0.25">
      <c r="A512">
        <v>654</v>
      </c>
      <c r="B512" t="s">
        <v>755</v>
      </c>
      <c r="C512" t="s">
        <v>20</v>
      </c>
      <c r="D512" t="s">
        <v>21</v>
      </c>
      <c r="E512">
        <v>59</v>
      </c>
      <c r="F512">
        <v>59</v>
      </c>
      <c r="G512">
        <v>58</v>
      </c>
      <c r="H512">
        <v>90</v>
      </c>
      <c r="I512">
        <v>70</v>
      </c>
      <c r="J512">
        <v>73</v>
      </c>
      <c r="K512">
        <v>6</v>
      </c>
      <c r="L512" t="s">
        <v>15</v>
      </c>
      <c r="M512">
        <f>COUNTBLANK(PokemonData[[#This Row],[Type1]:[Type2]])</f>
        <v>1</v>
      </c>
      <c r="N512" t="str">
        <f>IF(PokemonData[[#This Row],[BLANCO]]=0,"2 tipos","1 tipo")</f>
        <v>1 tipo</v>
      </c>
      <c r="O512">
        <f>+(PokemonData[[#This Row],[Attack]]+0.25*PokemonData[[#This Row],[SpAtk]])*100*92.5*1.25*1.29/10000</f>
        <v>121.56234375</v>
      </c>
    </row>
    <row r="513" spans="1:15" x14ac:dyDescent="0.25">
      <c r="A513">
        <v>46</v>
      </c>
      <c r="B513" t="s">
        <v>76</v>
      </c>
      <c r="C513" t="s">
        <v>34</v>
      </c>
      <c r="D513" t="s">
        <v>13</v>
      </c>
      <c r="E513">
        <v>35</v>
      </c>
      <c r="F513">
        <v>70</v>
      </c>
      <c r="G513">
        <v>55</v>
      </c>
      <c r="H513">
        <v>45</v>
      </c>
      <c r="I513">
        <v>55</v>
      </c>
      <c r="J513">
        <v>25</v>
      </c>
      <c r="K513">
        <v>1</v>
      </c>
      <c r="L513" t="s">
        <v>15</v>
      </c>
      <c r="M513">
        <f>COUNTBLANK(PokemonData[[#This Row],[Type1]:[Type2]])</f>
        <v>0</v>
      </c>
      <c r="N513" t="str">
        <f>IF(PokemonData[[#This Row],[BLANCO]]=0,"2 tipos","1 tipo")</f>
        <v>2 tipos</v>
      </c>
      <c r="O513">
        <f>+(PokemonData[[#This Row],[Attack]]+0.25*PokemonData[[#This Row],[SpAtk]])*100*92.5*1.25*1.29/10000</f>
        <v>121.189453125</v>
      </c>
    </row>
    <row r="514" spans="1:15" x14ac:dyDescent="0.25">
      <c r="A514">
        <v>137</v>
      </c>
      <c r="B514" t="s">
        <v>180</v>
      </c>
      <c r="C514" t="s">
        <v>42</v>
      </c>
      <c r="D514" t="s">
        <v>21</v>
      </c>
      <c r="E514">
        <v>65</v>
      </c>
      <c r="F514">
        <v>60</v>
      </c>
      <c r="G514">
        <v>70</v>
      </c>
      <c r="H514">
        <v>85</v>
      </c>
      <c r="I514">
        <v>75</v>
      </c>
      <c r="J514">
        <v>40</v>
      </c>
      <c r="K514">
        <v>1</v>
      </c>
      <c r="L514" t="s">
        <v>15</v>
      </c>
      <c r="M514">
        <f>COUNTBLANK(PokemonData[[#This Row],[Type1]:[Type2]])</f>
        <v>1</v>
      </c>
      <c r="N514" t="str">
        <f>IF(PokemonData[[#This Row],[BLANCO]]=0,"2 tipos","1 tipo")</f>
        <v>1 tipo</v>
      </c>
      <c r="O514">
        <f>+(PokemonData[[#This Row],[Attack]]+0.25*PokemonData[[#This Row],[SpAtk]])*100*92.5*1.25*1.29/10000</f>
        <v>121.189453125</v>
      </c>
    </row>
    <row r="515" spans="1:15" x14ac:dyDescent="0.25">
      <c r="A515">
        <v>200</v>
      </c>
      <c r="B515" t="s">
        <v>248</v>
      </c>
      <c r="C515" t="s">
        <v>130</v>
      </c>
      <c r="D515" t="s">
        <v>21</v>
      </c>
      <c r="E515">
        <v>60</v>
      </c>
      <c r="F515">
        <v>60</v>
      </c>
      <c r="G515">
        <v>60</v>
      </c>
      <c r="H515">
        <v>85</v>
      </c>
      <c r="I515">
        <v>85</v>
      </c>
      <c r="J515">
        <v>85</v>
      </c>
      <c r="K515">
        <v>2</v>
      </c>
      <c r="L515" t="s">
        <v>15</v>
      </c>
      <c r="M515">
        <f>COUNTBLANK(PokemonData[[#This Row],[Type1]:[Type2]])</f>
        <v>1</v>
      </c>
      <c r="N515" t="str">
        <f>IF(PokemonData[[#This Row],[BLANCO]]=0,"2 tipos","1 tipo")</f>
        <v>1 tipo</v>
      </c>
      <c r="O515">
        <f>+(PokemonData[[#This Row],[Attack]]+0.25*PokemonData[[#This Row],[SpAtk]])*100*92.5*1.25*1.29/10000</f>
        <v>121.189453125</v>
      </c>
    </row>
    <row r="516" spans="1:15" x14ac:dyDescent="0.25">
      <c r="A516">
        <v>223</v>
      </c>
      <c r="B516" t="s">
        <v>274</v>
      </c>
      <c r="C516" t="s">
        <v>29</v>
      </c>
      <c r="D516" t="s">
        <v>21</v>
      </c>
      <c r="E516">
        <v>35</v>
      </c>
      <c r="F516">
        <v>65</v>
      </c>
      <c r="G516">
        <v>35</v>
      </c>
      <c r="H516">
        <v>65</v>
      </c>
      <c r="I516">
        <v>35</v>
      </c>
      <c r="J516">
        <v>65</v>
      </c>
      <c r="K516">
        <v>2</v>
      </c>
      <c r="L516" t="s">
        <v>15</v>
      </c>
      <c r="M516">
        <f>COUNTBLANK(PokemonData[[#This Row],[Type1]:[Type2]])</f>
        <v>1</v>
      </c>
      <c r="N516" t="str">
        <f>IF(PokemonData[[#This Row],[BLANCO]]=0,"2 tipos","1 tipo")</f>
        <v>1 tipo</v>
      </c>
      <c r="O516">
        <f>+(PokemonData[[#This Row],[Attack]]+0.25*PokemonData[[#This Row],[SpAtk]])*100*92.5*1.25*1.29/10000</f>
        <v>121.189453125</v>
      </c>
    </row>
    <row r="517" spans="1:15" x14ac:dyDescent="0.25">
      <c r="A517">
        <v>524</v>
      </c>
      <c r="B517" t="s">
        <v>616</v>
      </c>
      <c r="C517" t="s">
        <v>108</v>
      </c>
      <c r="D517" t="s">
        <v>21</v>
      </c>
      <c r="E517">
        <v>55</v>
      </c>
      <c r="F517">
        <v>75</v>
      </c>
      <c r="G517">
        <v>85</v>
      </c>
      <c r="H517">
        <v>25</v>
      </c>
      <c r="I517">
        <v>25</v>
      </c>
      <c r="J517">
        <v>15</v>
      </c>
      <c r="K517">
        <v>5</v>
      </c>
      <c r="L517" t="s">
        <v>15</v>
      </c>
      <c r="M517">
        <f>COUNTBLANK(PokemonData[[#This Row],[Type1]:[Type2]])</f>
        <v>1</v>
      </c>
      <c r="N517" t="str">
        <f>IF(PokemonData[[#This Row],[BLANCO]]=0,"2 tipos","1 tipo")</f>
        <v>1 tipo</v>
      </c>
      <c r="O517">
        <f>+(PokemonData[[#This Row],[Attack]]+0.25*PokemonData[[#This Row],[SpAtk]])*100*92.5*1.25*1.29/10000</f>
        <v>121.189453125</v>
      </c>
    </row>
    <row r="518" spans="1:15" x14ac:dyDescent="0.25">
      <c r="A518">
        <v>536</v>
      </c>
      <c r="B518" t="s">
        <v>629</v>
      </c>
      <c r="C518" t="s">
        <v>29</v>
      </c>
      <c r="D518" t="s">
        <v>56</v>
      </c>
      <c r="E518">
        <v>75</v>
      </c>
      <c r="F518">
        <v>65</v>
      </c>
      <c r="G518">
        <v>55</v>
      </c>
      <c r="H518">
        <v>65</v>
      </c>
      <c r="I518">
        <v>55</v>
      </c>
      <c r="J518">
        <v>69</v>
      </c>
      <c r="K518">
        <v>5</v>
      </c>
      <c r="L518" t="s">
        <v>15</v>
      </c>
      <c r="M518">
        <f>COUNTBLANK(PokemonData[[#This Row],[Type1]:[Type2]])</f>
        <v>0</v>
      </c>
      <c r="N518" t="str">
        <f>IF(PokemonData[[#This Row],[BLANCO]]=0,"2 tipos","1 tipo")</f>
        <v>2 tipos</v>
      </c>
      <c r="O518">
        <f>+(PokemonData[[#This Row],[Attack]]+0.25*PokemonData[[#This Row],[SpAtk]])*100*92.5*1.25*1.29/10000</f>
        <v>121.189453125</v>
      </c>
    </row>
    <row r="519" spans="1:15" x14ac:dyDescent="0.25">
      <c r="A519">
        <v>593</v>
      </c>
      <c r="B519" t="s">
        <v>687</v>
      </c>
      <c r="C519" t="s">
        <v>29</v>
      </c>
      <c r="D519" t="s">
        <v>130</v>
      </c>
      <c r="E519">
        <v>100</v>
      </c>
      <c r="F519">
        <v>60</v>
      </c>
      <c r="G519">
        <v>70</v>
      </c>
      <c r="H519">
        <v>85</v>
      </c>
      <c r="I519">
        <v>105</v>
      </c>
      <c r="J519">
        <v>60</v>
      </c>
      <c r="K519">
        <v>5</v>
      </c>
      <c r="L519" t="s">
        <v>15</v>
      </c>
      <c r="M519">
        <f>COUNTBLANK(PokemonData[[#This Row],[Type1]:[Type2]])</f>
        <v>0</v>
      </c>
      <c r="N519" t="str">
        <f>IF(PokemonData[[#This Row],[BLANCO]]=0,"2 tipos","1 tipo")</f>
        <v>2 tipos</v>
      </c>
      <c r="O519">
        <f>+(PokemonData[[#This Row],[Attack]]+0.25*PokemonData[[#This Row],[SpAtk]])*100*92.5*1.25*1.29/10000</f>
        <v>121.189453125</v>
      </c>
    </row>
    <row r="520" spans="1:15" x14ac:dyDescent="0.25">
      <c r="A520">
        <v>551</v>
      </c>
      <c r="B520" t="s">
        <v>644</v>
      </c>
      <c r="C520" t="s">
        <v>56</v>
      </c>
      <c r="D520" t="s">
        <v>173</v>
      </c>
      <c r="E520">
        <v>50</v>
      </c>
      <c r="F520">
        <v>72</v>
      </c>
      <c r="G520">
        <v>35</v>
      </c>
      <c r="H520">
        <v>35</v>
      </c>
      <c r="I520">
        <v>35</v>
      </c>
      <c r="J520">
        <v>65</v>
      </c>
      <c r="K520">
        <v>5</v>
      </c>
      <c r="L520" t="s">
        <v>15</v>
      </c>
      <c r="M520">
        <f>COUNTBLANK(PokemonData[[#This Row],[Type1]:[Type2]])</f>
        <v>0</v>
      </c>
      <c r="N520" t="str">
        <f>IF(PokemonData[[#This Row],[BLANCO]]=0,"2 tipos","1 tipo")</f>
        <v>2 tipos</v>
      </c>
      <c r="O520">
        <f>+(PokemonData[[#This Row],[Attack]]+0.25*PokemonData[[#This Row],[SpAtk]])*100*92.5*1.25*1.29/10000</f>
        <v>120.44367187500001</v>
      </c>
    </row>
    <row r="521" spans="1:15" x14ac:dyDescent="0.25">
      <c r="A521">
        <v>672</v>
      </c>
      <c r="B521" t="s">
        <v>773</v>
      </c>
      <c r="C521" t="s">
        <v>13</v>
      </c>
      <c r="D521" t="s">
        <v>21</v>
      </c>
      <c r="E521">
        <v>66</v>
      </c>
      <c r="F521">
        <v>65</v>
      </c>
      <c r="G521">
        <v>48</v>
      </c>
      <c r="H521">
        <v>62</v>
      </c>
      <c r="I521">
        <v>57</v>
      </c>
      <c r="J521">
        <v>52</v>
      </c>
      <c r="K521">
        <v>6</v>
      </c>
      <c r="L521" t="s">
        <v>15</v>
      </c>
      <c r="M521">
        <f>COUNTBLANK(PokemonData[[#This Row],[Type1]:[Type2]])</f>
        <v>1</v>
      </c>
      <c r="N521" t="str">
        <f>IF(PokemonData[[#This Row],[BLANCO]]=0,"2 tipos","1 tipo")</f>
        <v>1 tipo</v>
      </c>
      <c r="O521">
        <f>+(PokemonData[[#This Row],[Attack]]+0.25*PokemonData[[#This Row],[SpAtk]])*100*92.5*1.25*1.29/10000</f>
        <v>120.07078125</v>
      </c>
    </row>
    <row r="522" spans="1:15" x14ac:dyDescent="0.25">
      <c r="A522">
        <v>27</v>
      </c>
      <c r="B522" t="s">
        <v>55</v>
      </c>
      <c r="C522" t="s">
        <v>56</v>
      </c>
      <c r="D522" t="s">
        <v>21</v>
      </c>
      <c r="E522">
        <v>50</v>
      </c>
      <c r="F522">
        <v>75</v>
      </c>
      <c r="G522">
        <v>85</v>
      </c>
      <c r="H522">
        <v>20</v>
      </c>
      <c r="I522">
        <v>30</v>
      </c>
      <c r="J522">
        <v>40</v>
      </c>
      <c r="K522">
        <v>1</v>
      </c>
      <c r="L522" t="s">
        <v>15</v>
      </c>
      <c r="M522">
        <f>COUNTBLANK(PokemonData[[#This Row],[Type1]:[Type2]])</f>
        <v>1</v>
      </c>
      <c r="N522" t="str">
        <f>IF(PokemonData[[#This Row],[BLANCO]]=0,"2 tipos","1 tipo")</f>
        <v>1 tipo</v>
      </c>
      <c r="O522">
        <f>+(PokemonData[[#This Row],[Attack]]+0.25*PokemonData[[#This Row],[SpAtk]])*100*92.5*1.25*1.29/10000</f>
        <v>119.325</v>
      </c>
    </row>
    <row r="523" spans="1:15" x14ac:dyDescent="0.25">
      <c r="A523">
        <v>109</v>
      </c>
      <c r="B523" t="s">
        <v>148</v>
      </c>
      <c r="C523" t="s">
        <v>14</v>
      </c>
      <c r="D523" t="s">
        <v>21</v>
      </c>
      <c r="E523">
        <v>40</v>
      </c>
      <c r="F523">
        <v>65</v>
      </c>
      <c r="G523">
        <v>95</v>
      </c>
      <c r="H523">
        <v>60</v>
      </c>
      <c r="I523">
        <v>45</v>
      </c>
      <c r="J523">
        <v>35</v>
      </c>
      <c r="K523">
        <v>1</v>
      </c>
      <c r="L523" t="s">
        <v>15</v>
      </c>
      <c r="M523">
        <f>COUNTBLANK(PokemonData[[#This Row],[Type1]:[Type2]])</f>
        <v>1</v>
      </c>
      <c r="N523" t="str">
        <f>IF(PokemonData[[#This Row],[BLANCO]]=0,"2 tipos","1 tipo")</f>
        <v>1 tipo</v>
      </c>
      <c r="O523">
        <f>+(PokemonData[[#This Row],[Attack]]+0.25*PokemonData[[#This Row],[SpAtk]])*100*92.5*1.25*1.29/10000</f>
        <v>119.325</v>
      </c>
    </row>
    <row r="524" spans="1:15" x14ac:dyDescent="0.25">
      <c r="A524">
        <v>114</v>
      </c>
      <c r="B524" t="s">
        <v>153</v>
      </c>
      <c r="C524" t="s">
        <v>13</v>
      </c>
      <c r="D524" t="s">
        <v>21</v>
      </c>
      <c r="E524">
        <v>65</v>
      </c>
      <c r="F524">
        <v>55</v>
      </c>
      <c r="G524">
        <v>115</v>
      </c>
      <c r="H524">
        <v>100</v>
      </c>
      <c r="I524">
        <v>40</v>
      </c>
      <c r="J524">
        <v>60</v>
      </c>
      <c r="K524">
        <v>1</v>
      </c>
      <c r="L524" t="s">
        <v>15</v>
      </c>
      <c r="M524">
        <f>COUNTBLANK(PokemonData[[#This Row],[Type1]:[Type2]])</f>
        <v>1</v>
      </c>
      <c r="N524" t="str">
        <f>IF(PokemonData[[#This Row],[BLANCO]]=0,"2 tipos","1 tipo")</f>
        <v>1 tipo</v>
      </c>
      <c r="O524">
        <f>+(PokemonData[[#This Row],[Attack]]+0.25*PokemonData[[#This Row],[SpAtk]])*100*92.5*1.25*1.29/10000</f>
        <v>119.325</v>
      </c>
    </row>
    <row r="525" spans="1:15" x14ac:dyDescent="0.25">
      <c r="A525">
        <v>190</v>
      </c>
      <c r="B525" t="s">
        <v>238</v>
      </c>
      <c r="C525" t="s">
        <v>42</v>
      </c>
      <c r="D525" t="s">
        <v>21</v>
      </c>
      <c r="E525">
        <v>55</v>
      </c>
      <c r="F525">
        <v>70</v>
      </c>
      <c r="G525">
        <v>55</v>
      </c>
      <c r="H525">
        <v>40</v>
      </c>
      <c r="I525">
        <v>55</v>
      </c>
      <c r="J525">
        <v>85</v>
      </c>
      <c r="K525">
        <v>2</v>
      </c>
      <c r="L525" t="s">
        <v>15</v>
      </c>
      <c r="M525">
        <f>COUNTBLANK(PokemonData[[#This Row],[Type1]:[Type2]])</f>
        <v>1</v>
      </c>
      <c r="N525" t="str">
        <f>IF(PokemonData[[#This Row],[BLANCO]]=0,"2 tipos","1 tipo")</f>
        <v>1 tipo</v>
      </c>
      <c r="O525">
        <f>+(PokemonData[[#This Row],[Attack]]+0.25*PokemonData[[#This Row],[SpAtk]])*100*92.5*1.25*1.29/10000</f>
        <v>119.325</v>
      </c>
    </row>
    <row r="526" spans="1:15" x14ac:dyDescent="0.25">
      <c r="A526">
        <v>197</v>
      </c>
      <c r="B526" t="s">
        <v>245</v>
      </c>
      <c r="C526" t="s">
        <v>173</v>
      </c>
      <c r="D526" t="s">
        <v>21</v>
      </c>
      <c r="E526">
        <v>95</v>
      </c>
      <c r="F526">
        <v>65</v>
      </c>
      <c r="G526">
        <v>110</v>
      </c>
      <c r="H526">
        <v>60</v>
      </c>
      <c r="I526">
        <v>130</v>
      </c>
      <c r="J526">
        <v>65</v>
      </c>
      <c r="K526">
        <v>2</v>
      </c>
      <c r="L526" t="s">
        <v>15</v>
      </c>
      <c r="M526">
        <f>COUNTBLANK(PokemonData[[#This Row],[Type1]:[Type2]])</f>
        <v>1</v>
      </c>
      <c r="N526" t="str">
        <f>IF(PokemonData[[#This Row],[BLANCO]]=0,"2 tipos","1 tipo")</f>
        <v>1 tipo</v>
      </c>
      <c r="O526">
        <f>+(PokemonData[[#This Row],[Attack]]+0.25*PokemonData[[#This Row],[SpAtk]])*100*92.5*1.25*1.29/10000</f>
        <v>119.325</v>
      </c>
    </row>
    <row r="527" spans="1:15" x14ac:dyDescent="0.25">
      <c r="A527">
        <v>228</v>
      </c>
      <c r="B527" t="s">
        <v>279</v>
      </c>
      <c r="C527" t="s">
        <v>173</v>
      </c>
      <c r="D527" t="s">
        <v>20</v>
      </c>
      <c r="E527">
        <v>45</v>
      </c>
      <c r="F527">
        <v>60</v>
      </c>
      <c r="G527">
        <v>30</v>
      </c>
      <c r="H527">
        <v>80</v>
      </c>
      <c r="I527">
        <v>50</v>
      </c>
      <c r="J527">
        <v>65</v>
      </c>
      <c r="K527">
        <v>2</v>
      </c>
      <c r="L527" t="s">
        <v>15</v>
      </c>
      <c r="M527">
        <f>COUNTBLANK(PokemonData[[#This Row],[Type1]:[Type2]])</f>
        <v>0</v>
      </c>
      <c r="N527" t="str">
        <f>IF(PokemonData[[#This Row],[BLANCO]]=0,"2 tipos","1 tipo")</f>
        <v>2 tipos</v>
      </c>
      <c r="O527">
        <f>+(PokemonData[[#This Row],[Attack]]+0.25*PokemonData[[#This Row],[SpAtk]])*100*92.5*1.25*1.29/10000</f>
        <v>119.325</v>
      </c>
    </row>
    <row r="528" spans="1:15" x14ac:dyDescent="0.25">
      <c r="A528">
        <v>284</v>
      </c>
      <c r="B528" t="s">
        <v>341</v>
      </c>
      <c r="C528" t="s">
        <v>34</v>
      </c>
      <c r="D528" t="s">
        <v>24</v>
      </c>
      <c r="E528">
        <v>70</v>
      </c>
      <c r="F528">
        <v>60</v>
      </c>
      <c r="G528">
        <v>62</v>
      </c>
      <c r="H528">
        <v>80</v>
      </c>
      <c r="I528">
        <v>82</v>
      </c>
      <c r="J528">
        <v>60</v>
      </c>
      <c r="K528">
        <v>3</v>
      </c>
      <c r="L528" t="s">
        <v>15</v>
      </c>
      <c r="M528">
        <f>COUNTBLANK(PokemonData[[#This Row],[Type1]:[Type2]])</f>
        <v>0</v>
      </c>
      <c r="N528" t="str">
        <f>IF(PokemonData[[#This Row],[BLANCO]]=0,"2 tipos","1 tipo")</f>
        <v>2 tipos</v>
      </c>
      <c r="O528">
        <f>+(PokemonData[[#This Row],[Attack]]+0.25*PokemonData[[#This Row],[SpAtk]])*100*92.5*1.25*1.29/10000</f>
        <v>119.325</v>
      </c>
    </row>
    <row r="529" spans="1:15" x14ac:dyDescent="0.25">
      <c r="A529">
        <v>304</v>
      </c>
      <c r="B529" t="s">
        <v>363</v>
      </c>
      <c r="C529" t="s">
        <v>117</v>
      </c>
      <c r="D529" t="s">
        <v>108</v>
      </c>
      <c r="E529">
        <v>50</v>
      </c>
      <c r="F529">
        <v>70</v>
      </c>
      <c r="G529">
        <v>100</v>
      </c>
      <c r="H529">
        <v>40</v>
      </c>
      <c r="I529">
        <v>40</v>
      </c>
      <c r="J529">
        <v>30</v>
      </c>
      <c r="K529">
        <v>3</v>
      </c>
      <c r="L529" t="s">
        <v>15</v>
      </c>
      <c r="M529">
        <f>COUNTBLANK(PokemonData[[#This Row],[Type1]:[Type2]])</f>
        <v>0</v>
      </c>
      <c r="N529" t="str">
        <f>IF(PokemonData[[#This Row],[BLANCO]]=0,"2 tipos","1 tipo")</f>
        <v>2 tipos</v>
      </c>
      <c r="O529">
        <f>+(PokemonData[[#This Row],[Attack]]+0.25*PokemonData[[#This Row],[SpAtk]])*100*92.5*1.25*1.29/10000</f>
        <v>119.325</v>
      </c>
    </row>
    <row r="530" spans="1:15" x14ac:dyDescent="0.25">
      <c r="A530">
        <v>418</v>
      </c>
      <c r="B530" t="s">
        <v>498</v>
      </c>
      <c r="C530" t="s">
        <v>29</v>
      </c>
      <c r="D530" t="s">
        <v>21</v>
      </c>
      <c r="E530">
        <v>55</v>
      </c>
      <c r="F530">
        <v>65</v>
      </c>
      <c r="G530">
        <v>35</v>
      </c>
      <c r="H530">
        <v>60</v>
      </c>
      <c r="I530">
        <v>30</v>
      </c>
      <c r="J530">
        <v>85</v>
      </c>
      <c r="K530">
        <v>4</v>
      </c>
      <c r="L530" t="s">
        <v>15</v>
      </c>
      <c r="M530">
        <f>COUNTBLANK(PokemonData[[#This Row],[Type1]:[Type2]])</f>
        <v>1</v>
      </c>
      <c r="N530" t="str">
        <f>IF(PokemonData[[#This Row],[BLANCO]]=0,"2 tipos","1 tipo")</f>
        <v>1 tipo</v>
      </c>
      <c r="O530">
        <f>+(PokemonData[[#This Row],[Attack]]+0.25*PokemonData[[#This Row],[SpAtk]])*100*92.5*1.25*1.29/10000</f>
        <v>119.325</v>
      </c>
    </row>
    <row r="531" spans="1:15" x14ac:dyDescent="0.25">
      <c r="A531">
        <v>443</v>
      </c>
      <c r="B531" t="s">
        <v>524</v>
      </c>
      <c r="C531" t="s">
        <v>26</v>
      </c>
      <c r="D531" t="s">
        <v>56</v>
      </c>
      <c r="E531">
        <v>58</v>
      </c>
      <c r="F531">
        <v>70</v>
      </c>
      <c r="G531">
        <v>45</v>
      </c>
      <c r="H531">
        <v>40</v>
      </c>
      <c r="I531">
        <v>45</v>
      </c>
      <c r="J531">
        <v>42</v>
      </c>
      <c r="K531">
        <v>4</v>
      </c>
      <c r="L531" t="s">
        <v>15</v>
      </c>
      <c r="M531">
        <f>COUNTBLANK(PokemonData[[#This Row],[Type1]:[Type2]])</f>
        <v>0</v>
      </c>
      <c r="N531" t="str">
        <f>IF(PokemonData[[#This Row],[BLANCO]]=0,"2 tipos","1 tipo")</f>
        <v>2 tipos</v>
      </c>
      <c r="O531">
        <f>+(PokemonData[[#This Row],[Attack]]+0.25*PokemonData[[#This Row],[SpAtk]])*100*92.5*1.25*1.29/10000</f>
        <v>119.325</v>
      </c>
    </row>
    <row r="532" spans="1:15" x14ac:dyDescent="0.25">
      <c r="A532">
        <v>468</v>
      </c>
      <c r="B532" t="s">
        <v>552</v>
      </c>
      <c r="C532" t="s">
        <v>65</v>
      </c>
      <c r="D532" t="s">
        <v>24</v>
      </c>
      <c r="E532">
        <v>85</v>
      </c>
      <c r="F532">
        <v>50</v>
      </c>
      <c r="G532">
        <v>95</v>
      </c>
      <c r="H532">
        <v>120</v>
      </c>
      <c r="I532">
        <v>115</v>
      </c>
      <c r="J532">
        <v>80</v>
      </c>
      <c r="K532">
        <v>4</v>
      </c>
      <c r="L532" t="s">
        <v>15</v>
      </c>
      <c r="M532">
        <f>COUNTBLANK(PokemonData[[#This Row],[Type1]:[Type2]])</f>
        <v>0</v>
      </c>
      <c r="N532" t="str">
        <f>IF(PokemonData[[#This Row],[BLANCO]]=0,"2 tipos","1 tipo")</f>
        <v>2 tipos</v>
      </c>
      <c r="O532">
        <f>+(PokemonData[[#This Row],[Attack]]+0.25*PokemonData[[#This Row],[SpAtk]])*100*92.5*1.25*1.29/10000</f>
        <v>119.325</v>
      </c>
    </row>
    <row r="533" spans="1:15" x14ac:dyDescent="0.25">
      <c r="A533">
        <v>531</v>
      </c>
      <c r="B533" t="s">
        <v>624</v>
      </c>
      <c r="C533" t="s">
        <v>42</v>
      </c>
      <c r="D533" t="s">
        <v>65</v>
      </c>
      <c r="E533">
        <v>103</v>
      </c>
      <c r="F533">
        <v>60</v>
      </c>
      <c r="G533">
        <v>126</v>
      </c>
      <c r="H533">
        <v>80</v>
      </c>
      <c r="I533">
        <v>126</v>
      </c>
      <c r="J533">
        <v>50</v>
      </c>
      <c r="K533">
        <v>5</v>
      </c>
      <c r="L533" t="s">
        <v>15</v>
      </c>
      <c r="M533">
        <f>COUNTBLANK(PokemonData[[#This Row],[Type1]:[Type2]])</f>
        <v>0</v>
      </c>
      <c r="N533" t="str">
        <f>IF(PokemonData[[#This Row],[BLANCO]]=0,"2 tipos","1 tipo")</f>
        <v>2 tipos</v>
      </c>
      <c r="O533">
        <f>+(PokemonData[[#This Row],[Attack]]+0.25*PokemonData[[#This Row],[SpAtk]])*100*92.5*1.25*1.29/10000</f>
        <v>119.325</v>
      </c>
    </row>
    <row r="534" spans="1:15" x14ac:dyDescent="0.25">
      <c r="A534">
        <v>83</v>
      </c>
      <c r="B534" t="s">
        <v>119</v>
      </c>
      <c r="C534" t="s">
        <v>42</v>
      </c>
      <c r="D534" t="s">
        <v>24</v>
      </c>
      <c r="E534">
        <v>52</v>
      </c>
      <c r="F534">
        <v>65</v>
      </c>
      <c r="G534">
        <v>55</v>
      </c>
      <c r="H534">
        <v>58</v>
      </c>
      <c r="I534">
        <v>62</v>
      </c>
      <c r="J534">
        <v>60</v>
      </c>
      <c r="K534">
        <v>1</v>
      </c>
      <c r="L534" t="s">
        <v>15</v>
      </c>
      <c r="M534">
        <f>COUNTBLANK(PokemonData[[#This Row],[Type1]:[Type2]])</f>
        <v>0</v>
      </c>
      <c r="N534" t="str">
        <f>IF(PokemonData[[#This Row],[BLANCO]]=0,"2 tipos","1 tipo")</f>
        <v>2 tipos</v>
      </c>
      <c r="O534">
        <f>+(PokemonData[[#This Row],[Attack]]+0.25*PokemonData[[#This Row],[SpAtk]])*100*92.5*1.25*1.29/10000</f>
        <v>118.57921875</v>
      </c>
    </row>
    <row r="535" spans="1:15" x14ac:dyDescent="0.25">
      <c r="A535">
        <v>8</v>
      </c>
      <c r="B535" t="s">
        <v>30</v>
      </c>
      <c r="C535" t="s">
        <v>29</v>
      </c>
      <c r="D535" t="s">
        <v>21</v>
      </c>
      <c r="E535">
        <v>59</v>
      </c>
      <c r="F535">
        <v>63</v>
      </c>
      <c r="G535">
        <v>80</v>
      </c>
      <c r="H535">
        <v>65</v>
      </c>
      <c r="I535">
        <v>80</v>
      </c>
      <c r="J535">
        <v>58</v>
      </c>
      <c r="K535">
        <v>1</v>
      </c>
      <c r="L535" t="s">
        <v>15</v>
      </c>
      <c r="M535">
        <f>COUNTBLANK(PokemonData[[#This Row],[Type1]:[Type2]])</f>
        <v>1</v>
      </c>
      <c r="N535" t="str">
        <f>IF(PokemonData[[#This Row],[BLANCO]]=0,"2 tipos","1 tipo")</f>
        <v>1 tipo</v>
      </c>
      <c r="O535">
        <f>+(PokemonData[[#This Row],[Attack]]+0.25*PokemonData[[#This Row],[SpAtk]])*100*92.5*1.25*1.29/10000</f>
        <v>118.206328125</v>
      </c>
    </row>
    <row r="536" spans="1:15" x14ac:dyDescent="0.25">
      <c r="A536">
        <v>239</v>
      </c>
      <c r="B536" t="s">
        <v>291</v>
      </c>
      <c r="C536" t="s">
        <v>53</v>
      </c>
      <c r="D536" t="s">
        <v>21</v>
      </c>
      <c r="E536">
        <v>45</v>
      </c>
      <c r="F536">
        <v>63</v>
      </c>
      <c r="G536">
        <v>37</v>
      </c>
      <c r="H536">
        <v>65</v>
      </c>
      <c r="I536">
        <v>55</v>
      </c>
      <c r="J536">
        <v>95</v>
      </c>
      <c r="K536">
        <v>2</v>
      </c>
      <c r="L536" t="s">
        <v>15</v>
      </c>
      <c r="M536">
        <f>COUNTBLANK(PokemonData[[#This Row],[Type1]:[Type2]])</f>
        <v>1</v>
      </c>
      <c r="N536" t="str">
        <f>IF(PokemonData[[#This Row],[BLANCO]]=0,"2 tipos","1 tipo")</f>
        <v>1 tipo</v>
      </c>
      <c r="O536">
        <f>+(PokemonData[[#This Row],[Attack]]+0.25*PokemonData[[#This Row],[SpAtk]])*100*92.5*1.25*1.29/10000</f>
        <v>118.206328125</v>
      </c>
    </row>
    <row r="537" spans="1:15" x14ac:dyDescent="0.25">
      <c r="A537">
        <v>387</v>
      </c>
      <c r="B537" t="s">
        <v>465</v>
      </c>
      <c r="C537" t="s">
        <v>13</v>
      </c>
      <c r="D537" t="s">
        <v>21</v>
      </c>
      <c r="E537">
        <v>55</v>
      </c>
      <c r="F537">
        <v>68</v>
      </c>
      <c r="G537">
        <v>64</v>
      </c>
      <c r="H537">
        <v>45</v>
      </c>
      <c r="I537">
        <v>55</v>
      </c>
      <c r="J537">
        <v>31</v>
      </c>
      <c r="K537">
        <v>4</v>
      </c>
      <c r="L537" t="s">
        <v>15</v>
      </c>
      <c r="M537">
        <f>COUNTBLANK(PokemonData[[#This Row],[Type1]:[Type2]])</f>
        <v>1</v>
      </c>
      <c r="N537" t="str">
        <f>IF(PokemonData[[#This Row],[BLANCO]]=0,"2 tipos","1 tipo")</f>
        <v>1 tipo</v>
      </c>
      <c r="O537">
        <f>+(PokemonData[[#This Row],[Attack]]+0.25*PokemonData[[#This Row],[SpAtk]])*100*92.5*1.25*1.29/10000</f>
        <v>118.206328125</v>
      </c>
    </row>
    <row r="538" spans="1:15" x14ac:dyDescent="0.25">
      <c r="A538">
        <v>93</v>
      </c>
      <c r="B538" t="s">
        <v>131</v>
      </c>
      <c r="C538" t="s">
        <v>130</v>
      </c>
      <c r="D538" t="s">
        <v>14</v>
      </c>
      <c r="E538">
        <v>45</v>
      </c>
      <c r="F538">
        <v>50</v>
      </c>
      <c r="G538">
        <v>45</v>
      </c>
      <c r="H538">
        <v>115</v>
      </c>
      <c r="I538">
        <v>55</v>
      </c>
      <c r="J538">
        <v>95</v>
      </c>
      <c r="K538">
        <v>1</v>
      </c>
      <c r="L538" t="s">
        <v>15</v>
      </c>
      <c r="M538">
        <f>COUNTBLANK(PokemonData[[#This Row],[Type1]:[Type2]])</f>
        <v>0</v>
      </c>
      <c r="N538" t="str">
        <f>IF(PokemonData[[#This Row],[BLANCO]]=0,"2 tipos","1 tipo")</f>
        <v>2 tipos</v>
      </c>
      <c r="O538">
        <f>+(PokemonData[[#This Row],[Attack]]+0.25*PokemonData[[#This Row],[SpAtk]])*100*92.5*1.25*1.29/10000</f>
        <v>117.46054687500001</v>
      </c>
    </row>
    <row r="539" spans="1:15" x14ac:dyDescent="0.25">
      <c r="A539">
        <v>124</v>
      </c>
      <c r="B539" t="s">
        <v>164</v>
      </c>
      <c r="C539" t="s">
        <v>124</v>
      </c>
      <c r="D539" t="s">
        <v>95</v>
      </c>
      <c r="E539">
        <v>65</v>
      </c>
      <c r="F539">
        <v>50</v>
      </c>
      <c r="G539">
        <v>35</v>
      </c>
      <c r="H539">
        <v>115</v>
      </c>
      <c r="I539">
        <v>95</v>
      </c>
      <c r="J539">
        <v>95</v>
      </c>
      <c r="K539">
        <v>1</v>
      </c>
      <c r="L539" t="s">
        <v>15</v>
      </c>
      <c r="M539">
        <f>COUNTBLANK(PokemonData[[#This Row],[Type1]:[Type2]])</f>
        <v>0</v>
      </c>
      <c r="N539" t="str">
        <f>IF(PokemonData[[#This Row],[BLANCO]]=0,"2 tipos","1 tipo")</f>
        <v>2 tipos</v>
      </c>
      <c r="O539">
        <f>+(PokemonData[[#This Row],[Attack]]+0.25*PokemonData[[#This Row],[SpAtk]])*100*92.5*1.25*1.29/10000</f>
        <v>117.46054687500001</v>
      </c>
    </row>
    <row r="540" spans="1:15" x14ac:dyDescent="0.25">
      <c r="A540">
        <v>301</v>
      </c>
      <c r="B540" t="s">
        <v>358</v>
      </c>
      <c r="C540" t="s">
        <v>42</v>
      </c>
      <c r="D540" t="s">
        <v>21</v>
      </c>
      <c r="E540">
        <v>70</v>
      </c>
      <c r="F540">
        <v>65</v>
      </c>
      <c r="G540">
        <v>65</v>
      </c>
      <c r="H540">
        <v>55</v>
      </c>
      <c r="I540">
        <v>55</v>
      </c>
      <c r="J540">
        <v>70</v>
      </c>
      <c r="K540">
        <v>3</v>
      </c>
      <c r="L540" t="s">
        <v>15</v>
      </c>
      <c r="M540">
        <f>COUNTBLANK(PokemonData[[#This Row],[Type1]:[Type2]])</f>
        <v>1</v>
      </c>
      <c r="N540" t="str">
        <f>IF(PokemonData[[#This Row],[BLANCO]]=0,"2 tipos","1 tipo")</f>
        <v>1 tipo</v>
      </c>
      <c r="O540">
        <f>+(PokemonData[[#This Row],[Attack]]+0.25*PokemonData[[#This Row],[SpAtk]])*100*92.5*1.25*1.29/10000</f>
        <v>117.46054687500001</v>
      </c>
    </row>
    <row r="541" spans="1:15" x14ac:dyDescent="0.25">
      <c r="A541">
        <v>337</v>
      </c>
      <c r="B541" t="s">
        <v>402</v>
      </c>
      <c r="C541" t="s">
        <v>108</v>
      </c>
      <c r="D541" t="s">
        <v>95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  <c r="K541">
        <v>3</v>
      </c>
      <c r="L541" t="s">
        <v>15</v>
      </c>
      <c r="M541">
        <f>COUNTBLANK(PokemonData[[#This Row],[Type1]:[Type2]])</f>
        <v>0</v>
      </c>
      <c r="N541" t="str">
        <f>IF(PokemonData[[#This Row],[BLANCO]]=0,"2 tipos","1 tipo")</f>
        <v>2 tipos</v>
      </c>
      <c r="O541">
        <f>+(PokemonData[[#This Row],[Attack]]+0.25*PokemonData[[#This Row],[SpAtk]])*100*92.5*1.25*1.29/10000</f>
        <v>117.46054687500001</v>
      </c>
    </row>
    <row r="542" spans="1:15" x14ac:dyDescent="0.25">
      <c r="A542">
        <v>364</v>
      </c>
      <c r="B542" t="s">
        <v>432</v>
      </c>
      <c r="C542" t="s">
        <v>124</v>
      </c>
      <c r="D542" t="s">
        <v>29</v>
      </c>
      <c r="E542">
        <v>90</v>
      </c>
      <c r="F542">
        <v>60</v>
      </c>
      <c r="G542">
        <v>70</v>
      </c>
      <c r="H542">
        <v>75</v>
      </c>
      <c r="I542">
        <v>70</v>
      </c>
      <c r="J542">
        <v>45</v>
      </c>
      <c r="K542">
        <v>3</v>
      </c>
      <c r="L542" t="s">
        <v>15</v>
      </c>
      <c r="M542">
        <f>COUNTBLANK(PokemonData[[#This Row],[Type1]:[Type2]])</f>
        <v>0</v>
      </c>
      <c r="N542" t="str">
        <f>IF(PokemonData[[#This Row],[BLANCO]]=0,"2 tipos","1 tipo")</f>
        <v>2 tipos</v>
      </c>
      <c r="O542">
        <f>+(PokemonData[[#This Row],[Attack]]+0.25*PokemonData[[#This Row],[SpAtk]])*100*92.5*1.25*1.29/10000</f>
        <v>117.46054687500001</v>
      </c>
    </row>
    <row r="543" spans="1:15" x14ac:dyDescent="0.25">
      <c r="A543">
        <v>413</v>
      </c>
      <c r="B543" t="s">
        <v>491</v>
      </c>
      <c r="C543" t="s">
        <v>34</v>
      </c>
      <c r="D543" t="s">
        <v>13</v>
      </c>
      <c r="E543">
        <v>60</v>
      </c>
      <c r="F543">
        <v>59</v>
      </c>
      <c r="G543">
        <v>85</v>
      </c>
      <c r="H543">
        <v>79</v>
      </c>
      <c r="I543">
        <v>105</v>
      </c>
      <c r="J543">
        <v>36</v>
      </c>
      <c r="K543">
        <v>4</v>
      </c>
      <c r="L543" t="s">
        <v>15</v>
      </c>
      <c r="M543">
        <f>COUNTBLANK(PokemonData[[#This Row],[Type1]:[Type2]])</f>
        <v>0</v>
      </c>
      <c r="N543" t="str">
        <f>IF(PokemonData[[#This Row],[BLANCO]]=0,"2 tipos","1 tipo")</f>
        <v>2 tipos</v>
      </c>
      <c r="O543">
        <f>+(PokemonData[[#This Row],[Attack]]+0.25*PokemonData[[#This Row],[SpAtk]])*100*92.5*1.25*1.29/10000</f>
        <v>117.46054687500001</v>
      </c>
    </row>
    <row r="544" spans="1:15" x14ac:dyDescent="0.25">
      <c r="A544">
        <v>447</v>
      </c>
      <c r="B544" t="s">
        <v>529</v>
      </c>
      <c r="C544" t="s">
        <v>87</v>
      </c>
      <c r="D544" t="s">
        <v>21</v>
      </c>
      <c r="E544">
        <v>40</v>
      </c>
      <c r="F544">
        <v>70</v>
      </c>
      <c r="G544">
        <v>40</v>
      </c>
      <c r="H544">
        <v>35</v>
      </c>
      <c r="I544">
        <v>40</v>
      </c>
      <c r="J544">
        <v>60</v>
      </c>
      <c r="K544">
        <v>4</v>
      </c>
      <c r="L544" t="s">
        <v>15</v>
      </c>
      <c r="M544">
        <f>COUNTBLANK(PokemonData[[#This Row],[Type1]:[Type2]])</f>
        <v>1</v>
      </c>
      <c r="N544" t="str">
        <f>IF(PokemonData[[#This Row],[BLANCO]]=0,"2 tipos","1 tipo")</f>
        <v>1 tipo</v>
      </c>
      <c r="O544">
        <f>+(PokemonData[[#This Row],[Attack]]+0.25*PokemonData[[#This Row],[SpAtk]])*100*92.5*1.25*1.29/10000</f>
        <v>117.46054687500001</v>
      </c>
    </row>
    <row r="545" spans="1:15" x14ac:dyDescent="0.25">
      <c r="A545">
        <v>576</v>
      </c>
      <c r="B545" t="s">
        <v>670</v>
      </c>
      <c r="C545" t="s">
        <v>95</v>
      </c>
      <c r="D545" t="s">
        <v>21</v>
      </c>
      <c r="E545">
        <v>70</v>
      </c>
      <c r="F545">
        <v>55</v>
      </c>
      <c r="G545">
        <v>95</v>
      </c>
      <c r="H545">
        <v>95</v>
      </c>
      <c r="I545">
        <v>110</v>
      </c>
      <c r="J545">
        <v>65</v>
      </c>
      <c r="K545">
        <v>5</v>
      </c>
      <c r="L545" t="s">
        <v>15</v>
      </c>
      <c r="M545">
        <f>COUNTBLANK(PokemonData[[#This Row],[Type1]:[Type2]])</f>
        <v>1</v>
      </c>
      <c r="N545" t="str">
        <f>IF(PokemonData[[#This Row],[BLANCO]]=0,"2 tipos","1 tipo")</f>
        <v>1 tipo</v>
      </c>
      <c r="O545">
        <f>+(PokemonData[[#This Row],[Attack]]+0.25*PokemonData[[#This Row],[SpAtk]])*100*92.5*1.25*1.29/10000</f>
        <v>117.46054687500001</v>
      </c>
    </row>
    <row r="546" spans="1:15" x14ac:dyDescent="0.25">
      <c r="A546">
        <v>630</v>
      </c>
      <c r="B546" t="s">
        <v>724</v>
      </c>
      <c r="C546" t="s">
        <v>173</v>
      </c>
      <c r="D546" t="s">
        <v>24</v>
      </c>
      <c r="E546">
        <v>110</v>
      </c>
      <c r="F546">
        <v>65</v>
      </c>
      <c r="G546">
        <v>105</v>
      </c>
      <c r="H546">
        <v>55</v>
      </c>
      <c r="I546">
        <v>95</v>
      </c>
      <c r="J546">
        <v>80</v>
      </c>
      <c r="K546">
        <v>5</v>
      </c>
      <c r="L546" t="s">
        <v>15</v>
      </c>
      <c r="M546">
        <f>COUNTBLANK(PokemonData[[#This Row],[Type1]:[Type2]])</f>
        <v>0</v>
      </c>
      <c r="N546" t="str">
        <f>IF(PokemonData[[#This Row],[BLANCO]]=0,"2 tipos","1 tipo")</f>
        <v>2 tipos</v>
      </c>
      <c r="O546">
        <f>+(PokemonData[[#This Row],[Attack]]+0.25*PokemonData[[#This Row],[SpAtk]])*100*92.5*1.25*1.29/10000</f>
        <v>117.46054687500001</v>
      </c>
    </row>
    <row r="547" spans="1:15" x14ac:dyDescent="0.25">
      <c r="A547">
        <v>702</v>
      </c>
      <c r="B547" t="s">
        <v>805</v>
      </c>
      <c r="C547" t="s">
        <v>53</v>
      </c>
      <c r="D547" t="s">
        <v>65</v>
      </c>
      <c r="E547">
        <v>67</v>
      </c>
      <c r="F547">
        <v>58</v>
      </c>
      <c r="G547">
        <v>57</v>
      </c>
      <c r="H547">
        <v>81</v>
      </c>
      <c r="I547">
        <v>67</v>
      </c>
      <c r="J547">
        <v>101</v>
      </c>
      <c r="K547">
        <v>6</v>
      </c>
      <c r="L547" t="s">
        <v>15</v>
      </c>
      <c r="M547">
        <f>COUNTBLANK(PokemonData[[#This Row],[Type1]:[Type2]])</f>
        <v>0</v>
      </c>
      <c r="N547" t="str">
        <f>IF(PokemonData[[#This Row],[BLANCO]]=0,"2 tipos","1 tipo")</f>
        <v>2 tipos</v>
      </c>
      <c r="O547">
        <f>+(PokemonData[[#This Row],[Attack]]+0.25*PokemonData[[#This Row],[SpAtk]])*100*92.5*1.25*1.29/10000</f>
        <v>116.714765625</v>
      </c>
    </row>
    <row r="548" spans="1:15" x14ac:dyDescent="0.25">
      <c r="A548">
        <v>153</v>
      </c>
      <c r="B548" t="s">
        <v>200</v>
      </c>
      <c r="C548" t="s">
        <v>13</v>
      </c>
      <c r="D548" t="s">
        <v>21</v>
      </c>
      <c r="E548">
        <v>60</v>
      </c>
      <c r="F548">
        <v>62</v>
      </c>
      <c r="G548">
        <v>80</v>
      </c>
      <c r="H548">
        <v>63</v>
      </c>
      <c r="I548">
        <v>80</v>
      </c>
      <c r="J548">
        <v>60</v>
      </c>
      <c r="K548">
        <v>2</v>
      </c>
      <c r="L548" t="s">
        <v>15</v>
      </c>
      <c r="M548">
        <f>COUNTBLANK(PokemonData[[#This Row],[Type1]:[Type2]])</f>
        <v>1</v>
      </c>
      <c r="N548" t="str">
        <f>IF(PokemonData[[#This Row],[BLANCO]]=0,"2 tipos","1 tipo")</f>
        <v>1 tipo</v>
      </c>
      <c r="O548">
        <f>+(PokemonData[[#This Row],[Attack]]+0.25*PokemonData[[#This Row],[SpAtk]])*100*92.5*1.25*1.29/10000</f>
        <v>115.96898437500001</v>
      </c>
    </row>
    <row r="549" spans="1:15" x14ac:dyDescent="0.25">
      <c r="A549">
        <v>61</v>
      </c>
      <c r="B549" t="s">
        <v>92</v>
      </c>
      <c r="C549" t="s">
        <v>29</v>
      </c>
      <c r="D549" t="s">
        <v>21</v>
      </c>
      <c r="E549">
        <v>65</v>
      </c>
      <c r="F549">
        <v>65</v>
      </c>
      <c r="G549">
        <v>65</v>
      </c>
      <c r="H549">
        <v>50</v>
      </c>
      <c r="I549">
        <v>50</v>
      </c>
      <c r="J549">
        <v>90</v>
      </c>
      <c r="K549">
        <v>1</v>
      </c>
      <c r="L549" t="s">
        <v>15</v>
      </c>
      <c r="M549">
        <f>COUNTBLANK(PokemonData[[#This Row],[Type1]:[Type2]])</f>
        <v>1</v>
      </c>
      <c r="N549" t="str">
        <f>IF(PokemonData[[#This Row],[BLANCO]]=0,"2 tipos","1 tipo")</f>
        <v>1 tipo</v>
      </c>
      <c r="O549">
        <f>+(PokemonData[[#This Row],[Attack]]+0.25*PokemonData[[#This Row],[SpAtk]])*100*92.5*1.25*1.29/10000</f>
        <v>115.59609374999999</v>
      </c>
    </row>
    <row r="550" spans="1:15" x14ac:dyDescent="0.25">
      <c r="A550">
        <v>255</v>
      </c>
      <c r="B550" t="s">
        <v>309</v>
      </c>
      <c r="C550" t="s">
        <v>20</v>
      </c>
      <c r="D550" t="s">
        <v>21</v>
      </c>
      <c r="E550">
        <v>45</v>
      </c>
      <c r="F550">
        <v>60</v>
      </c>
      <c r="G550">
        <v>40</v>
      </c>
      <c r="H550">
        <v>70</v>
      </c>
      <c r="I550">
        <v>50</v>
      </c>
      <c r="J550">
        <v>45</v>
      </c>
      <c r="K550">
        <v>3</v>
      </c>
      <c r="L550" t="s">
        <v>15</v>
      </c>
      <c r="M550">
        <f>COUNTBLANK(PokemonData[[#This Row],[Type1]:[Type2]])</f>
        <v>1</v>
      </c>
      <c r="N550" t="str">
        <f>IF(PokemonData[[#This Row],[BLANCO]]=0,"2 tipos","1 tipo")</f>
        <v>1 tipo</v>
      </c>
      <c r="O550">
        <f>+(PokemonData[[#This Row],[Attack]]+0.25*PokemonData[[#This Row],[SpAtk]])*100*92.5*1.25*1.29/10000</f>
        <v>115.59609374999999</v>
      </c>
    </row>
    <row r="551" spans="1:15" x14ac:dyDescent="0.25">
      <c r="A551">
        <v>459</v>
      </c>
      <c r="B551" t="s">
        <v>542</v>
      </c>
      <c r="C551" t="s">
        <v>13</v>
      </c>
      <c r="D551" t="s">
        <v>124</v>
      </c>
      <c r="E551">
        <v>60</v>
      </c>
      <c r="F551">
        <v>62</v>
      </c>
      <c r="G551">
        <v>50</v>
      </c>
      <c r="H551">
        <v>62</v>
      </c>
      <c r="I551">
        <v>60</v>
      </c>
      <c r="J551">
        <v>40</v>
      </c>
      <c r="K551">
        <v>4</v>
      </c>
      <c r="L551" t="s">
        <v>15</v>
      </c>
      <c r="M551">
        <f>COUNTBLANK(PokemonData[[#This Row],[Type1]:[Type2]])</f>
        <v>0</v>
      </c>
      <c r="N551" t="str">
        <f>IF(PokemonData[[#This Row],[BLANCO]]=0,"2 tipos","1 tipo")</f>
        <v>2 tipos</v>
      </c>
      <c r="O551">
        <f>+(PokemonData[[#This Row],[Attack]]+0.25*PokemonData[[#This Row],[SpAtk]])*100*92.5*1.25*1.29/10000</f>
        <v>115.59609374999999</v>
      </c>
    </row>
    <row r="552" spans="1:15" x14ac:dyDescent="0.25">
      <c r="A552">
        <v>171</v>
      </c>
      <c r="B552" t="s">
        <v>218</v>
      </c>
      <c r="C552" t="s">
        <v>29</v>
      </c>
      <c r="D552" t="s">
        <v>53</v>
      </c>
      <c r="E552">
        <v>125</v>
      </c>
      <c r="F552">
        <v>58</v>
      </c>
      <c r="G552">
        <v>58</v>
      </c>
      <c r="H552">
        <v>76</v>
      </c>
      <c r="I552">
        <v>76</v>
      </c>
      <c r="J552">
        <v>67</v>
      </c>
      <c r="K552">
        <v>2</v>
      </c>
      <c r="L552" t="s">
        <v>15</v>
      </c>
      <c r="M552">
        <f>COUNTBLANK(PokemonData[[#This Row],[Type1]:[Type2]])</f>
        <v>0</v>
      </c>
      <c r="N552" t="str">
        <f>IF(PokemonData[[#This Row],[BLANCO]]=0,"2 tipos","1 tipo")</f>
        <v>2 tipos</v>
      </c>
      <c r="O552">
        <f>+(PokemonData[[#This Row],[Attack]]+0.25*PokemonData[[#This Row],[SpAtk]])*100*92.5*1.25*1.29/10000</f>
        <v>114.8503125</v>
      </c>
    </row>
    <row r="553" spans="1:15" x14ac:dyDescent="0.25">
      <c r="A553">
        <v>427</v>
      </c>
      <c r="B553" t="s">
        <v>507</v>
      </c>
      <c r="C553" t="s">
        <v>42</v>
      </c>
      <c r="D553" t="s">
        <v>21</v>
      </c>
      <c r="E553">
        <v>55</v>
      </c>
      <c r="F553">
        <v>66</v>
      </c>
      <c r="G553">
        <v>44</v>
      </c>
      <c r="H553">
        <v>44</v>
      </c>
      <c r="I553">
        <v>56</v>
      </c>
      <c r="J553">
        <v>85</v>
      </c>
      <c r="K553">
        <v>4</v>
      </c>
      <c r="L553" t="s">
        <v>15</v>
      </c>
      <c r="M553">
        <f>COUNTBLANK(PokemonData[[#This Row],[Type1]:[Type2]])</f>
        <v>1</v>
      </c>
      <c r="N553" t="str">
        <f>IF(PokemonData[[#This Row],[BLANCO]]=0,"2 tipos","1 tipo")</f>
        <v>1 tipo</v>
      </c>
      <c r="O553">
        <f>+(PokemonData[[#This Row],[Attack]]+0.25*PokemonData[[#This Row],[SpAtk]])*100*92.5*1.25*1.29/10000</f>
        <v>114.8503125</v>
      </c>
    </row>
    <row r="554" spans="1:15" x14ac:dyDescent="0.25">
      <c r="A554">
        <v>710</v>
      </c>
      <c r="B554" t="s">
        <v>813</v>
      </c>
      <c r="C554" t="s">
        <v>130</v>
      </c>
      <c r="D554" t="s">
        <v>13</v>
      </c>
      <c r="E554">
        <v>49</v>
      </c>
      <c r="F554">
        <v>66</v>
      </c>
      <c r="G554">
        <v>70</v>
      </c>
      <c r="H554">
        <v>44</v>
      </c>
      <c r="I554">
        <v>55</v>
      </c>
      <c r="J554">
        <v>51</v>
      </c>
      <c r="K554">
        <v>6</v>
      </c>
      <c r="L554" t="s">
        <v>15</v>
      </c>
      <c r="M554">
        <f>COUNTBLANK(PokemonData[[#This Row],[Type1]:[Type2]])</f>
        <v>0</v>
      </c>
      <c r="N554" t="str">
        <f>IF(PokemonData[[#This Row],[BLANCO]]=0,"2 tipos","1 tipo")</f>
        <v>2 tipos</v>
      </c>
      <c r="O554">
        <f>+(PokemonData[[#This Row],[Attack]]+0.25*PokemonData[[#This Row],[SpAtk]])*100*92.5*1.25*1.29/10000</f>
        <v>114.8503125</v>
      </c>
    </row>
    <row r="555" spans="1:15" x14ac:dyDescent="0.25">
      <c r="A555">
        <v>710</v>
      </c>
      <c r="B555" t="s">
        <v>814</v>
      </c>
      <c r="C555" t="s">
        <v>130</v>
      </c>
      <c r="D555" t="s">
        <v>13</v>
      </c>
      <c r="E555">
        <v>44</v>
      </c>
      <c r="F555">
        <v>66</v>
      </c>
      <c r="G555">
        <v>70</v>
      </c>
      <c r="H555">
        <v>44</v>
      </c>
      <c r="I555">
        <v>55</v>
      </c>
      <c r="J555">
        <v>56</v>
      </c>
      <c r="K555">
        <v>6</v>
      </c>
      <c r="L555" t="s">
        <v>15</v>
      </c>
      <c r="M555">
        <f>COUNTBLANK(PokemonData[[#This Row],[Type1]:[Type2]])</f>
        <v>0</v>
      </c>
      <c r="N555" t="str">
        <f>IF(PokemonData[[#This Row],[BLANCO]]=0,"2 tipos","1 tipo")</f>
        <v>2 tipos</v>
      </c>
      <c r="O555">
        <f>+(PokemonData[[#This Row],[Attack]]+0.25*PokemonData[[#This Row],[SpAtk]])*100*92.5*1.25*1.29/10000</f>
        <v>114.8503125</v>
      </c>
    </row>
    <row r="556" spans="1:15" x14ac:dyDescent="0.25">
      <c r="A556">
        <v>710</v>
      </c>
      <c r="B556" t="s">
        <v>815</v>
      </c>
      <c r="C556" t="s">
        <v>130</v>
      </c>
      <c r="D556" t="s">
        <v>13</v>
      </c>
      <c r="E556">
        <v>54</v>
      </c>
      <c r="F556">
        <v>66</v>
      </c>
      <c r="G556">
        <v>70</v>
      </c>
      <c r="H556">
        <v>44</v>
      </c>
      <c r="I556">
        <v>55</v>
      </c>
      <c r="J556">
        <v>46</v>
      </c>
      <c r="K556">
        <v>6</v>
      </c>
      <c r="L556" t="s">
        <v>15</v>
      </c>
      <c r="M556">
        <f>COUNTBLANK(PokemonData[[#This Row],[Type1]:[Type2]])</f>
        <v>0</v>
      </c>
      <c r="N556" t="str">
        <f>IF(PokemonData[[#This Row],[BLANCO]]=0,"2 tipos","1 tipo")</f>
        <v>2 tipos</v>
      </c>
      <c r="O556">
        <f>+(PokemonData[[#This Row],[Attack]]+0.25*PokemonData[[#This Row],[SpAtk]])*100*92.5*1.25*1.29/10000</f>
        <v>114.8503125</v>
      </c>
    </row>
    <row r="557" spans="1:15" x14ac:dyDescent="0.25">
      <c r="A557">
        <v>710</v>
      </c>
      <c r="B557" t="s">
        <v>816</v>
      </c>
      <c r="C557" t="s">
        <v>130</v>
      </c>
      <c r="D557" t="s">
        <v>13</v>
      </c>
      <c r="E557">
        <v>59</v>
      </c>
      <c r="F557">
        <v>66</v>
      </c>
      <c r="G557">
        <v>70</v>
      </c>
      <c r="H557">
        <v>44</v>
      </c>
      <c r="I557">
        <v>55</v>
      </c>
      <c r="J557">
        <v>41</v>
      </c>
      <c r="K557">
        <v>6</v>
      </c>
      <c r="L557" t="s">
        <v>15</v>
      </c>
      <c r="M557">
        <f>COUNTBLANK(PokemonData[[#This Row],[Type1]:[Type2]])</f>
        <v>0</v>
      </c>
      <c r="N557" t="str">
        <f>IF(PokemonData[[#This Row],[BLANCO]]=0,"2 tipos","1 tipo")</f>
        <v>2 tipos</v>
      </c>
      <c r="O557">
        <f>+(PokemonData[[#This Row],[Attack]]+0.25*PokemonData[[#This Row],[SpAtk]])*100*92.5*1.25*1.29/10000</f>
        <v>114.8503125</v>
      </c>
    </row>
    <row r="558" spans="1:15" x14ac:dyDescent="0.25">
      <c r="A558">
        <v>712</v>
      </c>
      <c r="B558" t="s">
        <v>821</v>
      </c>
      <c r="C558" t="s">
        <v>124</v>
      </c>
      <c r="D558" t="s">
        <v>21</v>
      </c>
      <c r="E558">
        <v>55</v>
      </c>
      <c r="F558">
        <v>69</v>
      </c>
      <c r="G558">
        <v>85</v>
      </c>
      <c r="H558">
        <v>32</v>
      </c>
      <c r="I558">
        <v>35</v>
      </c>
      <c r="J558">
        <v>28</v>
      </c>
      <c r="K558">
        <v>6</v>
      </c>
      <c r="L558" t="s">
        <v>15</v>
      </c>
      <c r="M558">
        <f>COUNTBLANK(PokemonData[[#This Row],[Type1]:[Type2]])</f>
        <v>1</v>
      </c>
      <c r="N558" t="str">
        <f>IF(PokemonData[[#This Row],[BLANCO]]=0,"2 tipos","1 tipo")</f>
        <v>1 tipo</v>
      </c>
      <c r="O558">
        <f>+(PokemonData[[#This Row],[Attack]]+0.25*PokemonData[[#This Row],[SpAtk]])*100*92.5*1.25*1.29/10000</f>
        <v>114.8503125</v>
      </c>
    </row>
    <row r="559" spans="1:15" x14ac:dyDescent="0.25">
      <c r="A559">
        <v>147</v>
      </c>
      <c r="B559" t="s">
        <v>192</v>
      </c>
      <c r="C559" t="s">
        <v>26</v>
      </c>
      <c r="D559" t="s">
        <v>21</v>
      </c>
      <c r="E559">
        <v>41</v>
      </c>
      <c r="F559">
        <v>64</v>
      </c>
      <c r="G559">
        <v>45</v>
      </c>
      <c r="H559">
        <v>50</v>
      </c>
      <c r="I559">
        <v>50</v>
      </c>
      <c r="J559">
        <v>50</v>
      </c>
      <c r="K559">
        <v>1</v>
      </c>
      <c r="L559" t="s">
        <v>15</v>
      </c>
      <c r="M559">
        <f>COUNTBLANK(PokemonData[[#This Row],[Type1]:[Type2]])</f>
        <v>1</v>
      </c>
      <c r="N559" t="str">
        <f>IF(PokemonData[[#This Row],[BLANCO]]=0,"2 tipos","1 tipo")</f>
        <v>1 tipo</v>
      </c>
      <c r="O559">
        <f>+(PokemonData[[#This Row],[Attack]]+0.25*PokemonData[[#This Row],[SpAtk]])*100*92.5*1.25*1.29/10000</f>
        <v>114.10453124999999</v>
      </c>
    </row>
    <row r="560" spans="1:15" x14ac:dyDescent="0.25">
      <c r="A560">
        <v>90</v>
      </c>
      <c r="B560" t="s">
        <v>127</v>
      </c>
      <c r="C560" t="s">
        <v>29</v>
      </c>
      <c r="D560" t="s">
        <v>21</v>
      </c>
      <c r="E560">
        <v>30</v>
      </c>
      <c r="F560">
        <v>65</v>
      </c>
      <c r="G560">
        <v>100</v>
      </c>
      <c r="H560">
        <v>45</v>
      </c>
      <c r="I560">
        <v>25</v>
      </c>
      <c r="J560">
        <v>40</v>
      </c>
      <c r="K560">
        <v>1</v>
      </c>
      <c r="L560" t="s">
        <v>15</v>
      </c>
      <c r="M560">
        <f>COUNTBLANK(PokemonData[[#This Row],[Type1]:[Type2]])</f>
        <v>1</v>
      </c>
      <c r="N560" t="str">
        <f>IF(PokemonData[[#This Row],[BLANCO]]=0,"2 tipos","1 tipo")</f>
        <v>1 tipo</v>
      </c>
      <c r="O560">
        <f>+(PokemonData[[#This Row],[Attack]]+0.25*PokemonData[[#This Row],[SpAtk]])*100*92.5*1.25*1.29/10000</f>
        <v>113.731640625</v>
      </c>
    </row>
    <row r="561" spans="1:15" x14ac:dyDescent="0.25">
      <c r="A561">
        <v>322</v>
      </c>
      <c r="B561" t="s">
        <v>385</v>
      </c>
      <c r="C561" t="s">
        <v>20</v>
      </c>
      <c r="D561" t="s">
        <v>56</v>
      </c>
      <c r="E561">
        <v>60</v>
      </c>
      <c r="F561">
        <v>60</v>
      </c>
      <c r="G561">
        <v>40</v>
      </c>
      <c r="H561">
        <v>65</v>
      </c>
      <c r="I561">
        <v>45</v>
      </c>
      <c r="J561">
        <v>35</v>
      </c>
      <c r="K561">
        <v>3</v>
      </c>
      <c r="L561" t="s">
        <v>15</v>
      </c>
      <c r="M561">
        <f>COUNTBLANK(PokemonData[[#This Row],[Type1]:[Type2]])</f>
        <v>0</v>
      </c>
      <c r="N561" t="str">
        <f>IF(PokemonData[[#This Row],[BLANCO]]=0,"2 tipos","1 tipo")</f>
        <v>2 tipos</v>
      </c>
      <c r="O561">
        <f>+(PokemonData[[#This Row],[Attack]]+0.25*PokemonData[[#This Row],[SpAtk]])*100*92.5*1.25*1.29/10000</f>
        <v>113.731640625</v>
      </c>
    </row>
    <row r="562" spans="1:15" x14ac:dyDescent="0.25">
      <c r="A562">
        <v>453</v>
      </c>
      <c r="B562" t="s">
        <v>536</v>
      </c>
      <c r="C562" t="s">
        <v>14</v>
      </c>
      <c r="D562" t="s">
        <v>87</v>
      </c>
      <c r="E562">
        <v>48</v>
      </c>
      <c r="F562">
        <v>61</v>
      </c>
      <c r="G562">
        <v>40</v>
      </c>
      <c r="H562">
        <v>61</v>
      </c>
      <c r="I562">
        <v>40</v>
      </c>
      <c r="J562">
        <v>50</v>
      </c>
      <c r="K562">
        <v>4</v>
      </c>
      <c r="L562" t="s">
        <v>15</v>
      </c>
      <c r="M562">
        <f>COUNTBLANK(PokemonData[[#This Row],[Type1]:[Type2]])</f>
        <v>0</v>
      </c>
      <c r="N562" t="str">
        <f>IF(PokemonData[[#This Row],[BLANCO]]=0,"2 tipos","1 tipo")</f>
        <v>2 tipos</v>
      </c>
      <c r="O562">
        <f>+(PokemonData[[#This Row],[Attack]]+0.25*PokemonData[[#This Row],[SpAtk]])*100*92.5*1.25*1.29/10000</f>
        <v>113.731640625</v>
      </c>
    </row>
    <row r="563" spans="1:15" x14ac:dyDescent="0.25">
      <c r="A563">
        <v>528</v>
      </c>
      <c r="B563" t="s">
        <v>620</v>
      </c>
      <c r="C563" t="s">
        <v>95</v>
      </c>
      <c r="D563" t="s">
        <v>24</v>
      </c>
      <c r="E563">
        <v>67</v>
      </c>
      <c r="F563">
        <v>57</v>
      </c>
      <c r="G563">
        <v>55</v>
      </c>
      <c r="H563">
        <v>77</v>
      </c>
      <c r="I563">
        <v>55</v>
      </c>
      <c r="J563">
        <v>114</v>
      </c>
      <c r="K563">
        <v>5</v>
      </c>
      <c r="L563" t="s">
        <v>15</v>
      </c>
      <c r="M563">
        <f>COUNTBLANK(PokemonData[[#This Row],[Type1]:[Type2]])</f>
        <v>0</v>
      </c>
      <c r="N563" t="str">
        <f>IF(PokemonData[[#This Row],[BLANCO]]=0,"2 tipos","1 tipo")</f>
        <v>2 tipos</v>
      </c>
      <c r="O563">
        <f>+(PokemonData[[#This Row],[Attack]]+0.25*PokemonData[[#This Row],[SpAtk]])*100*92.5*1.25*1.29/10000</f>
        <v>113.731640625</v>
      </c>
    </row>
    <row r="564" spans="1:15" x14ac:dyDescent="0.25">
      <c r="A564">
        <v>605</v>
      </c>
      <c r="B564" t="s">
        <v>699</v>
      </c>
      <c r="C564" t="s">
        <v>95</v>
      </c>
      <c r="D564" t="s">
        <v>21</v>
      </c>
      <c r="E564">
        <v>55</v>
      </c>
      <c r="F564">
        <v>55</v>
      </c>
      <c r="G564">
        <v>55</v>
      </c>
      <c r="H564">
        <v>85</v>
      </c>
      <c r="I564">
        <v>55</v>
      </c>
      <c r="J564">
        <v>30</v>
      </c>
      <c r="K564">
        <v>5</v>
      </c>
      <c r="L564" t="s">
        <v>15</v>
      </c>
      <c r="M564">
        <f>COUNTBLANK(PokemonData[[#This Row],[Type1]:[Type2]])</f>
        <v>1</v>
      </c>
      <c r="N564" t="str">
        <f>IF(PokemonData[[#This Row],[BLANCO]]=0,"2 tipos","1 tipo")</f>
        <v>1 tipo</v>
      </c>
      <c r="O564">
        <f>+(PokemonData[[#This Row],[Attack]]+0.25*PokemonData[[#This Row],[SpAtk]])*100*92.5*1.25*1.29/10000</f>
        <v>113.731640625</v>
      </c>
    </row>
    <row r="565" spans="1:15" x14ac:dyDescent="0.25">
      <c r="A565">
        <v>633</v>
      </c>
      <c r="B565" t="s">
        <v>727</v>
      </c>
      <c r="C565" t="s">
        <v>173</v>
      </c>
      <c r="D565" t="s">
        <v>26</v>
      </c>
      <c r="E565">
        <v>52</v>
      </c>
      <c r="F565">
        <v>65</v>
      </c>
      <c r="G565">
        <v>50</v>
      </c>
      <c r="H565">
        <v>45</v>
      </c>
      <c r="I565">
        <v>50</v>
      </c>
      <c r="J565">
        <v>38</v>
      </c>
      <c r="K565">
        <v>5</v>
      </c>
      <c r="L565" t="s">
        <v>15</v>
      </c>
      <c r="M565">
        <f>COUNTBLANK(PokemonData[[#This Row],[Type1]:[Type2]])</f>
        <v>0</v>
      </c>
      <c r="N565" t="str">
        <f>IF(PokemonData[[#This Row],[BLANCO]]=0,"2 tipos","1 tipo")</f>
        <v>2 tipos</v>
      </c>
      <c r="O565">
        <f>+(PokemonData[[#This Row],[Attack]]+0.25*PokemonData[[#This Row],[SpAtk]])*100*92.5*1.25*1.29/10000</f>
        <v>113.731640625</v>
      </c>
    </row>
    <row r="566" spans="1:15" x14ac:dyDescent="0.25">
      <c r="A566">
        <v>158</v>
      </c>
      <c r="B566" t="s">
        <v>205</v>
      </c>
      <c r="C566" t="s">
        <v>29</v>
      </c>
      <c r="D566" t="s">
        <v>21</v>
      </c>
      <c r="E566">
        <v>50</v>
      </c>
      <c r="F566">
        <v>65</v>
      </c>
      <c r="G566">
        <v>64</v>
      </c>
      <c r="H566">
        <v>44</v>
      </c>
      <c r="I566">
        <v>48</v>
      </c>
      <c r="J566">
        <v>43</v>
      </c>
      <c r="K566">
        <v>2</v>
      </c>
      <c r="L566" t="s">
        <v>15</v>
      </c>
      <c r="M566">
        <f>COUNTBLANK(PokemonData[[#This Row],[Type1]:[Type2]])</f>
        <v>1</v>
      </c>
      <c r="N566" t="str">
        <f>IF(PokemonData[[#This Row],[BLANCO]]=0,"2 tipos","1 tipo")</f>
        <v>1 tipo</v>
      </c>
      <c r="O566">
        <f>+(PokemonData[[#This Row],[Attack]]+0.25*PokemonData[[#This Row],[SpAtk]])*100*92.5*1.25*1.29/10000</f>
        <v>113.35875</v>
      </c>
    </row>
    <row r="567" spans="1:15" x14ac:dyDescent="0.25">
      <c r="A567">
        <v>30</v>
      </c>
      <c r="B567" t="s">
        <v>59</v>
      </c>
      <c r="C567" t="s">
        <v>14</v>
      </c>
      <c r="D567" t="s">
        <v>21</v>
      </c>
      <c r="E567">
        <v>70</v>
      </c>
      <c r="F567">
        <v>62</v>
      </c>
      <c r="G567">
        <v>67</v>
      </c>
      <c r="H567">
        <v>55</v>
      </c>
      <c r="I567">
        <v>55</v>
      </c>
      <c r="J567">
        <v>56</v>
      </c>
      <c r="K567">
        <v>1</v>
      </c>
      <c r="L567" t="s">
        <v>15</v>
      </c>
      <c r="M567">
        <f>COUNTBLANK(PokemonData[[#This Row],[Type1]:[Type2]])</f>
        <v>1</v>
      </c>
      <c r="N567" t="str">
        <f>IF(PokemonData[[#This Row],[BLANCO]]=0,"2 tipos","1 tipo")</f>
        <v>1 tipo</v>
      </c>
      <c r="O567">
        <f>+(PokemonData[[#This Row],[Attack]]+0.25*PokemonData[[#This Row],[SpAtk]])*100*92.5*1.25*1.29/10000</f>
        <v>112.985859375</v>
      </c>
    </row>
    <row r="568" spans="1:15" x14ac:dyDescent="0.25">
      <c r="A568">
        <v>118</v>
      </c>
      <c r="B568" t="s">
        <v>158</v>
      </c>
      <c r="C568" t="s">
        <v>29</v>
      </c>
      <c r="D568" t="s">
        <v>21</v>
      </c>
      <c r="E568">
        <v>45</v>
      </c>
      <c r="F568">
        <v>67</v>
      </c>
      <c r="G568">
        <v>60</v>
      </c>
      <c r="H568">
        <v>35</v>
      </c>
      <c r="I568">
        <v>50</v>
      </c>
      <c r="J568">
        <v>63</v>
      </c>
      <c r="K568">
        <v>1</v>
      </c>
      <c r="L568" t="s">
        <v>15</v>
      </c>
      <c r="M568">
        <f>COUNTBLANK(PokemonData[[#This Row],[Type1]:[Type2]])</f>
        <v>1</v>
      </c>
      <c r="N568" t="str">
        <f>IF(PokemonData[[#This Row],[BLANCO]]=0,"2 tipos","1 tipo")</f>
        <v>1 tipo</v>
      </c>
      <c r="O568">
        <f>+(PokemonData[[#This Row],[Attack]]+0.25*PokemonData[[#This Row],[SpAtk]])*100*92.5*1.25*1.29/10000</f>
        <v>112.985859375</v>
      </c>
    </row>
    <row r="569" spans="1:15" x14ac:dyDescent="0.25">
      <c r="A569">
        <v>698</v>
      </c>
      <c r="B569" t="s">
        <v>801</v>
      </c>
      <c r="C569" t="s">
        <v>108</v>
      </c>
      <c r="D569" t="s">
        <v>124</v>
      </c>
      <c r="E569">
        <v>77</v>
      </c>
      <c r="F569">
        <v>59</v>
      </c>
      <c r="G569">
        <v>50</v>
      </c>
      <c r="H569">
        <v>67</v>
      </c>
      <c r="I569">
        <v>63</v>
      </c>
      <c r="J569">
        <v>46</v>
      </c>
      <c r="K569">
        <v>6</v>
      </c>
      <c r="L569" t="s">
        <v>15</v>
      </c>
      <c r="M569">
        <f>COUNTBLANK(PokemonData[[#This Row],[Type1]:[Type2]])</f>
        <v>0</v>
      </c>
      <c r="N569" t="str">
        <f>IF(PokemonData[[#This Row],[BLANCO]]=0,"2 tipos","1 tipo")</f>
        <v>2 tipos</v>
      </c>
      <c r="O569">
        <f>+(PokemonData[[#This Row],[Attack]]+0.25*PokemonData[[#This Row],[SpAtk]])*100*92.5*1.25*1.29/10000</f>
        <v>112.985859375</v>
      </c>
    </row>
    <row r="570" spans="1:15" x14ac:dyDescent="0.25">
      <c r="A570">
        <v>541</v>
      </c>
      <c r="B570" t="s">
        <v>634</v>
      </c>
      <c r="C570" t="s">
        <v>34</v>
      </c>
      <c r="D570" t="s">
        <v>13</v>
      </c>
      <c r="E570">
        <v>55</v>
      </c>
      <c r="F570">
        <v>63</v>
      </c>
      <c r="G570">
        <v>90</v>
      </c>
      <c r="H570">
        <v>50</v>
      </c>
      <c r="I570">
        <v>80</v>
      </c>
      <c r="J570">
        <v>42</v>
      </c>
      <c r="K570">
        <v>5</v>
      </c>
      <c r="L570" t="s">
        <v>15</v>
      </c>
      <c r="M570">
        <f>COUNTBLANK(PokemonData[[#This Row],[Type1]:[Type2]])</f>
        <v>0</v>
      </c>
      <c r="N570" t="str">
        <f>IF(PokemonData[[#This Row],[BLANCO]]=0,"2 tipos","1 tipo")</f>
        <v>2 tipos</v>
      </c>
      <c r="O570">
        <f>+(PokemonData[[#This Row],[Attack]]+0.25*PokemonData[[#This Row],[SpAtk]])*100*92.5*1.25*1.29/10000</f>
        <v>112.61296874999999</v>
      </c>
    </row>
    <row r="571" spans="1:15" x14ac:dyDescent="0.25">
      <c r="A571">
        <v>246</v>
      </c>
      <c r="B571" t="s">
        <v>298</v>
      </c>
      <c r="C571" t="s">
        <v>108</v>
      </c>
      <c r="D571" t="s">
        <v>56</v>
      </c>
      <c r="E571">
        <v>50</v>
      </c>
      <c r="F571">
        <v>64</v>
      </c>
      <c r="G571">
        <v>50</v>
      </c>
      <c r="H571">
        <v>45</v>
      </c>
      <c r="I571">
        <v>50</v>
      </c>
      <c r="J571">
        <v>41</v>
      </c>
      <c r="K571">
        <v>2</v>
      </c>
      <c r="L571" t="s">
        <v>15</v>
      </c>
      <c r="M571">
        <f>COUNTBLANK(PokemonData[[#This Row],[Type1]:[Type2]])</f>
        <v>0</v>
      </c>
      <c r="N571" t="str">
        <f>IF(PokemonData[[#This Row],[BLANCO]]=0,"2 tipos","1 tipo")</f>
        <v>2 tipos</v>
      </c>
      <c r="O571">
        <f>+(PokemonData[[#This Row],[Attack]]+0.25*PokemonData[[#This Row],[SpAtk]])*100*92.5*1.25*1.29/10000</f>
        <v>112.240078125</v>
      </c>
    </row>
    <row r="572" spans="1:15" x14ac:dyDescent="0.25">
      <c r="A572">
        <v>79</v>
      </c>
      <c r="B572" t="s">
        <v>113</v>
      </c>
      <c r="C572" t="s">
        <v>29</v>
      </c>
      <c r="D572" t="s">
        <v>95</v>
      </c>
      <c r="E572">
        <v>90</v>
      </c>
      <c r="F572">
        <v>65</v>
      </c>
      <c r="G572">
        <v>65</v>
      </c>
      <c r="H572">
        <v>40</v>
      </c>
      <c r="I572">
        <v>40</v>
      </c>
      <c r="J572">
        <v>15</v>
      </c>
      <c r="K572">
        <v>1</v>
      </c>
      <c r="L572" t="s">
        <v>15</v>
      </c>
      <c r="M572">
        <f>COUNTBLANK(PokemonData[[#This Row],[Type1]:[Type2]])</f>
        <v>0</v>
      </c>
      <c r="N572" t="str">
        <f>IF(PokemonData[[#This Row],[BLANCO]]=0,"2 tipos","1 tipo")</f>
        <v>2 tipos</v>
      </c>
      <c r="O572">
        <f>+(PokemonData[[#This Row],[Attack]]+0.25*PokemonData[[#This Row],[SpAtk]])*100*92.5*1.25*1.29/10000</f>
        <v>111.8671875</v>
      </c>
    </row>
    <row r="573" spans="1:15" x14ac:dyDescent="0.25">
      <c r="A573">
        <v>180</v>
      </c>
      <c r="B573" t="s">
        <v>227</v>
      </c>
      <c r="C573" t="s">
        <v>53</v>
      </c>
      <c r="D573" t="s">
        <v>21</v>
      </c>
      <c r="E573">
        <v>70</v>
      </c>
      <c r="F573">
        <v>55</v>
      </c>
      <c r="G573">
        <v>55</v>
      </c>
      <c r="H573">
        <v>80</v>
      </c>
      <c r="I573">
        <v>60</v>
      </c>
      <c r="J573">
        <v>45</v>
      </c>
      <c r="K573">
        <v>2</v>
      </c>
      <c r="L573" t="s">
        <v>15</v>
      </c>
      <c r="M573">
        <f>COUNTBLANK(PokemonData[[#This Row],[Type1]:[Type2]])</f>
        <v>1</v>
      </c>
      <c r="N573" t="str">
        <f>IF(PokemonData[[#This Row],[BLANCO]]=0,"2 tipos","1 tipo")</f>
        <v>1 tipo</v>
      </c>
      <c r="O573">
        <f>+(PokemonData[[#This Row],[Attack]]+0.25*PokemonData[[#This Row],[SpAtk]])*100*92.5*1.25*1.29/10000</f>
        <v>111.8671875</v>
      </c>
    </row>
    <row r="574" spans="1:15" x14ac:dyDescent="0.25">
      <c r="A574">
        <v>308</v>
      </c>
      <c r="B574" t="s">
        <v>368</v>
      </c>
      <c r="C574" t="s">
        <v>87</v>
      </c>
      <c r="D574" t="s">
        <v>95</v>
      </c>
      <c r="E574">
        <v>60</v>
      </c>
      <c r="F574">
        <v>60</v>
      </c>
      <c r="G574">
        <v>75</v>
      </c>
      <c r="H574">
        <v>60</v>
      </c>
      <c r="I574">
        <v>75</v>
      </c>
      <c r="J574">
        <v>80</v>
      </c>
      <c r="K574">
        <v>3</v>
      </c>
      <c r="L574" t="s">
        <v>15</v>
      </c>
      <c r="M574">
        <f>COUNTBLANK(PokemonData[[#This Row],[Type1]:[Type2]])</f>
        <v>0</v>
      </c>
      <c r="N574" t="str">
        <f>IF(PokemonData[[#This Row],[BLANCO]]=0,"2 tipos","1 tipo")</f>
        <v>2 tipos</v>
      </c>
      <c r="O574">
        <f>+(PokemonData[[#This Row],[Attack]]+0.25*PokemonData[[#This Row],[SpAtk]])*100*92.5*1.25*1.29/10000</f>
        <v>111.8671875</v>
      </c>
    </row>
    <row r="575" spans="1:15" x14ac:dyDescent="0.25">
      <c r="A575">
        <v>327</v>
      </c>
      <c r="B575" t="s">
        <v>391</v>
      </c>
      <c r="C575" t="s">
        <v>42</v>
      </c>
      <c r="D575" t="s">
        <v>21</v>
      </c>
      <c r="E575">
        <v>60</v>
      </c>
      <c r="F575">
        <v>60</v>
      </c>
      <c r="G575">
        <v>60</v>
      </c>
      <c r="H575">
        <v>60</v>
      </c>
      <c r="I575">
        <v>60</v>
      </c>
      <c r="J575">
        <v>60</v>
      </c>
      <c r="K575">
        <v>3</v>
      </c>
      <c r="L575" t="s">
        <v>15</v>
      </c>
      <c r="M575">
        <f>COUNTBLANK(PokemonData[[#This Row],[Type1]:[Type2]])</f>
        <v>1</v>
      </c>
      <c r="N575" t="str">
        <f>IF(PokemonData[[#This Row],[BLANCO]]=0,"2 tipos","1 tipo")</f>
        <v>1 tipo</v>
      </c>
      <c r="O575">
        <f>+(PokemonData[[#This Row],[Attack]]+0.25*PokemonData[[#This Row],[SpAtk]])*100*92.5*1.25*1.29/10000</f>
        <v>111.8671875</v>
      </c>
    </row>
    <row r="576" spans="1:15" x14ac:dyDescent="0.25">
      <c r="A576">
        <v>378</v>
      </c>
      <c r="B576" t="s">
        <v>448</v>
      </c>
      <c r="C576" t="s">
        <v>124</v>
      </c>
      <c r="D576" t="s">
        <v>21</v>
      </c>
      <c r="E576">
        <v>80</v>
      </c>
      <c r="F576">
        <v>50</v>
      </c>
      <c r="G576">
        <v>100</v>
      </c>
      <c r="H576">
        <v>100</v>
      </c>
      <c r="I576">
        <v>200</v>
      </c>
      <c r="J576">
        <v>50</v>
      </c>
      <c r="K576">
        <v>3</v>
      </c>
      <c r="L576" t="s">
        <v>189</v>
      </c>
      <c r="M576">
        <f>COUNTBLANK(PokemonData[[#This Row],[Type1]:[Type2]])</f>
        <v>1</v>
      </c>
      <c r="N576" t="str">
        <f>IF(PokemonData[[#This Row],[BLANCO]]=0,"2 tipos","1 tipo")</f>
        <v>1 tipo</v>
      </c>
      <c r="O576">
        <f>+(PokemonData[[#This Row],[Attack]]+0.25*PokemonData[[#This Row],[SpAtk]])*100*92.5*1.25*1.29/10000</f>
        <v>111.8671875</v>
      </c>
    </row>
    <row r="577" spans="1:15" x14ac:dyDescent="0.25">
      <c r="A577">
        <v>403</v>
      </c>
      <c r="B577" t="s">
        <v>481</v>
      </c>
      <c r="C577" t="s">
        <v>53</v>
      </c>
      <c r="D577" t="s">
        <v>21</v>
      </c>
      <c r="E577">
        <v>45</v>
      </c>
      <c r="F577">
        <v>65</v>
      </c>
      <c r="G577">
        <v>34</v>
      </c>
      <c r="H577">
        <v>40</v>
      </c>
      <c r="I577">
        <v>34</v>
      </c>
      <c r="J577">
        <v>45</v>
      </c>
      <c r="K577">
        <v>4</v>
      </c>
      <c r="L577" t="s">
        <v>15</v>
      </c>
      <c r="M577">
        <f>COUNTBLANK(PokemonData[[#This Row],[Type1]:[Type2]])</f>
        <v>1</v>
      </c>
      <c r="N577" t="str">
        <f>IF(PokemonData[[#This Row],[BLANCO]]=0,"2 tipos","1 tipo")</f>
        <v>1 tipo</v>
      </c>
      <c r="O577">
        <f>+(PokemonData[[#This Row],[Attack]]+0.25*PokemonData[[#This Row],[SpAtk]])*100*92.5*1.25*1.29/10000</f>
        <v>111.8671875</v>
      </c>
    </row>
    <row r="578" spans="1:15" x14ac:dyDescent="0.25">
      <c r="A578">
        <v>496</v>
      </c>
      <c r="B578" t="s">
        <v>588</v>
      </c>
      <c r="C578" t="s">
        <v>13</v>
      </c>
      <c r="D578" t="s">
        <v>21</v>
      </c>
      <c r="E578">
        <v>60</v>
      </c>
      <c r="F578">
        <v>60</v>
      </c>
      <c r="G578">
        <v>75</v>
      </c>
      <c r="H578">
        <v>60</v>
      </c>
      <c r="I578">
        <v>75</v>
      </c>
      <c r="J578">
        <v>83</v>
      </c>
      <c r="K578">
        <v>5</v>
      </c>
      <c r="L578" t="s">
        <v>15</v>
      </c>
      <c r="M578">
        <f>COUNTBLANK(PokemonData[[#This Row],[Type1]:[Type2]])</f>
        <v>1</v>
      </c>
      <c r="N578" t="str">
        <f>IF(PokemonData[[#This Row],[BLANCO]]=0,"2 tipos","1 tipo")</f>
        <v>1 tipo</v>
      </c>
      <c r="O578">
        <f>+(PokemonData[[#This Row],[Attack]]+0.25*PokemonData[[#This Row],[SpAtk]])*100*92.5*1.25*1.29/10000</f>
        <v>111.8671875</v>
      </c>
    </row>
    <row r="579" spans="1:15" x14ac:dyDescent="0.25">
      <c r="A579">
        <v>531</v>
      </c>
      <c r="B579" t="s">
        <v>623</v>
      </c>
      <c r="C579" t="s">
        <v>42</v>
      </c>
      <c r="D579" t="s">
        <v>21</v>
      </c>
      <c r="E579">
        <v>103</v>
      </c>
      <c r="F579">
        <v>60</v>
      </c>
      <c r="G579">
        <v>86</v>
      </c>
      <c r="H579">
        <v>60</v>
      </c>
      <c r="I579">
        <v>86</v>
      </c>
      <c r="J579">
        <v>50</v>
      </c>
      <c r="K579">
        <v>5</v>
      </c>
      <c r="L579" t="s">
        <v>15</v>
      </c>
      <c r="M579">
        <f>COUNTBLANK(PokemonData[[#This Row],[Type1]:[Type2]])</f>
        <v>1</v>
      </c>
      <c r="N579" t="str">
        <f>IF(PokemonData[[#This Row],[BLANCO]]=0,"2 tipos","1 tipo")</f>
        <v>1 tipo</v>
      </c>
      <c r="O579">
        <f>+(PokemonData[[#This Row],[Attack]]+0.25*PokemonData[[#This Row],[SpAtk]])*100*92.5*1.25*1.29/10000</f>
        <v>111.8671875</v>
      </c>
    </row>
    <row r="580" spans="1:15" x14ac:dyDescent="0.25">
      <c r="A580">
        <v>690</v>
      </c>
      <c r="B580" t="s">
        <v>793</v>
      </c>
      <c r="C580" t="s">
        <v>14</v>
      </c>
      <c r="D580" t="s">
        <v>29</v>
      </c>
      <c r="E580">
        <v>50</v>
      </c>
      <c r="F580">
        <v>60</v>
      </c>
      <c r="G580">
        <v>60</v>
      </c>
      <c r="H580">
        <v>60</v>
      </c>
      <c r="I580">
        <v>60</v>
      </c>
      <c r="J580">
        <v>30</v>
      </c>
      <c r="K580">
        <v>6</v>
      </c>
      <c r="L580" t="s">
        <v>15</v>
      </c>
      <c r="M580">
        <f>COUNTBLANK(PokemonData[[#This Row],[Type1]:[Type2]])</f>
        <v>0</v>
      </c>
      <c r="N580" t="str">
        <f>IF(PokemonData[[#This Row],[BLANCO]]=0,"2 tipos","1 tipo")</f>
        <v>2 tipos</v>
      </c>
      <c r="O580">
        <f>+(PokemonData[[#This Row],[Attack]]+0.25*PokemonData[[#This Row],[SpAtk]])*100*92.5*1.25*1.29/10000</f>
        <v>111.8671875</v>
      </c>
    </row>
    <row r="581" spans="1:15" x14ac:dyDescent="0.25">
      <c r="A581">
        <v>666</v>
      </c>
      <c r="B581" t="s">
        <v>767</v>
      </c>
      <c r="C581" t="s">
        <v>34</v>
      </c>
      <c r="D581" t="s">
        <v>24</v>
      </c>
      <c r="E581">
        <v>80</v>
      </c>
      <c r="F581">
        <v>52</v>
      </c>
      <c r="G581">
        <v>50</v>
      </c>
      <c r="H581">
        <v>90</v>
      </c>
      <c r="I581">
        <v>50</v>
      </c>
      <c r="J581">
        <v>89</v>
      </c>
      <c r="K581">
        <v>6</v>
      </c>
      <c r="L581" t="s">
        <v>15</v>
      </c>
      <c r="M581">
        <f>COUNTBLANK(PokemonData[[#This Row],[Type1]:[Type2]])</f>
        <v>0</v>
      </c>
      <c r="N581" t="str">
        <f>IF(PokemonData[[#This Row],[BLANCO]]=0,"2 tipos","1 tipo")</f>
        <v>2 tipos</v>
      </c>
      <c r="O581">
        <f>+(PokemonData[[#This Row],[Attack]]+0.25*PokemonData[[#This Row],[SpAtk]])*100*92.5*1.25*1.29/10000</f>
        <v>111.12140625000001</v>
      </c>
    </row>
    <row r="582" spans="1:15" x14ac:dyDescent="0.25">
      <c r="A582">
        <v>498</v>
      </c>
      <c r="B582" t="s">
        <v>590</v>
      </c>
      <c r="C582" t="s">
        <v>20</v>
      </c>
      <c r="D582" t="s">
        <v>21</v>
      </c>
      <c r="E582">
        <v>65</v>
      </c>
      <c r="F582">
        <v>63</v>
      </c>
      <c r="G582">
        <v>45</v>
      </c>
      <c r="H582">
        <v>45</v>
      </c>
      <c r="I582">
        <v>45</v>
      </c>
      <c r="J582">
        <v>45</v>
      </c>
      <c r="K582">
        <v>5</v>
      </c>
      <c r="L582" t="s">
        <v>15</v>
      </c>
      <c r="M582">
        <f>COUNTBLANK(PokemonData[[#This Row],[Type1]:[Type2]])</f>
        <v>1</v>
      </c>
      <c r="N582" t="str">
        <f>IF(PokemonData[[#This Row],[BLANCO]]=0,"2 tipos","1 tipo")</f>
        <v>1 tipo</v>
      </c>
      <c r="O582">
        <f>+(PokemonData[[#This Row],[Attack]]+0.25*PokemonData[[#This Row],[SpAtk]])*100*92.5*1.25*1.29/10000</f>
        <v>110.748515625</v>
      </c>
    </row>
    <row r="583" spans="1:15" x14ac:dyDescent="0.25">
      <c r="A583">
        <v>204</v>
      </c>
      <c r="B583" t="s">
        <v>252</v>
      </c>
      <c r="C583" t="s">
        <v>34</v>
      </c>
      <c r="D583" t="s">
        <v>21</v>
      </c>
      <c r="E583">
        <v>50</v>
      </c>
      <c r="F583">
        <v>65</v>
      </c>
      <c r="G583">
        <v>90</v>
      </c>
      <c r="H583">
        <v>35</v>
      </c>
      <c r="I583">
        <v>35</v>
      </c>
      <c r="J583">
        <v>15</v>
      </c>
      <c r="K583">
        <v>2</v>
      </c>
      <c r="L583" t="s">
        <v>15</v>
      </c>
      <c r="M583">
        <f>COUNTBLANK(PokemonData[[#This Row],[Type1]:[Type2]])</f>
        <v>1</v>
      </c>
      <c r="N583" t="str">
        <f>IF(PokemonData[[#This Row],[BLANCO]]=0,"2 tipos","1 tipo")</f>
        <v>1 tipo</v>
      </c>
      <c r="O583">
        <f>+(PokemonData[[#This Row],[Attack]]+0.25*PokemonData[[#This Row],[SpAtk]])*100*92.5*1.25*1.29/10000</f>
        <v>110.002734375</v>
      </c>
    </row>
    <row r="584" spans="1:15" x14ac:dyDescent="0.25">
      <c r="A584">
        <v>358</v>
      </c>
      <c r="B584" t="s">
        <v>424</v>
      </c>
      <c r="C584" t="s">
        <v>95</v>
      </c>
      <c r="D584" t="s">
        <v>21</v>
      </c>
      <c r="E584">
        <v>65</v>
      </c>
      <c r="F584">
        <v>50</v>
      </c>
      <c r="G584">
        <v>70</v>
      </c>
      <c r="H584">
        <v>95</v>
      </c>
      <c r="I584">
        <v>80</v>
      </c>
      <c r="J584">
        <v>65</v>
      </c>
      <c r="K584">
        <v>3</v>
      </c>
      <c r="L584" t="s">
        <v>15</v>
      </c>
      <c r="M584">
        <f>COUNTBLANK(PokemonData[[#This Row],[Type1]:[Type2]])</f>
        <v>1</v>
      </c>
      <c r="N584" t="str">
        <f>IF(PokemonData[[#This Row],[BLANCO]]=0,"2 tipos","1 tipo")</f>
        <v>1 tipo</v>
      </c>
      <c r="O584">
        <f>+(PokemonData[[#This Row],[Attack]]+0.25*PokemonData[[#This Row],[SpAtk]])*100*92.5*1.25*1.29/10000</f>
        <v>110.002734375</v>
      </c>
    </row>
    <row r="585" spans="1:15" x14ac:dyDescent="0.25">
      <c r="A585">
        <v>476</v>
      </c>
      <c r="B585" t="s">
        <v>561</v>
      </c>
      <c r="C585" t="s">
        <v>108</v>
      </c>
      <c r="D585" t="s">
        <v>117</v>
      </c>
      <c r="E585">
        <v>60</v>
      </c>
      <c r="F585">
        <v>55</v>
      </c>
      <c r="G585">
        <v>145</v>
      </c>
      <c r="H585">
        <v>75</v>
      </c>
      <c r="I585">
        <v>150</v>
      </c>
      <c r="J585">
        <v>40</v>
      </c>
      <c r="K585">
        <v>4</v>
      </c>
      <c r="L585" t="s">
        <v>15</v>
      </c>
      <c r="M585">
        <f>COUNTBLANK(PokemonData[[#This Row],[Type1]:[Type2]])</f>
        <v>0</v>
      </c>
      <c r="N585" t="str">
        <f>IF(PokemonData[[#This Row],[BLANCO]]=0,"2 tipos","1 tipo")</f>
        <v>2 tipos</v>
      </c>
      <c r="O585">
        <f>+(PokemonData[[#This Row],[Attack]]+0.25*PokemonData[[#This Row],[SpAtk]])*100*92.5*1.25*1.29/10000</f>
        <v>110.002734375</v>
      </c>
    </row>
    <row r="586" spans="1:15" x14ac:dyDescent="0.25">
      <c r="A586">
        <v>479</v>
      </c>
      <c r="B586" t="s">
        <v>564</v>
      </c>
      <c r="C586" t="s">
        <v>53</v>
      </c>
      <c r="D586" t="s">
        <v>130</v>
      </c>
      <c r="E586">
        <v>50</v>
      </c>
      <c r="F586">
        <v>50</v>
      </c>
      <c r="G586">
        <v>77</v>
      </c>
      <c r="H586">
        <v>95</v>
      </c>
      <c r="I586">
        <v>77</v>
      </c>
      <c r="J586">
        <v>91</v>
      </c>
      <c r="K586">
        <v>4</v>
      </c>
      <c r="L586" t="s">
        <v>15</v>
      </c>
      <c r="M586">
        <f>COUNTBLANK(PokemonData[[#This Row],[Type1]:[Type2]])</f>
        <v>0</v>
      </c>
      <c r="N586" t="str">
        <f>IF(PokemonData[[#This Row],[BLANCO]]=0,"2 tipos","1 tipo")</f>
        <v>2 tipos</v>
      </c>
      <c r="O586">
        <f>+(PokemonData[[#This Row],[Attack]]+0.25*PokemonData[[#This Row],[SpAtk]])*100*92.5*1.25*1.29/10000</f>
        <v>110.002734375</v>
      </c>
    </row>
    <row r="587" spans="1:15" x14ac:dyDescent="0.25">
      <c r="A587">
        <v>557</v>
      </c>
      <c r="B587" t="s">
        <v>651</v>
      </c>
      <c r="C587" t="s">
        <v>34</v>
      </c>
      <c r="D587" t="s">
        <v>108</v>
      </c>
      <c r="E587">
        <v>50</v>
      </c>
      <c r="F587">
        <v>65</v>
      </c>
      <c r="G587">
        <v>85</v>
      </c>
      <c r="H587">
        <v>35</v>
      </c>
      <c r="I587">
        <v>35</v>
      </c>
      <c r="J587">
        <v>55</v>
      </c>
      <c r="K587">
        <v>5</v>
      </c>
      <c r="L587" t="s">
        <v>15</v>
      </c>
      <c r="M587">
        <f>COUNTBLANK(PokemonData[[#This Row],[Type1]:[Type2]])</f>
        <v>0</v>
      </c>
      <c r="N587" t="str">
        <f>IF(PokemonData[[#This Row],[BLANCO]]=0,"2 tipos","1 tipo")</f>
        <v>2 tipos</v>
      </c>
      <c r="O587">
        <f>+(PokemonData[[#This Row],[Attack]]+0.25*PokemonData[[#This Row],[SpAtk]])*100*92.5*1.25*1.29/10000</f>
        <v>110.002734375</v>
      </c>
    </row>
    <row r="588" spans="1:15" x14ac:dyDescent="0.25">
      <c r="A588">
        <v>563</v>
      </c>
      <c r="B588" t="s">
        <v>657</v>
      </c>
      <c r="C588" t="s">
        <v>130</v>
      </c>
      <c r="D588" t="s">
        <v>21</v>
      </c>
      <c r="E588">
        <v>58</v>
      </c>
      <c r="F588">
        <v>50</v>
      </c>
      <c r="G588">
        <v>145</v>
      </c>
      <c r="H588">
        <v>95</v>
      </c>
      <c r="I588">
        <v>105</v>
      </c>
      <c r="J588">
        <v>30</v>
      </c>
      <c r="K588">
        <v>5</v>
      </c>
      <c r="L588" t="s">
        <v>15</v>
      </c>
      <c r="M588">
        <f>COUNTBLANK(PokemonData[[#This Row],[Type1]:[Type2]])</f>
        <v>1</v>
      </c>
      <c r="N588" t="str">
        <f>IF(PokemonData[[#This Row],[BLANCO]]=0,"2 tipos","1 tipo")</f>
        <v>1 tipo</v>
      </c>
      <c r="O588">
        <f>+(PokemonData[[#This Row],[Attack]]+0.25*PokemonData[[#This Row],[SpAtk]])*100*92.5*1.25*1.29/10000</f>
        <v>110.002734375</v>
      </c>
    </row>
    <row r="589" spans="1:15" x14ac:dyDescent="0.25">
      <c r="A589">
        <v>615</v>
      </c>
      <c r="B589" t="s">
        <v>709</v>
      </c>
      <c r="C589" t="s">
        <v>124</v>
      </c>
      <c r="D589" t="s">
        <v>21</v>
      </c>
      <c r="E589">
        <v>70</v>
      </c>
      <c r="F589">
        <v>50</v>
      </c>
      <c r="G589">
        <v>30</v>
      </c>
      <c r="H589">
        <v>95</v>
      </c>
      <c r="I589">
        <v>135</v>
      </c>
      <c r="J589">
        <v>105</v>
      </c>
      <c r="K589">
        <v>5</v>
      </c>
      <c r="L589" t="s">
        <v>15</v>
      </c>
      <c r="M589">
        <f>COUNTBLANK(PokemonData[[#This Row],[Type1]:[Type2]])</f>
        <v>1</v>
      </c>
      <c r="N589" t="str">
        <f>IF(PokemonData[[#This Row],[BLANCO]]=0,"2 tipos","1 tipo")</f>
        <v>1 tipo</v>
      </c>
      <c r="O589">
        <f>+(PokemonData[[#This Row],[Attack]]+0.25*PokemonData[[#This Row],[SpAtk]])*100*92.5*1.25*1.29/10000</f>
        <v>110.002734375</v>
      </c>
    </row>
    <row r="590" spans="1:15" x14ac:dyDescent="0.25">
      <c r="A590">
        <v>434</v>
      </c>
      <c r="B590" t="s">
        <v>515</v>
      </c>
      <c r="C590" t="s">
        <v>14</v>
      </c>
      <c r="D590" t="s">
        <v>173</v>
      </c>
      <c r="E590">
        <v>63</v>
      </c>
      <c r="F590">
        <v>63</v>
      </c>
      <c r="G590">
        <v>47</v>
      </c>
      <c r="H590">
        <v>41</v>
      </c>
      <c r="I590">
        <v>41</v>
      </c>
      <c r="J590">
        <v>74</v>
      </c>
      <c r="K590">
        <v>4</v>
      </c>
      <c r="L590" t="s">
        <v>15</v>
      </c>
      <c r="M590">
        <f>COUNTBLANK(PokemonData[[#This Row],[Type1]:[Type2]])</f>
        <v>0</v>
      </c>
      <c r="N590" t="str">
        <f>IF(PokemonData[[#This Row],[BLANCO]]=0,"2 tipos","1 tipo")</f>
        <v>2 tipos</v>
      </c>
      <c r="O590">
        <f>+(PokemonData[[#This Row],[Attack]]+0.25*PokemonData[[#This Row],[SpAtk]])*100*92.5*1.25*1.29/10000</f>
        <v>109.256953125</v>
      </c>
    </row>
    <row r="591" spans="1:15" x14ac:dyDescent="0.25">
      <c r="A591">
        <v>650</v>
      </c>
      <c r="B591" t="s">
        <v>751</v>
      </c>
      <c r="C591" t="s">
        <v>13</v>
      </c>
      <c r="D591" t="s">
        <v>21</v>
      </c>
      <c r="E591">
        <v>56</v>
      </c>
      <c r="F591">
        <v>61</v>
      </c>
      <c r="G591">
        <v>65</v>
      </c>
      <c r="H591">
        <v>48</v>
      </c>
      <c r="I591">
        <v>45</v>
      </c>
      <c r="J591">
        <v>38</v>
      </c>
      <c r="K591">
        <v>6</v>
      </c>
      <c r="L591" t="s">
        <v>15</v>
      </c>
      <c r="M591">
        <f>COUNTBLANK(PokemonData[[#This Row],[Type1]:[Type2]])</f>
        <v>1</v>
      </c>
      <c r="N591" t="str">
        <f>IF(PokemonData[[#This Row],[BLANCO]]=0,"2 tipos","1 tipo")</f>
        <v>1 tipo</v>
      </c>
      <c r="O591">
        <f>+(PokemonData[[#This Row],[Attack]]+0.25*PokemonData[[#This Row],[SpAtk]])*100*92.5*1.25*1.29/10000</f>
        <v>108.8840625</v>
      </c>
    </row>
    <row r="592" spans="1:15" x14ac:dyDescent="0.25">
      <c r="A592">
        <v>17</v>
      </c>
      <c r="B592" t="s">
        <v>43</v>
      </c>
      <c r="C592" t="s">
        <v>42</v>
      </c>
      <c r="D592" t="s">
        <v>24</v>
      </c>
      <c r="E592">
        <v>63</v>
      </c>
      <c r="F592">
        <v>60</v>
      </c>
      <c r="G592">
        <v>55</v>
      </c>
      <c r="H592">
        <v>50</v>
      </c>
      <c r="I592">
        <v>50</v>
      </c>
      <c r="J592">
        <v>71</v>
      </c>
      <c r="K592">
        <v>1</v>
      </c>
      <c r="L592" t="s">
        <v>15</v>
      </c>
      <c r="M592">
        <f>COUNTBLANK(PokemonData[[#This Row],[Type1]:[Type2]])</f>
        <v>0</v>
      </c>
      <c r="N592" t="str">
        <f>IF(PokemonData[[#This Row],[BLANCO]]=0,"2 tipos","1 tipo")</f>
        <v>2 tipos</v>
      </c>
      <c r="O592">
        <f>+(PokemonData[[#This Row],[Attack]]+0.25*PokemonData[[#This Row],[SpAtk]])*100*92.5*1.25*1.29/10000</f>
        <v>108.13828125000001</v>
      </c>
    </row>
    <row r="593" spans="1:15" x14ac:dyDescent="0.25">
      <c r="A593">
        <v>390</v>
      </c>
      <c r="B593" t="s">
        <v>468</v>
      </c>
      <c r="C593" t="s">
        <v>20</v>
      </c>
      <c r="D593" t="s">
        <v>21</v>
      </c>
      <c r="E593">
        <v>44</v>
      </c>
      <c r="F593">
        <v>58</v>
      </c>
      <c r="G593">
        <v>44</v>
      </c>
      <c r="H593">
        <v>58</v>
      </c>
      <c r="I593">
        <v>44</v>
      </c>
      <c r="J593">
        <v>61</v>
      </c>
      <c r="K593">
        <v>4</v>
      </c>
      <c r="L593" t="s">
        <v>15</v>
      </c>
      <c r="M593">
        <f>COUNTBLANK(PokemonData[[#This Row],[Type1]:[Type2]])</f>
        <v>1</v>
      </c>
      <c r="N593" t="str">
        <f>IF(PokemonData[[#This Row],[BLANCO]]=0,"2 tipos","1 tipo")</f>
        <v>1 tipo</v>
      </c>
      <c r="O593">
        <f>+(PokemonData[[#This Row],[Attack]]+0.25*PokemonData[[#This Row],[SpAtk]])*100*92.5*1.25*1.29/10000</f>
        <v>108.13828125000001</v>
      </c>
    </row>
    <row r="594" spans="1:15" x14ac:dyDescent="0.25">
      <c r="A594">
        <v>522</v>
      </c>
      <c r="B594" t="s">
        <v>614</v>
      </c>
      <c r="C594" t="s">
        <v>53</v>
      </c>
      <c r="D594" t="s">
        <v>21</v>
      </c>
      <c r="E594">
        <v>45</v>
      </c>
      <c r="F594">
        <v>60</v>
      </c>
      <c r="G594">
        <v>32</v>
      </c>
      <c r="H594">
        <v>50</v>
      </c>
      <c r="I594">
        <v>32</v>
      </c>
      <c r="J594">
        <v>76</v>
      </c>
      <c r="K594">
        <v>5</v>
      </c>
      <c r="L594" t="s">
        <v>15</v>
      </c>
      <c r="M594">
        <f>COUNTBLANK(PokemonData[[#This Row],[Type1]:[Type2]])</f>
        <v>1</v>
      </c>
      <c r="N594" t="str">
        <f>IF(PokemonData[[#This Row],[BLANCO]]=0,"2 tipos","1 tipo")</f>
        <v>1 tipo</v>
      </c>
      <c r="O594">
        <f>+(PokemonData[[#This Row],[Attack]]+0.25*PokemonData[[#This Row],[SpAtk]])*100*92.5*1.25*1.29/10000</f>
        <v>108.13828125000001</v>
      </c>
    </row>
    <row r="595" spans="1:15" x14ac:dyDescent="0.25">
      <c r="A595">
        <v>656</v>
      </c>
      <c r="B595" t="s">
        <v>757</v>
      </c>
      <c r="C595" t="s">
        <v>29</v>
      </c>
      <c r="D595" t="s">
        <v>21</v>
      </c>
      <c r="E595">
        <v>41</v>
      </c>
      <c r="F595">
        <v>56</v>
      </c>
      <c r="G595">
        <v>40</v>
      </c>
      <c r="H595">
        <v>62</v>
      </c>
      <c r="I595">
        <v>44</v>
      </c>
      <c r="J595">
        <v>71</v>
      </c>
      <c r="K595">
        <v>6</v>
      </c>
      <c r="L595" t="s">
        <v>15</v>
      </c>
      <c r="M595">
        <f>COUNTBLANK(PokemonData[[#This Row],[Type1]:[Type2]])</f>
        <v>1</v>
      </c>
      <c r="N595" t="str">
        <f>IF(PokemonData[[#This Row],[BLANCO]]=0,"2 tipos","1 tipo")</f>
        <v>1 tipo</v>
      </c>
      <c r="O595">
        <f>+(PokemonData[[#This Row],[Attack]]+0.25*PokemonData[[#This Row],[SpAtk]])*100*92.5*1.25*1.29/10000</f>
        <v>106.64671875000001</v>
      </c>
    </row>
    <row r="596" spans="1:15" x14ac:dyDescent="0.25">
      <c r="A596">
        <v>222</v>
      </c>
      <c r="B596" t="s">
        <v>273</v>
      </c>
      <c r="C596" t="s">
        <v>29</v>
      </c>
      <c r="D596" t="s">
        <v>108</v>
      </c>
      <c r="E596">
        <v>55</v>
      </c>
      <c r="F596">
        <v>55</v>
      </c>
      <c r="G596">
        <v>85</v>
      </c>
      <c r="H596">
        <v>65</v>
      </c>
      <c r="I596">
        <v>85</v>
      </c>
      <c r="J596">
        <v>35</v>
      </c>
      <c r="K596">
        <v>2</v>
      </c>
      <c r="L596" t="s">
        <v>15</v>
      </c>
      <c r="M596">
        <f>COUNTBLANK(PokemonData[[#This Row],[Type1]:[Type2]])</f>
        <v>0</v>
      </c>
      <c r="N596" t="str">
        <f>IF(PokemonData[[#This Row],[BLANCO]]=0,"2 tipos","1 tipo")</f>
        <v>2 tipos</v>
      </c>
      <c r="O596">
        <f>+(PokemonData[[#This Row],[Attack]]+0.25*PokemonData[[#This Row],[SpAtk]])*100*92.5*1.25*1.29/10000</f>
        <v>106.27382812499999</v>
      </c>
    </row>
    <row r="597" spans="1:15" x14ac:dyDescent="0.25">
      <c r="A597">
        <v>225</v>
      </c>
      <c r="B597" t="s">
        <v>276</v>
      </c>
      <c r="C597" t="s">
        <v>124</v>
      </c>
      <c r="D597" t="s">
        <v>24</v>
      </c>
      <c r="E597">
        <v>45</v>
      </c>
      <c r="F597">
        <v>55</v>
      </c>
      <c r="G597">
        <v>45</v>
      </c>
      <c r="H597">
        <v>65</v>
      </c>
      <c r="I597">
        <v>45</v>
      </c>
      <c r="J597">
        <v>75</v>
      </c>
      <c r="K597">
        <v>2</v>
      </c>
      <c r="L597" t="s">
        <v>15</v>
      </c>
      <c r="M597">
        <f>COUNTBLANK(PokemonData[[#This Row],[Type1]:[Type2]])</f>
        <v>0</v>
      </c>
      <c r="N597" t="str">
        <f>IF(PokemonData[[#This Row],[BLANCO]]=0,"2 tipos","1 tipo")</f>
        <v>2 tipos</v>
      </c>
      <c r="O597">
        <f>+(PokemonData[[#This Row],[Attack]]+0.25*PokemonData[[#This Row],[SpAtk]])*100*92.5*1.25*1.29/10000</f>
        <v>106.27382812499999</v>
      </c>
    </row>
    <row r="598" spans="1:15" x14ac:dyDescent="0.25">
      <c r="A598">
        <v>279</v>
      </c>
      <c r="B598" t="s">
        <v>335</v>
      </c>
      <c r="C598" t="s">
        <v>29</v>
      </c>
      <c r="D598" t="s">
        <v>24</v>
      </c>
      <c r="E598">
        <v>60</v>
      </c>
      <c r="F598">
        <v>50</v>
      </c>
      <c r="G598">
        <v>100</v>
      </c>
      <c r="H598">
        <v>85</v>
      </c>
      <c r="I598">
        <v>70</v>
      </c>
      <c r="J598">
        <v>65</v>
      </c>
      <c r="K598">
        <v>3</v>
      </c>
      <c r="L598" t="s">
        <v>15</v>
      </c>
      <c r="M598">
        <f>COUNTBLANK(PokemonData[[#This Row],[Type1]:[Type2]])</f>
        <v>0</v>
      </c>
      <c r="N598" t="str">
        <f>IF(PokemonData[[#This Row],[BLANCO]]=0,"2 tipos","1 tipo")</f>
        <v>2 tipos</v>
      </c>
      <c r="O598">
        <f>+(PokemonData[[#This Row],[Attack]]+0.25*PokemonData[[#This Row],[SpAtk]])*100*92.5*1.25*1.29/10000</f>
        <v>106.27382812499999</v>
      </c>
    </row>
    <row r="599" spans="1:15" x14ac:dyDescent="0.25">
      <c r="A599">
        <v>311</v>
      </c>
      <c r="B599" t="s">
        <v>373</v>
      </c>
      <c r="C599" t="s">
        <v>53</v>
      </c>
      <c r="D599" t="s">
        <v>21</v>
      </c>
      <c r="E599">
        <v>60</v>
      </c>
      <c r="F599">
        <v>50</v>
      </c>
      <c r="G599">
        <v>40</v>
      </c>
      <c r="H599">
        <v>85</v>
      </c>
      <c r="I599">
        <v>75</v>
      </c>
      <c r="J599">
        <v>95</v>
      </c>
      <c r="K599">
        <v>3</v>
      </c>
      <c r="L599" t="s">
        <v>15</v>
      </c>
      <c r="M599">
        <f>COUNTBLANK(PokemonData[[#This Row],[Type1]:[Type2]])</f>
        <v>1</v>
      </c>
      <c r="N599" t="str">
        <f>IF(PokemonData[[#This Row],[BLANCO]]=0,"2 tipos","1 tipo")</f>
        <v>1 tipo</v>
      </c>
      <c r="O599">
        <f>+(PokemonData[[#This Row],[Attack]]+0.25*PokemonData[[#This Row],[SpAtk]])*100*92.5*1.25*1.29/10000</f>
        <v>106.27382812499999</v>
      </c>
    </row>
    <row r="600" spans="1:15" x14ac:dyDescent="0.25">
      <c r="A600">
        <v>578</v>
      </c>
      <c r="B600" t="s">
        <v>672</v>
      </c>
      <c r="C600" t="s">
        <v>95</v>
      </c>
      <c r="D600" t="s">
        <v>21</v>
      </c>
      <c r="E600">
        <v>65</v>
      </c>
      <c r="F600">
        <v>40</v>
      </c>
      <c r="G600">
        <v>50</v>
      </c>
      <c r="H600">
        <v>125</v>
      </c>
      <c r="I600">
        <v>60</v>
      </c>
      <c r="J600">
        <v>30</v>
      </c>
      <c r="K600">
        <v>5</v>
      </c>
      <c r="L600" t="s">
        <v>15</v>
      </c>
      <c r="M600">
        <f>COUNTBLANK(PokemonData[[#This Row],[Type1]:[Type2]])</f>
        <v>1</v>
      </c>
      <c r="N600" t="str">
        <f>IF(PokemonData[[#This Row],[BLANCO]]=0,"2 tipos","1 tipo")</f>
        <v>1 tipo</v>
      </c>
      <c r="O600">
        <f>+(PokemonData[[#This Row],[Attack]]+0.25*PokemonData[[#This Row],[SpAtk]])*100*92.5*1.25*1.29/10000</f>
        <v>106.27382812499999</v>
      </c>
    </row>
    <row r="601" spans="1:15" x14ac:dyDescent="0.25">
      <c r="A601">
        <v>501</v>
      </c>
      <c r="B601" t="s">
        <v>593</v>
      </c>
      <c r="C601" t="s">
        <v>29</v>
      </c>
      <c r="D601" t="s">
        <v>21</v>
      </c>
      <c r="E601">
        <v>55</v>
      </c>
      <c r="F601">
        <v>55</v>
      </c>
      <c r="G601">
        <v>45</v>
      </c>
      <c r="H601">
        <v>63</v>
      </c>
      <c r="I601">
        <v>45</v>
      </c>
      <c r="J601">
        <v>45</v>
      </c>
      <c r="K601">
        <v>5</v>
      </c>
      <c r="L601" t="s">
        <v>15</v>
      </c>
      <c r="M601">
        <f>COUNTBLANK(PokemonData[[#This Row],[Type1]:[Type2]])</f>
        <v>1</v>
      </c>
      <c r="N601" t="str">
        <f>IF(PokemonData[[#This Row],[BLANCO]]=0,"2 tipos","1 tipo")</f>
        <v>1 tipo</v>
      </c>
      <c r="O601">
        <f>+(PokemonData[[#This Row],[Attack]]+0.25*PokemonData[[#This Row],[SpAtk]])*100*92.5*1.25*1.29/10000</f>
        <v>105.528046875</v>
      </c>
    </row>
    <row r="602" spans="1:15" x14ac:dyDescent="0.25">
      <c r="A602">
        <v>23</v>
      </c>
      <c r="B602" t="s">
        <v>50</v>
      </c>
      <c r="C602" t="s">
        <v>14</v>
      </c>
      <c r="D602" t="s">
        <v>21</v>
      </c>
      <c r="E602">
        <v>35</v>
      </c>
      <c r="F602">
        <v>60</v>
      </c>
      <c r="G602">
        <v>44</v>
      </c>
      <c r="H602">
        <v>40</v>
      </c>
      <c r="I602">
        <v>54</v>
      </c>
      <c r="J602">
        <v>55</v>
      </c>
      <c r="K602">
        <v>1</v>
      </c>
      <c r="L602" t="s">
        <v>15</v>
      </c>
      <c r="M602">
        <f>COUNTBLANK(PokemonData[[#This Row],[Type1]:[Type2]])</f>
        <v>1</v>
      </c>
      <c r="N602" t="str">
        <f>IF(PokemonData[[#This Row],[BLANCO]]=0,"2 tipos","1 tipo")</f>
        <v>1 tipo</v>
      </c>
      <c r="O602">
        <f>+(PokemonData[[#This Row],[Attack]]+0.25*PokemonData[[#This Row],[SpAtk]])*100*92.5*1.25*1.29/10000</f>
        <v>104.409375</v>
      </c>
    </row>
    <row r="603" spans="1:15" x14ac:dyDescent="0.25">
      <c r="A603">
        <v>101</v>
      </c>
      <c r="B603" t="s">
        <v>140</v>
      </c>
      <c r="C603" t="s">
        <v>53</v>
      </c>
      <c r="D603" t="s">
        <v>21</v>
      </c>
      <c r="E603">
        <v>60</v>
      </c>
      <c r="F603">
        <v>50</v>
      </c>
      <c r="G603">
        <v>70</v>
      </c>
      <c r="H603">
        <v>80</v>
      </c>
      <c r="I603">
        <v>80</v>
      </c>
      <c r="J603">
        <v>140</v>
      </c>
      <c r="K603">
        <v>1</v>
      </c>
      <c r="L603" t="s">
        <v>15</v>
      </c>
      <c r="M603">
        <f>COUNTBLANK(PokemonData[[#This Row],[Type1]:[Type2]])</f>
        <v>1</v>
      </c>
      <c r="N603" t="str">
        <f>IF(PokemonData[[#This Row],[BLANCO]]=0,"2 tipos","1 tipo")</f>
        <v>1 tipo</v>
      </c>
      <c r="O603">
        <f>+(PokemonData[[#This Row],[Attack]]+0.25*PokemonData[[#This Row],[SpAtk]])*100*92.5*1.25*1.29/10000</f>
        <v>104.409375</v>
      </c>
    </row>
    <row r="604" spans="1:15" x14ac:dyDescent="0.25">
      <c r="A604">
        <v>108</v>
      </c>
      <c r="B604" t="s">
        <v>147</v>
      </c>
      <c r="C604" t="s">
        <v>42</v>
      </c>
      <c r="D604" t="s">
        <v>21</v>
      </c>
      <c r="E604">
        <v>90</v>
      </c>
      <c r="F604">
        <v>55</v>
      </c>
      <c r="G604">
        <v>75</v>
      </c>
      <c r="H604">
        <v>60</v>
      </c>
      <c r="I604">
        <v>75</v>
      </c>
      <c r="J604">
        <v>30</v>
      </c>
      <c r="K604">
        <v>1</v>
      </c>
      <c r="L604" t="s">
        <v>15</v>
      </c>
      <c r="M604">
        <f>COUNTBLANK(PokemonData[[#This Row],[Type1]:[Type2]])</f>
        <v>1</v>
      </c>
      <c r="N604" t="str">
        <f>IF(PokemonData[[#This Row],[BLANCO]]=0,"2 tipos","1 tipo")</f>
        <v>1 tipo</v>
      </c>
      <c r="O604">
        <f>+(PokemonData[[#This Row],[Attack]]+0.25*PokemonData[[#This Row],[SpAtk]])*100*92.5*1.25*1.29/10000</f>
        <v>104.409375</v>
      </c>
    </row>
    <row r="605" spans="1:15" x14ac:dyDescent="0.25">
      <c r="A605">
        <v>122</v>
      </c>
      <c r="B605" t="s">
        <v>162</v>
      </c>
      <c r="C605" t="s">
        <v>95</v>
      </c>
      <c r="D605" t="s">
        <v>65</v>
      </c>
      <c r="E605">
        <v>40</v>
      </c>
      <c r="F605">
        <v>45</v>
      </c>
      <c r="G605">
        <v>65</v>
      </c>
      <c r="H605">
        <v>100</v>
      </c>
      <c r="I605">
        <v>120</v>
      </c>
      <c r="J605">
        <v>90</v>
      </c>
      <c r="K605">
        <v>1</v>
      </c>
      <c r="L605" t="s">
        <v>15</v>
      </c>
      <c r="M605">
        <f>COUNTBLANK(PokemonData[[#This Row],[Type1]:[Type2]])</f>
        <v>0</v>
      </c>
      <c r="N605" t="str">
        <f>IF(PokemonData[[#This Row],[BLANCO]]=0,"2 tipos","1 tipo")</f>
        <v>2 tipos</v>
      </c>
      <c r="O605">
        <f>+(PokemonData[[#This Row],[Attack]]+0.25*PokemonData[[#This Row],[SpAtk]])*100*92.5*1.25*1.29/10000</f>
        <v>104.409375</v>
      </c>
    </row>
    <row r="606" spans="1:15" x14ac:dyDescent="0.25">
      <c r="A606">
        <v>167</v>
      </c>
      <c r="B606" t="s">
        <v>214</v>
      </c>
      <c r="C606" t="s">
        <v>34</v>
      </c>
      <c r="D606" t="s">
        <v>14</v>
      </c>
      <c r="E606">
        <v>40</v>
      </c>
      <c r="F606">
        <v>60</v>
      </c>
      <c r="G606">
        <v>40</v>
      </c>
      <c r="H606">
        <v>40</v>
      </c>
      <c r="I606">
        <v>40</v>
      </c>
      <c r="J606">
        <v>30</v>
      </c>
      <c r="K606">
        <v>2</v>
      </c>
      <c r="L606" t="s">
        <v>15</v>
      </c>
      <c r="M606">
        <f>COUNTBLANK(PokemonData[[#This Row],[Type1]:[Type2]])</f>
        <v>0</v>
      </c>
      <c r="N606" t="str">
        <f>IF(PokemonData[[#This Row],[BLANCO]]=0,"2 tipos","1 tipo")</f>
        <v>2 tipos</v>
      </c>
      <c r="O606">
        <f>+(PokemonData[[#This Row],[Attack]]+0.25*PokemonData[[#This Row],[SpAtk]])*100*92.5*1.25*1.29/10000</f>
        <v>104.409375</v>
      </c>
    </row>
    <row r="607" spans="1:15" x14ac:dyDescent="0.25">
      <c r="A607">
        <v>219</v>
      </c>
      <c r="B607" t="s">
        <v>270</v>
      </c>
      <c r="C607" t="s">
        <v>20</v>
      </c>
      <c r="D607" t="s">
        <v>108</v>
      </c>
      <c r="E607">
        <v>50</v>
      </c>
      <c r="F607">
        <v>50</v>
      </c>
      <c r="G607">
        <v>120</v>
      </c>
      <c r="H607">
        <v>80</v>
      </c>
      <c r="I607">
        <v>80</v>
      </c>
      <c r="J607">
        <v>30</v>
      </c>
      <c r="K607">
        <v>2</v>
      </c>
      <c r="L607" t="s">
        <v>15</v>
      </c>
      <c r="M607">
        <f>COUNTBLANK(PokemonData[[#This Row],[Type1]:[Type2]])</f>
        <v>0</v>
      </c>
      <c r="N607" t="str">
        <f>IF(PokemonData[[#This Row],[BLANCO]]=0,"2 tipos","1 tipo")</f>
        <v>2 tipos</v>
      </c>
      <c r="O607">
        <f>+(PokemonData[[#This Row],[Attack]]+0.25*PokemonData[[#This Row],[SpAtk]])*100*92.5*1.25*1.29/10000</f>
        <v>104.409375</v>
      </c>
    </row>
    <row r="608" spans="1:15" x14ac:dyDescent="0.25">
      <c r="A608">
        <v>231</v>
      </c>
      <c r="B608" t="s">
        <v>283</v>
      </c>
      <c r="C608" t="s">
        <v>56</v>
      </c>
      <c r="D608" t="s">
        <v>21</v>
      </c>
      <c r="E608">
        <v>90</v>
      </c>
      <c r="F608">
        <v>60</v>
      </c>
      <c r="G608">
        <v>60</v>
      </c>
      <c r="H608">
        <v>40</v>
      </c>
      <c r="I608">
        <v>40</v>
      </c>
      <c r="J608">
        <v>40</v>
      </c>
      <c r="K608">
        <v>2</v>
      </c>
      <c r="L608" t="s">
        <v>15</v>
      </c>
      <c r="M608">
        <f>COUNTBLANK(PokemonData[[#This Row],[Type1]:[Type2]])</f>
        <v>1</v>
      </c>
      <c r="N608" t="str">
        <f>IF(PokemonData[[#This Row],[BLANCO]]=0,"2 tipos","1 tipo")</f>
        <v>1 tipo</v>
      </c>
      <c r="O608">
        <f>+(PokemonData[[#This Row],[Attack]]+0.25*PokemonData[[#This Row],[SpAtk]])*100*92.5*1.25*1.29/10000</f>
        <v>104.409375</v>
      </c>
    </row>
    <row r="609" spans="1:15" x14ac:dyDescent="0.25">
      <c r="A609">
        <v>585</v>
      </c>
      <c r="B609" t="s">
        <v>679</v>
      </c>
      <c r="C609" t="s">
        <v>42</v>
      </c>
      <c r="D609" t="s">
        <v>13</v>
      </c>
      <c r="E609">
        <v>60</v>
      </c>
      <c r="F609">
        <v>60</v>
      </c>
      <c r="G609">
        <v>50</v>
      </c>
      <c r="H609">
        <v>40</v>
      </c>
      <c r="I609">
        <v>50</v>
      </c>
      <c r="J609">
        <v>75</v>
      </c>
      <c r="K609">
        <v>5</v>
      </c>
      <c r="L609" t="s">
        <v>15</v>
      </c>
      <c r="M609">
        <f>COUNTBLANK(PokemonData[[#This Row],[Type1]:[Type2]])</f>
        <v>0</v>
      </c>
      <c r="N609" t="str">
        <f>IF(PokemonData[[#This Row],[BLANCO]]=0,"2 tipos","1 tipo")</f>
        <v>2 tipos</v>
      </c>
      <c r="O609">
        <f>+(PokemonData[[#This Row],[Attack]]+0.25*PokemonData[[#This Row],[SpAtk]])*100*92.5*1.25*1.29/10000</f>
        <v>104.409375</v>
      </c>
    </row>
    <row r="610" spans="1:15" x14ac:dyDescent="0.25">
      <c r="A610">
        <v>164</v>
      </c>
      <c r="B610" t="s">
        <v>211</v>
      </c>
      <c r="C610" t="s">
        <v>42</v>
      </c>
      <c r="D610" t="s">
        <v>24</v>
      </c>
      <c r="E610">
        <v>100</v>
      </c>
      <c r="F610">
        <v>50</v>
      </c>
      <c r="G610">
        <v>50</v>
      </c>
      <c r="H610">
        <v>76</v>
      </c>
      <c r="I610">
        <v>96</v>
      </c>
      <c r="J610">
        <v>70</v>
      </c>
      <c r="K610">
        <v>2</v>
      </c>
      <c r="L610" t="s">
        <v>15</v>
      </c>
      <c r="M610">
        <f>COUNTBLANK(PokemonData[[#This Row],[Type1]:[Type2]])</f>
        <v>0</v>
      </c>
      <c r="N610" t="str">
        <f>IF(PokemonData[[#This Row],[BLANCO]]=0,"2 tipos","1 tipo")</f>
        <v>2 tipos</v>
      </c>
      <c r="O610">
        <f>+(PokemonData[[#This Row],[Attack]]+0.25*PokemonData[[#This Row],[SpAtk]])*100*92.5*1.25*1.29/10000</f>
        <v>102.9178125</v>
      </c>
    </row>
    <row r="611" spans="1:15" x14ac:dyDescent="0.25">
      <c r="A611">
        <v>43</v>
      </c>
      <c r="B611" t="s">
        <v>73</v>
      </c>
      <c r="C611" t="s">
        <v>13</v>
      </c>
      <c r="D611" t="s">
        <v>14</v>
      </c>
      <c r="E611">
        <v>45</v>
      </c>
      <c r="F611">
        <v>50</v>
      </c>
      <c r="G611">
        <v>55</v>
      </c>
      <c r="H611">
        <v>75</v>
      </c>
      <c r="I611">
        <v>65</v>
      </c>
      <c r="J611">
        <v>30</v>
      </c>
      <c r="K611">
        <v>1</v>
      </c>
      <c r="L611" t="s">
        <v>15</v>
      </c>
      <c r="M611">
        <f>COUNTBLANK(PokemonData[[#This Row],[Type1]:[Type2]])</f>
        <v>0</v>
      </c>
      <c r="N611" t="str">
        <f>IF(PokemonData[[#This Row],[BLANCO]]=0,"2 tipos","1 tipo")</f>
        <v>2 tipos</v>
      </c>
      <c r="O611">
        <f>+(PokemonData[[#This Row],[Attack]]+0.25*PokemonData[[#This Row],[SpAtk]])*100*92.5*1.25*1.29/10000</f>
        <v>102.544921875</v>
      </c>
    </row>
    <row r="612" spans="1:15" x14ac:dyDescent="0.25">
      <c r="A612">
        <v>189</v>
      </c>
      <c r="B612" t="s">
        <v>237</v>
      </c>
      <c r="C612" t="s">
        <v>13</v>
      </c>
      <c r="D612" t="s">
        <v>24</v>
      </c>
      <c r="E612">
        <v>75</v>
      </c>
      <c r="F612">
        <v>55</v>
      </c>
      <c r="G612">
        <v>70</v>
      </c>
      <c r="H612">
        <v>55</v>
      </c>
      <c r="I612">
        <v>95</v>
      </c>
      <c r="J612">
        <v>110</v>
      </c>
      <c r="K612">
        <v>2</v>
      </c>
      <c r="L612" t="s">
        <v>15</v>
      </c>
      <c r="M612">
        <f>COUNTBLANK(PokemonData[[#This Row],[Type1]:[Type2]])</f>
        <v>0</v>
      </c>
      <c r="N612" t="str">
        <f>IF(PokemonData[[#This Row],[BLANCO]]=0,"2 tipos","1 tipo")</f>
        <v>2 tipos</v>
      </c>
      <c r="O612">
        <f>+(PokemonData[[#This Row],[Attack]]+0.25*PokemonData[[#This Row],[SpAtk]])*100*92.5*1.25*1.29/10000</f>
        <v>102.544921875</v>
      </c>
    </row>
    <row r="613" spans="1:15" x14ac:dyDescent="0.25">
      <c r="A613">
        <v>287</v>
      </c>
      <c r="B613" t="s">
        <v>344</v>
      </c>
      <c r="C613" t="s">
        <v>42</v>
      </c>
      <c r="D613" t="s">
        <v>21</v>
      </c>
      <c r="E613">
        <v>60</v>
      </c>
      <c r="F613">
        <v>60</v>
      </c>
      <c r="G613">
        <v>60</v>
      </c>
      <c r="H613">
        <v>35</v>
      </c>
      <c r="I613">
        <v>35</v>
      </c>
      <c r="J613">
        <v>30</v>
      </c>
      <c r="K613">
        <v>3</v>
      </c>
      <c r="L613" t="s">
        <v>15</v>
      </c>
      <c r="M613">
        <f>COUNTBLANK(PokemonData[[#This Row],[Type1]:[Type2]])</f>
        <v>1</v>
      </c>
      <c r="N613" t="str">
        <f>IF(PokemonData[[#This Row],[BLANCO]]=0,"2 tipos","1 tipo")</f>
        <v>1 tipo</v>
      </c>
      <c r="O613">
        <f>+(PokemonData[[#This Row],[Attack]]+0.25*PokemonData[[#This Row],[SpAtk]])*100*92.5*1.25*1.29/10000</f>
        <v>102.544921875</v>
      </c>
    </row>
    <row r="614" spans="1:15" x14ac:dyDescent="0.25">
      <c r="A614">
        <v>590</v>
      </c>
      <c r="B614" t="s">
        <v>684</v>
      </c>
      <c r="C614" t="s">
        <v>13</v>
      </c>
      <c r="D614" t="s">
        <v>14</v>
      </c>
      <c r="E614">
        <v>69</v>
      </c>
      <c r="F614">
        <v>55</v>
      </c>
      <c r="G614">
        <v>45</v>
      </c>
      <c r="H614">
        <v>55</v>
      </c>
      <c r="I614">
        <v>55</v>
      </c>
      <c r="J614">
        <v>15</v>
      </c>
      <c r="K614">
        <v>5</v>
      </c>
      <c r="L614" t="s">
        <v>15</v>
      </c>
      <c r="M614">
        <f>COUNTBLANK(PokemonData[[#This Row],[Type1]:[Type2]])</f>
        <v>0</v>
      </c>
      <c r="N614" t="str">
        <f>IF(PokemonData[[#This Row],[BLANCO]]=0,"2 tipos","1 tipo")</f>
        <v>2 tipos</v>
      </c>
      <c r="O614">
        <f>+(PokemonData[[#This Row],[Attack]]+0.25*PokemonData[[#This Row],[SpAtk]])*100*92.5*1.25*1.29/10000</f>
        <v>102.544921875</v>
      </c>
    </row>
    <row r="615" spans="1:15" x14ac:dyDescent="0.25">
      <c r="A615">
        <v>678</v>
      </c>
      <c r="B615" t="s">
        <v>779</v>
      </c>
      <c r="C615" t="s">
        <v>95</v>
      </c>
      <c r="D615" t="s">
        <v>21</v>
      </c>
      <c r="E615">
        <v>74</v>
      </c>
      <c r="F615">
        <v>48</v>
      </c>
      <c r="G615">
        <v>76</v>
      </c>
      <c r="H615">
        <v>83</v>
      </c>
      <c r="I615">
        <v>81</v>
      </c>
      <c r="J615">
        <v>104</v>
      </c>
      <c r="K615">
        <v>6</v>
      </c>
      <c r="L615" t="s">
        <v>15</v>
      </c>
      <c r="M615">
        <f>COUNTBLANK(PokemonData[[#This Row],[Type1]:[Type2]])</f>
        <v>1</v>
      </c>
      <c r="N615" t="str">
        <f>IF(PokemonData[[#This Row],[BLANCO]]=0,"2 tipos","1 tipo")</f>
        <v>1 tipo</v>
      </c>
      <c r="O615">
        <f>+(PokemonData[[#This Row],[Attack]]+0.25*PokemonData[[#This Row],[SpAtk]])*100*92.5*1.25*1.29/10000</f>
        <v>102.544921875</v>
      </c>
    </row>
    <row r="616" spans="1:15" x14ac:dyDescent="0.25">
      <c r="A616">
        <v>678</v>
      </c>
      <c r="B616" t="s">
        <v>780</v>
      </c>
      <c r="C616" t="s">
        <v>95</v>
      </c>
      <c r="D616" t="s">
        <v>21</v>
      </c>
      <c r="E616">
        <v>74</v>
      </c>
      <c r="F616">
        <v>48</v>
      </c>
      <c r="G616">
        <v>76</v>
      </c>
      <c r="H616">
        <v>83</v>
      </c>
      <c r="I616">
        <v>81</v>
      </c>
      <c r="J616">
        <v>104</v>
      </c>
      <c r="K616">
        <v>6</v>
      </c>
      <c r="L616" t="s">
        <v>15</v>
      </c>
      <c r="M616">
        <f>COUNTBLANK(PokemonData[[#This Row],[Type1]:[Type2]])</f>
        <v>1</v>
      </c>
      <c r="N616" t="str">
        <f>IF(PokemonData[[#This Row],[BLANCO]]=0,"2 tipos","1 tipo")</f>
        <v>1 tipo</v>
      </c>
      <c r="O616">
        <f>+(PokemonData[[#This Row],[Attack]]+0.25*PokemonData[[#This Row],[SpAtk]])*100*92.5*1.25*1.29/10000</f>
        <v>102.544921875</v>
      </c>
    </row>
    <row r="617" spans="1:15" x14ac:dyDescent="0.25">
      <c r="A617">
        <v>660</v>
      </c>
      <c r="B617" t="s">
        <v>761</v>
      </c>
      <c r="C617" t="s">
        <v>42</v>
      </c>
      <c r="D617" t="s">
        <v>56</v>
      </c>
      <c r="E617">
        <v>85</v>
      </c>
      <c r="F617">
        <v>56</v>
      </c>
      <c r="G617">
        <v>77</v>
      </c>
      <c r="H617">
        <v>50</v>
      </c>
      <c r="I617">
        <v>77</v>
      </c>
      <c r="J617">
        <v>78</v>
      </c>
      <c r="K617">
        <v>6</v>
      </c>
      <c r="L617" t="s">
        <v>15</v>
      </c>
      <c r="M617">
        <f>COUNTBLANK(PokemonData[[#This Row],[Type1]:[Type2]])</f>
        <v>0</v>
      </c>
      <c r="N617" t="str">
        <f>IF(PokemonData[[#This Row],[BLANCO]]=0,"2 tipos","1 tipo")</f>
        <v>2 tipos</v>
      </c>
      <c r="O617">
        <f>+(PokemonData[[#This Row],[Attack]]+0.25*PokemonData[[#This Row],[SpAtk]])*100*92.5*1.25*1.29/10000</f>
        <v>102.17203125</v>
      </c>
    </row>
    <row r="618" spans="1:15" x14ac:dyDescent="0.25">
      <c r="A618">
        <v>54</v>
      </c>
      <c r="B618" t="s">
        <v>84</v>
      </c>
      <c r="C618" t="s">
        <v>29</v>
      </c>
      <c r="D618" t="s">
        <v>21</v>
      </c>
      <c r="E618">
        <v>50</v>
      </c>
      <c r="F618">
        <v>52</v>
      </c>
      <c r="G618">
        <v>48</v>
      </c>
      <c r="H618">
        <v>65</v>
      </c>
      <c r="I618">
        <v>50</v>
      </c>
      <c r="J618">
        <v>55</v>
      </c>
      <c r="K618">
        <v>1</v>
      </c>
      <c r="L618" t="s">
        <v>15</v>
      </c>
      <c r="M618">
        <f>COUNTBLANK(PokemonData[[#This Row],[Type1]:[Type2]])</f>
        <v>1</v>
      </c>
      <c r="N618" t="str">
        <f>IF(PokemonData[[#This Row],[BLANCO]]=0,"2 tipos","1 tipo")</f>
        <v>1 tipo</v>
      </c>
      <c r="O618">
        <f>+(PokemonData[[#This Row],[Attack]]+0.25*PokemonData[[#This Row],[SpAtk]])*100*92.5*1.25*1.29/10000</f>
        <v>101.79914062500001</v>
      </c>
    </row>
    <row r="619" spans="1:15" x14ac:dyDescent="0.25">
      <c r="A619">
        <v>667</v>
      </c>
      <c r="B619" t="s">
        <v>768</v>
      </c>
      <c r="C619" t="s">
        <v>20</v>
      </c>
      <c r="D619" t="s">
        <v>42</v>
      </c>
      <c r="E619">
        <v>62</v>
      </c>
      <c r="F619">
        <v>50</v>
      </c>
      <c r="G619">
        <v>58</v>
      </c>
      <c r="H619">
        <v>73</v>
      </c>
      <c r="I619">
        <v>54</v>
      </c>
      <c r="J619">
        <v>72</v>
      </c>
      <c r="K619">
        <v>6</v>
      </c>
      <c r="L619" t="s">
        <v>15</v>
      </c>
      <c r="M619">
        <f>COUNTBLANK(PokemonData[[#This Row],[Type1]:[Type2]])</f>
        <v>0</v>
      </c>
      <c r="N619" t="str">
        <f>IF(PokemonData[[#This Row],[BLANCO]]=0,"2 tipos","1 tipo")</f>
        <v>2 tipos</v>
      </c>
      <c r="O619">
        <f>+(PokemonData[[#This Row],[Attack]]+0.25*PokemonData[[#This Row],[SpAtk]])*100*92.5*1.25*1.29/10000</f>
        <v>101.79914062500001</v>
      </c>
    </row>
    <row r="620" spans="1:15" x14ac:dyDescent="0.25">
      <c r="A620">
        <v>21</v>
      </c>
      <c r="B620" t="s">
        <v>48</v>
      </c>
      <c r="C620" t="s">
        <v>42</v>
      </c>
      <c r="D620" t="s">
        <v>24</v>
      </c>
      <c r="E620">
        <v>40</v>
      </c>
      <c r="F620">
        <v>60</v>
      </c>
      <c r="G620">
        <v>30</v>
      </c>
      <c r="H620">
        <v>31</v>
      </c>
      <c r="I620">
        <v>31</v>
      </c>
      <c r="J620">
        <v>70</v>
      </c>
      <c r="K620">
        <v>1</v>
      </c>
      <c r="L620" t="s">
        <v>15</v>
      </c>
      <c r="M620">
        <f>COUNTBLANK(PokemonData[[#This Row],[Type1]:[Type2]])</f>
        <v>0</v>
      </c>
      <c r="N620" t="str">
        <f>IF(PokemonData[[#This Row],[BLANCO]]=0,"2 tipos","1 tipo")</f>
        <v>2 tipos</v>
      </c>
      <c r="O620">
        <f>+(PokemonData[[#This Row],[Attack]]+0.25*PokemonData[[#This Row],[SpAtk]])*100*92.5*1.25*1.29/10000</f>
        <v>101.053359375</v>
      </c>
    </row>
    <row r="621" spans="1:15" x14ac:dyDescent="0.25">
      <c r="A621">
        <v>682</v>
      </c>
      <c r="B621" t="s">
        <v>785</v>
      </c>
      <c r="C621" t="s">
        <v>65</v>
      </c>
      <c r="D621" t="s">
        <v>21</v>
      </c>
      <c r="E621">
        <v>78</v>
      </c>
      <c r="F621">
        <v>52</v>
      </c>
      <c r="G621">
        <v>60</v>
      </c>
      <c r="H621">
        <v>63</v>
      </c>
      <c r="I621">
        <v>65</v>
      </c>
      <c r="J621">
        <v>23</v>
      </c>
      <c r="K621">
        <v>6</v>
      </c>
      <c r="L621" t="s">
        <v>15</v>
      </c>
      <c r="M621">
        <f>COUNTBLANK(PokemonData[[#This Row],[Type1]:[Type2]])</f>
        <v>1</v>
      </c>
      <c r="N621" t="str">
        <f>IF(PokemonData[[#This Row],[BLANCO]]=0,"2 tipos","1 tipo")</f>
        <v>1 tipo</v>
      </c>
      <c r="O621">
        <f>+(PokemonData[[#This Row],[Attack]]+0.25*PokemonData[[#This Row],[SpAtk]])*100*92.5*1.25*1.29/10000</f>
        <v>101.053359375</v>
      </c>
    </row>
    <row r="622" spans="1:15" x14ac:dyDescent="0.25">
      <c r="A622">
        <v>12</v>
      </c>
      <c r="B622" t="s">
        <v>36</v>
      </c>
      <c r="C622" t="s">
        <v>34</v>
      </c>
      <c r="D622" t="s">
        <v>24</v>
      </c>
      <c r="E622">
        <v>60</v>
      </c>
      <c r="F622">
        <v>45</v>
      </c>
      <c r="G622">
        <v>50</v>
      </c>
      <c r="H622">
        <v>90</v>
      </c>
      <c r="I622">
        <v>80</v>
      </c>
      <c r="J622">
        <v>70</v>
      </c>
      <c r="K622">
        <v>1</v>
      </c>
      <c r="L622" t="s">
        <v>15</v>
      </c>
      <c r="M622">
        <f>COUNTBLANK(PokemonData[[#This Row],[Type1]:[Type2]])</f>
        <v>0</v>
      </c>
      <c r="N622" t="str">
        <f>IF(PokemonData[[#This Row],[BLANCO]]=0,"2 tipos","1 tipo")</f>
        <v>2 tipos</v>
      </c>
      <c r="O622">
        <f>+(PokemonData[[#This Row],[Attack]]+0.25*PokemonData[[#This Row],[SpAtk]])*100*92.5*1.25*1.29/10000</f>
        <v>100.68046875</v>
      </c>
    </row>
    <row r="623" spans="1:15" x14ac:dyDescent="0.25">
      <c r="A623">
        <v>25</v>
      </c>
      <c r="B623" t="s">
        <v>52</v>
      </c>
      <c r="C623" t="s">
        <v>53</v>
      </c>
      <c r="D623" t="s">
        <v>21</v>
      </c>
      <c r="E623">
        <v>35</v>
      </c>
      <c r="F623">
        <v>55</v>
      </c>
      <c r="G623">
        <v>40</v>
      </c>
      <c r="H623">
        <v>50</v>
      </c>
      <c r="I623">
        <v>50</v>
      </c>
      <c r="J623">
        <v>90</v>
      </c>
      <c r="K623">
        <v>1</v>
      </c>
      <c r="L623" t="s">
        <v>15</v>
      </c>
      <c r="M623">
        <f>COUNTBLANK(PokemonData[[#This Row],[Type1]:[Type2]])</f>
        <v>1</v>
      </c>
      <c r="N623" t="str">
        <f>IF(PokemonData[[#This Row],[BLANCO]]=0,"2 tipos","1 tipo")</f>
        <v>1 tipo</v>
      </c>
      <c r="O623">
        <f>+(PokemonData[[#This Row],[Attack]]+0.25*PokemonData[[#This Row],[SpAtk]])*100*92.5*1.25*1.29/10000</f>
        <v>100.68046875</v>
      </c>
    </row>
    <row r="624" spans="1:15" x14ac:dyDescent="0.25">
      <c r="A624">
        <v>177</v>
      </c>
      <c r="B624" t="s">
        <v>224</v>
      </c>
      <c r="C624" t="s">
        <v>95</v>
      </c>
      <c r="D624" t="s">
        <v>24</v>
      </c>
      <c r="E624">
        <v>40</v>
      </c>
      <c r="F624">
        <v>50</v>
      </c>
      <c r="G624">
        <v>45</v>
      </c>
      <c r="H624">
        <v>70</v>
      </c>
      <c r="I624">
        <v>45</v>
      </c>
      <c r="J624">
        <v>70</v>
      </c>
      <c r="K624">
        <v>2</v>
      </c>
      <c r="L624" t="s">
        <v>15</v>
      </c>
      <c r="M624">
        <f>COUNTBLANK(PokemonData[[#This Row],[Type1]:[Type2]])</f>
        <v>0</v>
      </c>
      <c r="N624" t="str">
        <f>IF(PokemonData[[#This Row],[BLANCO]]=0,"2 tipos","1 tipo")</f>
        <v>2 tipos</v>
      </c>
      <c r="O624">
        <f>+(PokemonData[[#This Row],[Attack]]+0.25*PokemonData[[#This Row],[SpAtk]])*100*92.5*1.25*1.29/10000</f>
        <v>100.68046875</v>
      </c>
    </row>
    <row r="625" spans="1:15" x14ac:dyDescent="0.25">
      <c r="A625">
        <v>326</v>
      </c>
      <c r="B625" t="s">
        <v>390</v>
      </c>
      <c r="C625" t="s">
        <v>95</v>
      </c>
      <c r="D625" t="s">
        <v>21</v>
      </c>
      <c r="E625">
        <v>80</v>
      </c>
      <c r="F625">
        <v>45</v>
      </c>
      <c r="G625">
        <v>65</v>
      </c>
      <c r="H625">
        <v>90</v>
      </c>
      <c r="I625">
        <v>110</v>
      </c>
      <c r="J625">
        <v>80</v>
      </c>
      <c r="K625">
        <v>3</v>
      </c>
      <c r="L625" t="s">
        <v>15</v>
      </c>
      <c r="M625">
        <f>COUNTBLANK(PokemonData[[#This Row],[Type1]:[Type2]])</f>
        <v>1</v>
      </c>
      <c r="N625" t="str">
        <f>IF(PokemonData[[#This Row],[BLANCO]]=0,"2 tipos","1 tipo")</f>
        <v>1 tipo</v>
      </c>
      <c r="O625">
        <f>+(PokemonData[[#This Row],[Attack]]+0.25*PokemonData[[#This Row],[SpAtk]])*100*92.5*1.25*1.29/10000</f>
        <v>100.68046875</v>
      </c>
    </row>
    <row r="626" spans="1:15" x14ac:dyDescent="0.25">
      <c r="A626">
        <v>692</v>
      </c>
      <c r="B626" t="s">
        <v>795</v>
      </c>
      <c r="C626" t="s">
        <v>29</v>
      </c>
      <c r="D626" t="s">
        <v>21</v>
      </c>
      <c r="E626">
        <v>50</v>
      </c>
      <c r="F626">
        <v>53</v>
      </c>
      <c r="G626">
        <v>62</v>
      </c>
      <c r="H626">
        <v>58</v>
      </c>
      <c r="I626">
        <v>63</v>
      </c>
      <c r="J626">
        <v>44</v>
      </c>
      <c r="K626">
        <v>6</v>
      </c>
      <c r="L626" t="s">
        <v>15</v>
      </c>
      <c r="M626">
        <f>COUNTBLANK(PokemonData[[#This Row],[Type1]:[Type2]])</f>
        <v>1</v>
      </c>
      <c r="N626" t="str">
        <f>IF(PokemonData[[#This Row],[BLANCO]]=0,"2 tipos","1 tipo")</f>
        <v>1 tipo</v>
      </c>
      <c r="O626">
        <f>+(PokemonData[[#This Row],[Attack]]+0.25*PokemonData[[#This Row],[SpAtk]])*100*92.5*1.25*1.29/10000</f>
        <v>100.68046875</v>
      </c>
    </row>
    <row r="627" spans="1:15" x14ac:dyDescent="0.25">
      <c r="A627">
        <v>4</v>
      </c>
      <c r="B627" t="s">
        <v>19</v>
      </c>
      <c r="C627" t="s">
        <v>20</v>
      </c>
      <c r="D627" t="s">
        <v>21</v>
      </c>
      <c r="E627">
        <v>39</v>
      </c>
      <c r="F627">
        <v>52</v>
      </c>
      <c r="G627">
        <v>43</v>
      </c>
      <c r="H627">
        <v>60</v>
      </c>
      <c r="I627">
        <v>50</v>
      </c>
      <c r="J627">
        <v>65</v>
      </c>
      <c r="K627">
        <v>1</v>
      </c>
      <c r="L627" t="s">
        <v>15</v>
      </c>
      <c r="M627">
        <f>COUNTBLANK(PokemonData[[#This Row],[Type1]:[Type2]])</f>
        <v>1</v>
      </c>
      <c r="N627" t="str">
        <f>IF(PokemonData[[#This Row],[BLANCO]]=0,"2 tipos","1 tipo")</f>
        <v>1 tipo</v>
      </c>
      <c r="O627">
        <f>+(PokemonData[[#This Row],[Attack]]+0.25*PokemonData[[#This Row],[SpAtk]])*100*92.5*1.25*1.29/10000</f>
        <v>99.934687499999995</v>
      </c>
    </row>
    <row r="628" spans="1:15" x14ac:dyDescent="0.25">
      <c r="A628">
        <v>32</v>
      </c>
      <c r="B628" t="s">
        <v>61</v>
      </c>
      <c r="C628" t="s">
        <v>14</v>
      </c>
      <c r="D628" t="s">
        <v>21</v>
      </c>
      <c r="E628">
        <v>46</v>
      </c>
      <c r="F628">
        <v>57</v>
      </c>
      <c r="G628">
        <v>40</v>
      </c>
      <c r="H628">
        <v>40</v>
      </c>
      <c r="I628">
        <v>40</v>
      </c>
      <c r="J628">
        <v>50</v>
      </c>
      <c r="K628">
        <v>1</v>
      </c>
      <c r="L628" t="s">
        <v>15</v>
      </c>
      <c r="M628">
        <f>COUNTBLANK(PokemonData[[#This Row],[Type1]:[Type2]])</f>
        <v>1</v>
      </c>
      <c r="N628" t="str">
        <f>IF(PokemonData[[#This Row],[BLANCO]]=0,"2 tipos","1 tipo")</f>
        <v>1 tipo</v>
      </c>
      <c r="O628">
        <f>+(PokemonData[[#This Row],[Attack]]+0.25*PokemonData[[#This Row],[SpAtk]])*100*92.5*1.25*1.29/10000</f>
        <v>99.934687499999995</v>
      </c>
    </row>
    <row r="629" spans="1:15" x14ac:dyDescent="0.25">
      <c r="A629">
        <v>155</v>
      </c>
      <c r="B629" t="s">
        <v>202</v>
      </c>
      <c r="C629" t="s">
        <v>20</v>
      </c>
      <c r="D629" t="s">
        <v>21</v>
      </c>
      <c r="E629">
        <v>39</v>
      </c>
      <c r="F629">
        <v>52</v>
      </c>
      <c r="G629">
        <v>43</v>
      </c>
      <c r="H629">
        <v>60</v>
      </c>
      <c r="I629">
        <v>50</v>
      </c>
      <c r="J629">
        <v>65</v>
      </c>
      <c r="K629">
        <v>2</v>
      </c>
      <c r="L629" t="s">
        <v>15</v>
      </c>
      <c r="M629">
        <f>COUNTBLANK(PokemonData[[#This Row],[Type1]:[Type2]])</f>
        <v>1</v>
      </c>
      <c r="N629" t="str">
        <f>IF(PokemonData[[#This Row],[BLANCO]]=0,"2 tipos","1 tipo")</f>
        <v>1 tipo</v>
      </c>
      <c r="O629">
        <f>+(PokemonData[[#This Row],[Attack]]+0.25*PokemonData[[#This Row],[SpAtk]])*100*92.5*1.25*1.29/10000</f>
        <v>99.934687499999995</v>
      </c>
    </row>
    <row r="630" spans="1:15" x14ac:dyDescent="0.25">
      <c r="A630">
        <v>133</v>
      </c>
      <c r="B630" t="s">
        <v>176</v>
      </c>
      <c r="C630" t="s">
        <v>42</v>
      </c>
      <c r="D630" t="s">
        <v>21</v>
      </c>
      <c r="E630">
        <v>55</v>
      </c>
      <c r="F630">
        <v>55</v>
      </c>
      <c r="G630">
        <v>50</v>
      </c>
      <c r="H630">
        <v>45</v>
      </c>
      <c r="I630">
        <v>65</v>
      </c>
      <c r="J630">
        <v>55</v>
      </c>
      <c r="K630">
        <v>1</v>
      </c>
      <c r="L630" t="s">
        <v>15</v>
      </c>
      <c r="M630">
        <f>COUNTBLANK(PokemonData[[#This Row],[Type1]:[Type2]])</f>
        <v>1</v>
      </c>
      <c r="N630" t="str">
        <f>IF(PokemonData[[#This Row],[BLANCO]]=0,"2 tipos","1 tipo")</f>
        <v>1 tipo</v>
      </c>
      <c r="O630">
        <f>+(PokemonData[[#This Row],[Attack]]+0.25*PokemonData[[#This Row],[SpAtk]])*100*92.5*1.25*1.29/10000</f>
        <v>98.816015625000006</v>
      </c>
    </row>
    <row r="631" spans="1:15" x14ac:dyDescent="0.25">
      <c r="A631">
        <v>393</v>
      </c>
      <c r="B631" t="s">
        <v>471</v>
      </c>
      <c r="C631" t="s">
        <v>29</v>
      </c>
      <c r="D631" t="s">
        <v>21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  <c r="K631">
        <v>4</v>
      </c>
      <c r="L631" t="s">
        <v>15</v>
      </c>
      <c r="M631">
        <f>COUNTBLANK(PokemonData[[#This Row],[Type1]:[Type2]])</f>
        <v>1</v>
      </c>
      <c r="N631" t="str">
        <f>IF(PokemonData[[#This Row],[BLANCO]]=0,"2 tipos","1 tipo")</f>
        <v>1 tipo</v>
      </c>
      <c r="O631">
        <f>+(PokemonData[[#This Row],[Attack]]+0.25*PokemonData[[#This Row],[SpAtk]])*100*92.5*1.25*1.29/10000</f>
        <v>98.816015625000006</v>
      </c>
    </row>
    <row r="632" spans="1:15" x14ac:dyDescent="0.25">
      <c r="A632">
        <v>506</v>
      </c>
      <c r="B632" t="s">
        <v>598</v>
      </c>
      <c r="C632" t="s">
        <v>42</v>
      </c>
      <c r="D632" t="s">
        <v>21</v>
      </c>
      <c r="E632">
        <v>45</v>
      </c>
      <c r="F632">
        <v>60</v>
      </c>
      <c r="G632">
        <v>45</v>
      </c>
      <c r="H632">
        <v>25</v>
      </c>
      <c r="I632">
        <v>45</v>
      </c>
      <c r="J632">
        <v>55</v>
      </c>
      <c r="K632">
        <v>5</v>
      </c>
      <c r="L632" t="s">
        <v>15</v>
      </c>
      <c r="M632">
        <f>COUNTBLANK(PokemonData[[#This Row],[Type1]:[Type2]])</f>
        <v>1</v>
      </c>
      <c r="N632" t="str">
        <f>IF(PokemonData[[#This Row],[BLANCO]]=0,"2 tipos","1 tipo")</f>
        <v>1 tipo</v>
      </c>
      <c r="O632">
        <f>+(PokemonData[[#This Row],[Attack]]+0.25*PokemonData[[#This Row],[SpAtk]])*100*92.5*1.25*1.29/10000</f>
        <v>98.816015625000006</v>
      </c>
    </row>
    <row r="633" spans="1:15" x14ac:dyDescent="0.25">
      <c r="A633">
        <v>511</v>
      </c>
      <c r="B633" t="s">
        <v>603</v>
      </c>
      <c r="C633" t="s">
        <v>13</v>
      </c>
      <c r="D633" t="s">
        <v>21</v>
      </c>
      <c r="E633">
        <v>50</v>
      </c>
      <c r="F633">
        <v>53</v>
      </c>
      <c r="G633">
        <v>48</v>
      </c>
      <c r="H633">
        <v>53</v>
      </c>
      <c r="I633">
        <v>48</v>
      </c>
      <c r="J633">
        <v>64</v>
      </c>
      <c r="K633">
        <v>5</v>
      </c>
      <c r="L633" t="s">
        <v>15</v>
      </c>
      <c r="M633">
        <f>COUNTBLANK(PokemonData[[#This Row],[Type1]:[Type2]])</f>
        <v>1</v>
      </c>
      <c r="N633" t="str">
        <f>IF(PokemonData[[#This Row],[BLANCO]]=0,"2 tipos","1 tipo")</f>
        <v>1 tipo</v>
      </c>
      <c r="O633">
        <f>+(PokemonData[[#This Row],[Attack]]+0.25*PokemonData[[#This Row],[SpAtk]])*100*92.5*1.25*1.29/10000</f>
        <v>98.816015625000006</v>
      </c>
    </row>
    <row r="634" spans="1:15" x14ac:dyDescent="0.25">
      <c r="A634">
        <v>513</v>
      </c>
      <c r="B634" t="s">
        <v>605</v>
      </c>
      <c r="C634" t="s">
        <v>20</v>
      </c>
      <c r="D634" t="s">
        <v>21</v>
      </c>
      <c r="E634">
        <v>50</v>
      </c>
      <c r="F634">
        <v>53</v>
      </c>
      <c r="G634">
        <v>48</v>
      </c>
      <c r="H634">
        <v>53</v>
      </c>
      <c r="I634">
        <v>48</v>
      </c>
      <c r="J634">
        <v>64</v>
      </c>
      <c r="K634">
        <v>5</v>
      </c>
      <c r="L634" t="s">
        <v>15</v>
      </c>
      <c r="M634">
        <f>COUNTBLANK(PokemonData[[#This Row],[Type1]:[Type2]])</f>
        <v>1</v>
      </c>
      <c r="N634" t="str">
        <f>IF(PokemonData[[#This Row],[BLANCO]]=0,"2 tipos","1 tipo")</f>
        <v>1 tipo</v>
      </c>
      <c r="O634">
        <f>+(PokemonData[[#This Row],[Attack]]+0.25*PokemonData[[#This Row],[SpAtk]])*100*92.5*1.25*1.29/10000</f>
        <v>98.816015625000006</v>
      </c>
    </row>
    <row r="635" spans="1:15" x14ac:dyDescent="0.25">
      <c r="A635">
        <v>515</v>
      </c>
      <c r="B635" t="s">
        <v>607</v>
      </c>
      <c r="C635" t="s">
        <v>29</v>
      </c>
      <c r="D635" t="s">
        <v>21</v>
      </c>
      <c r="E635">
        <v>50</v>
      </c>
      <c r="F635">
        <v>53</v>
      </c>
      <c r="G635">
        <v>48</v>
      </c>
      <c r="H635">
        <v>53</v>
      </c>
      <c r="I635">
        <v>48</v>
      </c>
      <c r="J635">
        <v>64</v>
      </c>
      <c r="K635">
        <v>5</v>
      </c>
      <c r="L635" t="s">
        <v>15</v>
      </c>
      <c r="M635">
        <f>COUNTBLANK(PokemonData[[#This Row],[Type1]:[Type2]])</f>
        <v>1</v>
      </c>
      <c r="N635" t="str">
        <f>IF(PokemonData[[#This Row],[BLANCO]]=0,"2 tipos","1 tipo")</f>
        <v>1 tipo</v>
      </c>
      <c r="O635">
        <f>+(PokemonData[[#This Row],[Attack]]+0.25*PokemonData[[#This Row],[SpAtk]])*100*92.5*1.25*1.29/10000</f>
        <v>98.816015625000006</v>
      </c>
    </row>
    <row r="636" spans="1:15" x14ac:dyDescent="0.25">
      <c r="A636">
        <v>582</v>
      </c>
      <c r="B636" t="s">
        <v>676</v>
      </c>
      <c r="C636" t="s">
        <v>124</v>
      </c>
      <c r="D636" t="s">
        <v>21</v>
      </c>
      <c r="E636">
        <v>36</v>
      </c>
      <c r="F636">
        <v>50</v>
      </c>
      <c r="G636">
        <v>50</v>
      </c>
      <c r="H636">
        <v>65</v>
      </c>
      <c r="I636">
        <v>60</v>
      </c>
      <c r="J636">
        <v>44</v>
      </c>
      <c r="K636">
        <v>5</v>
      </c>
      <c r="L636" t="s">
        <v>15</v>
      </c>
      <c r="M636">
        <f>COUNTBLANK(PokemonData[[#This Row],[Type1]:[Type2]])</f>
        <v>1</v>
      </c>
      <c r="N636" t="str">
        <f>IF(PokemonData[[#This Row],[BLANCO]]=0,"2 tipos","1 tipo")</f>
        <v>1 tipo</v>
      </c>
      <c r="O636">
        <f>+(PokemonData[[#This Row],[Attack]]+0.25*PokemonData[[#This Row],[SpAtk]])*100*92.5*1.25*1.29/10000</f>
        <v>98.816015625000006</v>
      </c>
    </row>
    <row r="637" spans="1:15" x14ac:dyDescent="0.25">
      <c r="A637">
        <v>599</v>
      </c>
      <c r="B637" t="s">
        <v>693</v>
      </c>
      <c r="C637" t="s">
        <v>117</v>
      </c>
      <c r="D637" t="s">
        <v>21</v>
      </c>
      <c r="E637">
        <v>40</v>
      </c>
      <c r="F637">
        <v>55</v>
      </c>
      <c r="G637">
        <v>70</v>
      </c>
      <c r="H637">
        <v>45</v>
      </c>
      <c r="I637">
        <v>60</v>
      </c>
      <c r="J637">
        <v>30</v>
      </c>
      <c r="K637">
        <v>5</v>
      </c>
      <c r="L637" t="s">
        <v>15</v>
      </c>
      <c r="M637">
        <f>COUNTBLANK(PokemonData[[#This Row],[Type1]:[Type2]])</f>
        <v>1</v>
      </c>
      <c r="N637" t="str">
        <f>IF(PokemonData[[#This Row],[BLANCO]]=0,"2 tipos","1 tipo")</f>
        <v>1 tipo</v>
      </c>
      <c r="O637">
        <f>+(PokemonData[[#This Row],[Attack]]+0.25*PokemonData[[#This Row],[SpAtk]])*100*92.5*1.25*1.29/10000</f>
        <v>98.816015625000006</v>
      </c>
    </row>
    <row r="638" spans="1:15" x14ac:dyDescent="0.25">
      <c r="A638">
        <v>602</v>
      </c>
      <c r="B638" t="s">
        <v>696</v>
      </c>
      <c r="C638" t="s">
        <v>53</v>
      </c>
      <c r="D638" t="s">
        <v>21</v>
      </c>
      <c r="E638">
        <v>35</v>
      </c>
      <c r="F638">
        <v>55</v>
      </c>
      <c r="G638">
        <v>40</v>
      </c>
      <c r="H638">
        <v>45</v>
      </c>
      <c r="I638">
        <v>40</v>
      </c>
      <c r="J638">
        <v>60</v>
      </c>
      <c r="K638">
        <v>5</v>
      </c>
      <c r="L638" t="s">
        <v>15</v>
      </c>
      <c r="M638">
        <f>COUNTBLANK(PokemonData[[#This Row],[Type1]:[Type2]])</f>
        <v>1</v>
      </c>
      <c r="N638" t="str">
        <f>IF(PokemonData[[#This Row],[BLANCO]]=0,"2 tipos","1 tipo")</f>
        <v>1 tipo</v>
      </c>
      <c r="O638">
        <f>+(PokemonData[[#This Row],[Attack]]+0.25*PokemonData[[#This Row],[SpAtk]])*100*92.5*1.25*1.29/10000</f>
        <v>98.816015625000006</v>
      </c>
    </row>
    <row r="639" spans="1:15" x14ac:dyDescent="0.25">
      <c r="A639">
        <v>629</v>
      </c>
      <c r="B639" t="s">
        <v>723</v>
      </c>
      <c r="C639" t="s">
        <v>173</v>
      </c>
      <c r="D639" t="s">
        <v>24</v>
      </c>
      <c r="E639">
        <v>70</v>
      </c>
      <c r="F639">
        <v>55</v>
      </c>
      <c r="G639">
        <v>75</v>
      </c>
      <c r="H639">
        <v>45</v>
      </c>
      <c r="I639">
        <v>65</v>
      </c>
      <c r="J639">
        <v>60</v>
      </c>
      <c r="K639">
        <v>5</v>
      </c>
      <c r="L639" t="s">
        <v>15</v>
      </c>
      <c r="M639">
        <f>COUNTBLANK(PokemonData[[#This Row],[Type1]:[Type2]])</f>
        <v>0</v>
      </c>
      <c r="N639" t="str">
        <f>IF(PokemonData[[#This Row],[BLANCO]]=0,"2 tipos","1 tipo")</f>
        <v>2 tipos</v>
      </c>
      <c r="O639">
        <f>+(PokemonData[[#This Row],[Attack]]+0.25*PokemonData[[#This Row],[SpAtk]])*100*92.5*1.25*1.29/10000</f>
        <v>98.816015625000006</v>
      </c>
    </row>
    <row r="640" spans="1:15" x14ac:dyDescent="0.25">
      <c r="A640">
        <v>431</v>
      </c>
      <c r="B640" t="s">
        <v>512</v>
      </c>
      <c r="C640" t="s">
        <v>42</v>
      </c>
      <c r="D640" t="s">
        <v>21</v>
      </c>
      <c r="E640">
        <v>49</v>
      </c>
      <c r="F640">
        <v>55</v>
      </c>
      <c r="G640">
        <v>42</v>
      </c>
      <c r="H640">
        <v>42</v>
      </c>
      <c r="I640">
        <v>37</v>
      </c>
      <c r="J640">
        <v>85</v>
      </c>
      <c r="K640">
        <v>4</v>
      </c>
      <c r="L640" t="s">
        <v>15</v>
      </c>
      <c r="M640">
        <f>COUNTBLANK(PokemonData[[#This Row],[Type1]:[Type2]])</f>
        <v>1</v>
      </c>
      <c r="N640" t="str">
        <f>IF(PokemonData[[#This Row],[BLANCO]]=0,"2 tipos","1 tipo")</f>
        <v>1 tipo</v>
      </c>
      <c r="O640">
        <f>+(PokemonData[[#This Row],[Attack]]+0.25*PokemonData[[#This Row],[SpAtk]])*100*92.5*1.25*1.29/10000</f>
        <v>97.697343750000002</v>
      </c>
    </row>
    <row r="641" spans="1:15" x14ac:dyDescent="0.25">
      <c r="A641">
        <v>1</v>
      </c>
      <c r="B641" t="s">
        <v>12</v>
      </c>
      <c r="C641" t="s">
        <v>13</v>
      </c>
      <c r="D641" t="s">
        <v>14</v>
      </c>
      <c r="E641">
        <v>45</v>
      </c>
      <c r="F641">
        <v>49</v>
      </c>
      <c r="G641">
        <v>49</v>
      </c>
      <c r="H641">
        <v>65</v>
      </c>
      <c r="I641">
        <v>65</v>
      </c>
      <c r="J641">
        <v>45</v>
      </c>
      <c r="K641">
        <v>1</v>
      </c>
      <c r="L641" t="s">
        <v>15</v>
      </c>
      <c r="M641">
        <f>COUNTBLANK(PokemonData[[#This Row],[Type1]:[Type2]])</f>
        <v>0</v>
      </c>
      <c r="N641" t="str">
        <f>IF(PokemonData[[#This Row],[BLANCO]]=0,"2 tipos","1 tipo")</f>
        <v>2 tipos</v>
      </c>
      <c r="O641">
        <f>+(PokemonData[[#This Row],[Attack]]+0.25*PokemonData[[#This Row],[SpAtk]])*100*92.5*1.25*1.29/10000</f>
        <v>97.324453125000005</v>
      </c>
    </row>
    <row r="642" spans="1:15" x14ac:dyDescent="0.25">
      <c r="A642">
        <v>314</v>
      </c>
      <c r="B642" t="s">
        <v>376</v>
      </c>
      <c r="C642" t="s">
        <v>34</v>
      </c>
      <c r="D642" t="s">
        <v>21</v>
      </c>
      <c r="E642">
        <v>65</v>
      </c>
      <c r="F642">
        <v>47</v>
      </c>
      <c r="G642">
        <v>55</v>
      </c>
      <c r="H642">
        <v>73</v>
      </c>
      <c r="I642">
        <v>75</v>
      </c>
      <c r="J642">
        <v>85</v>
      </c>
      <c r="K642">
        <v>3</v>
      </c>
      <c r="L642" t="s">
        <v>15</v>
      </c>
      <c r="M642">
        <f>COUNTBLANK(PokemonData[[#This Row],[Type1]:[Type2]])</f>
        <v>1</v>
      </c>
      <c r="N642" t="str">
        <f>IF(PokemonData[[#This Row],[BLANCO]]=0,"2 tipos","1 tipo")</f>
        <v>1 tipo</v>
      </c>
      <c r="O642">
        <f>+(PokemonData[[#This Row],[Attack]]+0.25*PokemonData[[#This Row],[SpAtk]])*100*92.5*1.25*1.29/10000</f>
        <v>97.324453125000005</v>
      </c>
    </row>
    <row r="643" spans="1:15" x14ac:dyDescent="0.25">
      <c r="A643">
        <v>48</v>
      </c>
      <c r="B643" t="s">
        <v>78</v>
      </c>
      <c r="C643" t="s">
        <v>34</v>
      </c>
      <c r="D643" t="s">
        <v>14</v>
      </c>
      <c r="E643">
        <v>60</v>
      </c>
      <c r="F643">
        <v>55</v>
      </c>
      <c r="G643">
        <v>50</v>
      </c>
      <c r="H643">
        <v>40</v>
      </c>
      <c r="I643">
        <v>55</v>
      </c>
      <c r="J643">
        <v>45</v>
      </c>
      <c r="K643">
        <v>1</v>
      </c>
      <c r="L643" t="s">
        <v>15</v>
      </c>
      <c r="M643">
        <f>COUNTBLANK(PokemonData[[#This Row],[Type1]:[Type2]])</f>
        <v>0</v>
      </c>
      <c r="N643" t="str">
        <f>IF(PokemonData[[#This Row],[BLANCO]]=0,"2 tipos","1 tipo")</f>
        <v>2 tipos</v>
      </c>
      <c r="O643">
        <f>+(PokemonData[[#This Row],[Attack]]+0.25*PokemonData[[#This Row],[SpAtk]])*100*92.5*1.25*1.29/10000</f>
        <v>96.951562499999994</v>
      </c>
    </row>
    <row r="644" spans="1:15" x14ac:dyDescent="0.25">
      <c r="A644">
        <v>64</v>
      </c>
      <c r="B644" t="s">
        <v>96</v>
      </c>
      <c r="C644" t="s">
        <v>95</v>
      </c>
      <c r="D644" t="s">
        <v>21</v>
      </c>
      <c r="E644">
        <v>40</v>
      </c>
      <c r="F644">
        <v>35</v>
      </c>
      <c r="G644">
        <v>30</v>
      </c>
      <c r="H644">
        <v>120</v>
      </c>
      <c r="I644">
        <v>70</v>
      </c>
      <c r="J644">
        <v>105</v>
      </c>
      <c r="K644">
        <v>1</v>
      </c>
      <c r="L644" t="s">
        <v>15</v>
      </c>
      <c r="M644">
        <f>COUNTBLANK(PokemonData[[#This Row],[Type1]:[Type2]])</f>
        <v>1</v>
      </c>
      <c r="N644" t="str">
        <f>IF(PokemonData[[#This Row],[BLANCO]]=0,"2 tipos","1 tipo")</f>
        <v>1 tipo</v>
      </c>
      <c r="O644">
        <f>+(PokemonData[[#This Row],[Attack]]+0.25*PokemonData[[#This Row],[SpAtk]])*100*92.5*1.25*1.29/10000</f>
        <v>96.951562499999994</v>
      </c>
    </row>
    <row r="645" spans="1:15" x14ac:dyDescent="0.25">
      <c r="A645">
        <v>184</v>
      </c>
      <c r="B645" t="s">
        <v>232</v>
      </c>
      <c r="C645" t="s">
        <v>29</v>
      </c>
      <c r="D645" t="s">
        <v>65</v>
      </c>
      <c r="E645">
        <v>100</v>
      </c>
      <c r="F645">
        <v>50</v>
      </c>
      <c r="G645">
        <v>80</v>
      </c>
      <c r="H645">
        <v>60</v>
      </c>
      <c r="I645">
        <v>80</v>
      </c>
      <c r="J645">
        <v>50</v>
      </c>
      <c r="K645">
        <v>2</v>
      </c>
      <c r="L645" t="s">
        <v>15</v>
      </c>
      <c r="M645">
        <f>COUNTBLANK(PokemonData[[#This Row],[Type1]:[Type2]])</f>
        <v>0</v>
      </c>
      <c r="N645" t="str">
        <f>IF(PokemonData[[#This Row],[BLANCO]]=0,"2 tipos","1 tipo")</f>
        <v>2 tipos</v>
      </c>
      <c r="O645">
        <f>+(PokemonData[[#This Row],[Attack]]+0.25*PokemonData[[#This Row],[SpAtk]])*100*92.5*1.25*1.29/10000</f>
        <v>96.951562499999994</v>
      </c>
    </row>
    <row r="646" spans="1:15" x14ac:dyDescent="0.25">
      <c r="A646">
        <v>271</v>
      </c>
      <c r="B646" t="s">
        <v>327</v>
      </c>
      <c r="C646" t="s">
        <v>29</v>
      </c>
      <c r="D646" t="s">
        <v>13</v>
      </c>
      <c r="E646">
        <v>60</v>
      </c>
      <c r="F646">
        <v>50</v>
      </c>
      <c r="G646">
        <v>50</v>
      </c>
      <c r="H646">
        <v>60</v>
      </c>
      <c r="I646">
        <v>70</v>
      </c>
      <c r="J646">
        <v>50</v>
      </c>
      <c r="K646">
        <v>3</v>
      </c>
      <c r="L646" t="s">
        <v>15</v>
      </c>
      <c r="M646">
        <f>COUNTBLANK(PokemonData[[#This Row],[Type1]:[Type2]])</f>
        <v>0</v>
      </c>
      <c r="N646" t="str">
        <f>IF(PokemonData[[#This Row],[BLANCO]]=0,"2 tipos","1 tipo")</f>
        <v>2 tipos</v>
      </c>
      <c r="O646">
        <f>+(PokemonData[[#This Row],[Attack]]+0.25*PokemonData[[#This Row],[SpAtk]])*100*92.5*1.25*1.29/10000</f>
        <v>96.951562499999994</v>
      </c>
    </row>
    <row r="647" spans="1:15" x14ac:dyDescent="0.25">
      <c r="A647">
        <v>296</v>
      </c>
      <c r="B647" t="s">
        <v>353</v>
      </c>
      <c r="C647" t="s">
        <v>87</v>
      </c>
      <c r="D647" t="s">
        <v>21</v>
      </c>
      <c r="E647">
        <v>72</v>
      </c>
      <c r="F647">
        <v>60</v>
      </c>
      <c r="G647">
        <v>30</v>
      </c>
      <c r="H647">
        <v>20</v>
      </c>
      <c r="I647">
        <v>30</v>
      </c>
      <c r="J647">
        <v>25</v>
      </c>
      <c r="K647">
        <v>3</v>
      </c>
      <c r="L647" t="s">
        <v>15</v>
      </c>
      <c r="M647">
        <f>COUNTBLANK(PokemonData[[#This Row],[Type1]:[Type2]])</f>
        <v>1</v>
      </c>
      <c r="N647" t="str">
        <f>IF(PokemonData[[#This Row],[BLANCO]]=0,"2 tipos","1 tipo")</f>
        <v>1 tipo</v>
      </c>
      <c r="O647">
        <f>+(PokemonData[[#This Row],[Attack]]+0.25*PokemonData[[#This Row],[SpAtk]])*100*92.5*1.25*1.29/10000</f>
        <v>96.951562499999994</v>
      </c>
    </row>
    <row r="648" spans="1:15" x14ac:dyDescent="0.25">
      <c r="A648">
        <v>425</v>
      </c>
      <c r="B648" t="s">
        <v>505</v>
      </c>
      <c r="C648" t="s">
        <v>130</v>
      </c>
      <c r="D648" t="s">
        <v>24</v>
      </c>
      <c r="E648">
        <v>90</v>
      </c>
      <c r="F648">
        <v>50</v>
      </c>
      <c r="G648">
        <v>34</v>
      </c>
      <c r="H648">
        <v>60</v>
      </c>
      <c r="I648">
        <v>44</v>
      </c>
      <c r="J648">
        <v>70</v>
      </c>
      <c r="K648">
        <v>4</v>
      </c>
      <c r="L648" t="s">
        <v>15</v>
      </c>
      <c r="M648">
        <f>COUNTBLANK(PokemonData[[#This Row],[Type1]:[Type2]])</f>
        <v>0</v>
      </c>
      <c r="N648" t="str">
        <f>IF(PokemonData[[#This Row],[BLANCO]]=0,"2 tipos","1 tipo")</f>
        <v>2 tipos</v>
      </c>
      <c r="O648">
        <f>+(PokemonData[[#This Row],[Attack]]+0.25*PokemonData[[#This Row],[SpAtk]])*100*92.5*1.25*1.29/10000</f>
        <v>96.951562499999994</v>
      </c>
    </row>
    <row r="649" spans="1:15" x14ac:dyDescent="0.25">
      <c r="A649">
        <v>544</v>
      </c>
      <c r="B649" t="s">
        <v>637</v>
      </c>
      <c r="C649" t="s">
        <v>34</v>
      </c>
      <c r="D649" t="s">
        <v>14</v>
      </c>
      <c r="E649">
        <v>40</v>
      </c>
      <c r="F649">
        <v>55</v>
      </c>
      <c r="G649">
        <v>99</v>
      </c>
      <c r="H649">
        <v>40</v>
      </c>
      <c r="I649">
        <v>79</v>
      </c>
      <c r="J649">
        <v>47</v>
      </c>
      <c r="K649">
        <v>5</v>
      </c>
      <c r="L649" t="s">
        <v>15</v>
      </c>
      <c r="M649">
        <f>COUNTBLANK(PokemonData[[#This Row],[Type1]:[Type2]])</f>
        <v>0</v>
      </c>
      <c r="N649" t="str">
        <f>IF(PokemonData[[#This Row],[BLANCO]]=0,"2 tipos","1 tipo")</f>
        <v>2 tipos</v>
      </c>
      <c r="O649">
        <f>+(PokemonData[[#This Row],[Attack]]+0.25*PokemonData[[#This Row],[SpAtk]])*100*92.5*1.25*1.29/10000</f>
        <v>96.951562499999994</v>
      </c>
    </row>
    <row r="650" spans="1:15" x14ac:dyDescent="0.25">
      <c r="A650">
        <v>555</v>
      </c>
      <c r="B650" t="s">
        <v>649</v>
      </c>
      <c r="C650" t="s">
        <v>20</v>
      </c>
      <c r="D650" t="s">
        <v>95</v>
      </c>
      <c r="E650">
        <v>105</v>
      </c>
      <c r="F650">
        <v>30</v>
      </c>
      <c r="G650">
        <v>105</v>
      </c>
      <c r="H650">
        <v>140</v>
      </c>
      <c r="I650">
        <v>105</v>
      </c>
      <c r="J650">
        <v>55</v>
      </c>
      <c r="K650">
        <v>5</v>
      </c>
      <c r="L650" t="s">
        <v>15</v>
      </c>
      <c r="M650">
        <f>COUNTBLANK(PokemonData[[#This Row],[Type1]:[Type2]])</f>
        <v>0</v>
      </c>
      <c r="N650" t="str">
        <f>IF(PokemonData[[#This Row],[BLANCO]]=0,"2 tipos","1 tipo")</f>
        <v>2 tipos</v>
      </c>
      <c r="O650">
        <f>+(PokemonData[[#This Row],[Attack]]+0.25*PokemonData[[#This Row],[SpAtk]])*100*92.5*1.25*1.29/10000</f>
        <v>96.951562499999994</v>
      </c>
    </row>
    <row r="651" spans="1:15" x14ac:dyDescent="0.25">
      <c r="A651">
        <v>519</v>
      </c>
      <c r="B651" t="s">
        <v>611</v>
      </c>
      <c r="C651" t="s">
        <v>42</v>
      </c>
      <c r="D651" t="s">
        <v>24</v>
      </c>
      <c r="E651">
        <v>50</v>
      </c>
      <c r="F651">
        <v>55</v>
      </c>
      <c r="G651">
        <v>50</v>
      </c>
      <c r="H651">
        <v>36</v>
      </c>
      <c r="I651">
        <v>30</v>
      </c>
      <c r="J651">
        <v>43</v>
      </c>
      <c r="K651">
        <v>5</v>
      </c>
      <c r="L651" t="s">
        <v>15</v>
      </c>
      <c r="M651">
        <f>COUNTBLANK(PokemonData[[#This Row],[Type1]:[Type2]])</f>
        <v>0</v>
      </c>
      <c r="N651" t="str">
        <f>IF(PokemonData[[#This Row],[BLANCO]]=0,"2 tipos","1 tipo")</f>
        <v>2 tipos</v>
      </c>
      <c r="O651">
        <f>+(PokemonData[[#This Row],[Attack]]+0.25*PokemonData[[#This Row],[SpAtk]])*100*92.5*1.25*1.29/10000</f>
        <v>95.46</v>
      </c>
    </row>
    <row r="652" spans="1:15" x14ac:dyDescent="0.25">
      <c r="A652">
        <v>50</v>
      </c>
      <c r="B652" t="s">
        <v>80</v>
      </c>
      <c r="C652" t="s">
        <v>56</v>
      </c>
      <c r="D652" t="s">
        <v>21</v>
      </c>
      <c r="E652">
        <v>10</v>
      </c>
      <c r="F652">
        <v>55</v>
      </c>
      <c r="G652">
        <v>25</v>
      </c>
      <c r="H652">
        <v>35</v>
      </c>
      <c r="I652">
        <v>45</v>
      </c>
      <c r="J652">
        <v>95</v>
      </c>
      <c r="K652">
        <v>1</v>
      </c>
      <c r="L652" t="s">
        <v>15</v>
      </c>
      <c r="M652">
        <f>COUNTBLANK(PokemonData[[#This Row],[Type1]:[Type2]])</f>
        <v>1</v>
      </c>
      <c r="N652" t="str">
        <f>IF(PokemonData[[#This Row],[BLANCO]]=0,"2 tipos","1 tipo")</f>
        <v>1 tipo</v>
      </c>
      <c r="O652">
        <f>+(PokemonData[[#This Row],[Attack]]+0.25*PokemonData[[#This Row],[SpAtk]])*100*92.5*1.25*1.29/10000</f>
        <v>95.087109374999997</v>
      </c>
    </row>
    <row r="653" spans="1:15" x14ac:dyDescent="0.25">
      <c r="A653">
        <v>293</v>
      </c>
      <c r="B653" t="s">
        <v>350</v>
      </c>
      <c r="C653" t="s">
        <v>42</v>
      </c>
      <c r="D653" t="s">
        <v>21</v>
      </c>
      <c r="E653">
        <v>64</v>
      </c>
      <c r="F653">
        <v>51</v>
      </c>
      <c r="G653">
        <v>23</v>
      </c>
      <c r="H653">
        <v>51</v>
      </c>
      <c r="I653">
        <v>23</v>
      </c>
      <c r="J653">
        <v>28</v>
      </c>
      <c r="K653">
        <v>3</v>
      </c>
      <c r="L653" t="s">
        <v>15</v>
      </c>
      <c r="M653">
        <f>COUNTBLANK(PokemonData[[#This Row],[Type1]:[Type2]])</f>
        <v>1</v>
      </c>
      <c r="N653" t="str">
        <f>IF(PokemonData[[#This Row],[BLANCO]]=0,"2 tipos","1 tipo")</f>
        <v>1 tipo</v>
      </c>
      <c r="O653">
        <f>+(PokemonData[[#This Row],[Attack]]+0.25*PokemonData[[#This Row],[SpAtk]])*100*92.5*1.25*1.29/10000</f>
        <v>95.087109374999997</v>
      </c>
    </row>
    <row r="654" spans="1:15" x14ac:dyDescent="0.25">
      <c r="A654">
        <v>374</v>
      </c>
      <c r="B654" t="s">
        <v>443</v>
      </c>
      <c r="C654" t="s">
        <v>117</v>
      </c>
      <c r="D654" t="s">
        <v>95</v>
      </c>
      <c r="E654">
        <v>40</v>
      </c>
      <c r="F654">
        <v>55</v>
      </c>
      <c r="G654">
        <v>80</v>
      </c>
      <c r="H654">
        <v>35</v>
      </c>
      <c r="I654">
        <v>60</v>
      </c>
      <c r="J654">
        <v>30</v>
      </c>
      <c r="K654">
        <v>3</v>
      </c>
      <c r="L654" t="s">
        <v>15</v>
      </c>
      <c r="M654">
        <f>COUNTBLANK(PokemonData[[#This Row],[Type1]:[Type2]])</f>
        <v>0</v>
      </c>
      <c r="N654" t="str">
        <f>IF(PokemonData[[#This Row],[BLANCO]]=0,"2 tipos","1 tipo")</f>
        <v>2 tipos</v>
      </c>
      <c r="O654">
        <f>+(PokemonData[[#This Row],[Attack]]+0.25*PokemonData[[#This Row],[SpAtk]])*100*92.5*1.25*1.29/10000</f>
        <v>95.087109374999997</v>
      </c>
    </row>
    <row r="655" spans="1:15" x14ac:dyDescent="0.25">
      <c r="A655">
        <v>411</v>
      </c>
      <c r="B655" t="s">
        <v>489</v>
      </c>
      <c r="C655" t="s">
        <v>108</v>
      </c>
      <c r="D655" t="s">
        <v>117</v>
      </c>
      <c r="E655">
        <v>60</v>
      </c>
      <c r="F655">
        <v>52</v>
      </c>
      <c r="G655">
        <v>168</v>
      </c>
      <c r="H655">
        <v>47</v>
      </c>
      <c r="I655">
        <v>138</v>
      </c>
      <c r="J655">
        <v>30</v>
      </c>
      <c r="K655">
        <v>4</v>
      </c>
      <c r="L655" t="s">
        <v>15</v>
      </c>
      <c r="M655">
        <f>COUNTBLANK(PokemonData[[#This Row],[Type1]:[Type2]])</f>
        <v>0</v>
      </c>
      <c r="N655" t="str">
        <f>IF(PokemonData[[#This Row],[BLANCO]]=0,"2 tipos","1 tipo")</f>
        <v>2 tipos</v>
      </c>
      <c r="O655">
        <f>+(PokemonData[[#This Row],[Attack]]+0.25*PokemonData[[#This Row],[SpAtk]])*100*92.5*1.25*1.29/10000</f>
        <v>95.087109374999997</v>
      </c>
    </row>
    <row r="656" spans="1:15" x14ac:dyDescent="0.25">
      <c r="A656">
        <v>504</v>
      </c>
      <c r="B656" t="s">
        <v>596</v>
      </c>
      <c r="C656" t="s">
        <v>42</v>
      </c>
      <c r="D656" t="s">
        <v>21</v>
      </c>
      <c r="E656">
        <v>45</v>
      </c>
      <c r="F656">
        <v>55</v>
      </c>
      <c r="G656">
        <v>39</v>
      </c>
      <c r="H656">
        <v>35</v>
      </c>
      <c r="I656">
        <v>39</v>
      </c>
      <c r="J656">
        <v>42</v>
      </c>
      <c r="K656">
        <v>5</v>
      </c>
      <c r="L656" t="s">
        <v>15</v>
      </c>
      <c r="M656">
        <f>COUNTBLANK(PokemonData[[#This Row],[Type1]:[Type2]])</f>
        <v>1</v>
      </c>
      <c r="N656" t="str">
        <f>IF(PokemonData[[#This Row],[BLANCO]]=0,"2 tipos","1 tipo")</f>
        <v>1 tipo</v>
      </c>
      <c r="O656">
        <f>+(PokemonData[[#This Row],[Attack]]+0.25*PokemonData[[#This Row],[SpAtk]])*100*92.5*1.25*1.29/10000</f>
        <v>95.087109374999997</v>
      </c>
    </row>
    <row r="657" spans="1:15" x14ac:dyDescent="0.25">
      <c r="A657">
        <v>575</v>
      </c>
      <c r="B657" t="s">
        <v>669</v>
      </c>
      <c r="C657" t="s">
        <v>95</v>
      </c>
      <c r="D657" t="s">
        <v>21</v>
      </c>
      <c r="E657">
        <v>60</v>
      </c>
      <c r="F657">
        <v>45</v>
      </c>
      <c r="G657">
        <v>70</v>
      </c>
      <c r="H657">
        <v>75</v>
      </c>
      <c r="I657">
        <v>85</v>
      </c>
      <c r="J657">
        <v>55</v>
      </c>
      <c r="K657">
        <v>5</v>
      </c>
      <c r="L657" t="s">
        <v>15</v>
      </c>
      <c r="M657">
        <f>COUNTBLANK(PokemonData[[#This Row],[Type1]:[Type2]])</f>
        <v>1</v>
      </c>
      <c r="N657" t="str">
        <f>IF(PokemonData[[#This Row],[BLANCO]]=0,"2 tipos","1 tipo")</f>
        <v>1 tipo</v>
      </c>
      <c r="O657">
        <f>+(PokemonData[[#This Row],[Attack]]+0.25*PokemonData[[#This Row],[SpAtk]])*100*92.5*1.25*1.29/10000</f>
        <v>95.087109374999997</v>
      </c>
    </row>
    <row r="658" spans="1:15" x14ac:dyDescent="0.25">
      <c r="A658">
        <v>608</v>
      </c>
      <c r="B658" t="s">
        <v>702</v>
      </c>
      <c r="C658" t="s">
        <v>130</v>
      </c>
      <c r="D658" t="s">
        <v>20</v>
      </c>
      <c r="E658">
        <v>60</v>
      </c>
      <c r="F658">
        <v>40</v>
      </c>
      <c r="G658">
        <v>60</v>
      </c>
      <c r="H658">
        <v>95</v>
      </c>
      <c r="I658">
        <v>60</v>
      </c>
      <c r="J658">
        <v>55</v>
      </c>
      <c r="K658">
        <v>5</v>
      </c>
      <c r="L658" t="s">
        <v>15</v>
      </c>
      <c r="M658">
        <f>COUNTBLANK(PokemonData[[#This Row],[Type1]:[Type2]])</f>
        <v>0</v>
      </c>
      <c r="N658" t="str">
        <f>IF(PokemonData[[#This Row],[BLANCO]]=0,"2 tipos","1 tipo")</f>
        <v>2 tipos</v>
      </c>
      <c r="O658">
        <f>+(PokemonData[[#This Row],[Attack]]+0.25*PokemonData[[#This Row],[SpAtk]])*100*92.5*1.25*1.29/10000</f>
        <v>95.087109374999997</v>
      </c>
    </row>
    <row r="659" spans="1:15" x14ac:dyDescent="0.25">
      <c r="A659">
        <v>670</v>
      </c>
      <c r="B659" t="s">
        <v>771</v>
      </c>
      <c r="C659" t="s">
        <v>65</v>
      </c>
      <c r="D659" t="s">
        <v>21</v>
      </c>
      <c r="E659">
        <v>54</v>
      </c>
      <c r="F659">
        <v>45</v>
      </c>
      <c r="G659">
        <v>47</v>
      </c>
      <c r="H659">
        <v>75</v>
      </c>
      <c r="I659">
        <v>98</v>
      </c>
      <c r="J659">
        <v>52</v>
      </c>
      <c r="K659">
        <v>6</v>
      </c>
      <c r="L659" t="s">
        <v>15</v>
      </c>
      <c r="M659">
        <f>COUNTBLANK(PokemonData[[#This Row],[Type1]:[Type2]])</f>
        <v>1</v>
      </c>
      <c r="N659" t="str">
        <f>IF(PokemonData[[#This Row],[BLANCO]]=0,"2 tipos","1 tipo")</f>
        <v>1 tipo</v>
      </c>
      <c r="O659">
        <f>+(PokemonData[[#This Row],[Attack]]+0.25*PokemonData[[#This Row],[SpAtk]])*100*92.5*1.25*1.29/10000</f>
        <v>95.087109374999997</v>
      </c>
    </row>
    <row r="660" spans="1:15" x14ac:dyDescent="0.25">
      <c r="A660">
        <v>677</v>
      </c>
      <c r="B660" t="s">
        <v>778</v>
      </c>
      <c r="C660" t="s">
        <v>95</v>
      </c>
      <c r="D660" t="s">
        <v>21</v>
      </c>
      <c r="E660">
        <v>62</v>
      </c>
      <c r="F660">
        <v>48</v>
      </c>
      <c r="G660">
        <v>54</v>
      </c>
      <c r="H660">
        <v>63</v>
      </c>
      <c r="I660">
        <v>60</v>
      </c>
      <c r="J660">
        <v>68</v>
      </c>
      <c r="K660">
        <v>6</v>
      </c>
      <c r="L660" t="s">
        <v>15</v>
      </c>
      <c r="M660">
        <f>COUNTBLANK(PokemonData[[#This Row],[Type1]:[Type2]])</f>
        <v>1</v>
      </c>
      <c r="N660" t="str">
        <f>IF(PokemonData[[#This Row],[BLANCO]]=0,"2 tipos","1 tipo")</f>
        <v>1 tipo</v>
      </c>
      <c r="O660">
        <f>+(PokemonData[[#This Row],[Attack]]+0.25*PokemonData[[#This Row],[SpAtk]])*100*92.5*1.25*1.29/10000</f>
        <v>95.087109374999997</v>
      </c>
    </row>
    <row r="661" spans="1:15" x14ac:dyDescent="0.25">
      <c r="A661">
        <v>704</v>
      </c>
      <c r="B661" t="s">
        <v>807</v>
      </c>
      <c r="C661" t="s">
        <v>26</v>
      </c>
      <c r="D661" t="s">
        <v>21</v>
      </c>
      <c r="E661">
        <v>45</v>
      </c>
      <c r="F661">
        <v>50</v>
      </c>
      <c r="G661">
        <v>35</v>
      </c>
      <c r="H661">
        <v>55</v>
      </c>
      <c r="I661">
        <v>75</v>
      </c>
      <c r="J661">
        <v>40</v>
      </c>
      <c r="K661">
        <v>6</v>
      </c>
      <c r="L661" t="s">
        <v>15</v>
      </c>
      <c r="M661">
        <f>COUNTBLANK(PokemonData[[#This Row],[Type1]:[Type2]])</f>
        <v>1</v>
      </c>
      <c r="N661" t="str">
        <f>IF(PokemonData[[#This Row],[BLANCO]]=0,"2 tipos","1 tipo")</f>
        <v>1 tipo</v>
      </c>
      <c r="O661">
        <f>+(PokemonData[[#This Row],[Attack]]+0.25*PokemonData[[#This Row],[SpAtk]])*100*92.5*1.25*1.29/10000</f>
        <v>95.087109374999997</v>
      </c>
    </row>
    <row r="662" spans="1:15" x14ac:dyDescent="0.25">
      <c r="A662">
        <v>686</v>
      </c>
      <c r="B662" t="s">
        <v>789</v>
      </c>
      <c r="C662" t="s">
        <v>173</v>
      </c>
      <c r="D662" t="s">
        <v>95</v>
      </c>
      <c r="E662">
        <v>53</v>
      </c>
      <c r="F662">
        <v>54</v>
      </c>
      <c r="G662">
        <v>53</v>
      </c>
      <c r="H662">
        <v>37</v>
      </c>
      <c r="I662">
        <v>46</v>
      </c>
      <c r="J662">
        <v>45</v>
      </c>
      <c r="K662">
        <v>6</v>
      </c>
      <c r="L662" t="s">
        <v>15</v>
      </c>
      <c r="M662">
        <f>COUNTBLANK(PokemonData[[#This Row],[Type1]:[Type2]])</f>
        <v>0</v>
      </c>
      <c r="N662" t="str">
        <f>IF(PokemonData[[#This Row],[BLANCO]]=0,"2 tipos","1 tipo")</f>
        <v>2 tipos</v>
      </c>
      <c r="O662">
        <f>+(PokemonData[[#This Row],[Attack]]+0.25*PokemonData[[#This Row],[SpAtk]])*100*92.5*1.25*1.29/10000</f>
        <v>94.341328125000004</v>
      </c>
    </row>
    <row r="663" spans="1:15" x14ac:dyDescent="0.25">
      <c r="A663">
        <v>540</v>
      </c>
      <c r="B663" t="s">
        <v>633</v>
      </c>
      <c r="C663" t="s">
        <v>34</v>
      </c>
      <c r="D663" t="s">
        <v>13</v>
      </c>
      <c r="E663">
        <v>45</v>
      </c>
      <c r="F663">
        <v>53</v>
      </c>
      <c r="G663">
        <v>70</v>
      </c>
      <c r="H663">
        <v>40</v>
      </c>
      <c r="I663">
        <v>60</v>
      </c>
      <c r="J663">
        <v>42</v>
      </c>
      <c r="K663">
        <v>5</v>
      </c>
      <c r="L663" t="s">
        <v>15</v>
      </c>
      <c r="M663">
        <f>COUNTBLANK(PokemonData[[#This Row],[Type1]:[Type2]])</f>
        <v>0</v>
      </c>
      <c r="N663" t="str">
        <f>IF(PokemonData[[#This Row],[BLANCO]]=0,"2 tipos","1 tipo")</f>
        <v>2 tipos</v>
      </c>
      <c r="O663">
        <f>+(PokemonData[[#This Row],[Attack]]+0.25*PokemonData[[#This Row],[SpAtk]])*100*92.5*1.25*1.29/10000</f>
        <v>93.968437499999993</v>
      </c>
    </row>
    <row r="664" spans="1:15" x14ac:dyDescent="0.25">
      <c r="A664">
        <v>684</v>
      </c>
      <c r="B664" t="s">
        <v>787</v>
      </c>
      <c r="C664" t="s">
        <v>65</v>
      </c>
      <c r="D664" t="s">
        <v>21</v>
      </c>
      <c r="E664">
        <v>62</v>
      </c>
      <c r="F664">
        <v>48</v>
      </c>
      <c r="G664">
        <v>66</v>
      </c>
      <c r="H664">
        <v>59</v>
      </c>
      <c r="I664">
        <v>57</v>
      </c>
      <c r="J664">
        <v>49</v>
      </c>
      <c r="K664">
        <v>6</v>
      </c>
      <c r="L664" t="s">
        <v>15</v>
      </c>
      <c r="M664">
        <f>COUNTBLANK(PokemonData[[#This Row],[Type1]:[Type2]])</f>
        <v>1</v>
      </c>
      <c r="N664" t="str">
        <f>IF(PokemonData[[#This Row],[BLANCO]]=0,"2 tipos","1 tipo")</f>
        <v>1 tipo</v>
      </c>
      <c r="O664">
        <f>+(PokemonData[[#This Row],[Attack]]+0.25*PokemonData[[#This Row],[SpAtk]])*100*92.5*1.25*1.29/10000</f>
        <v>93.595546874999997</v>
      </c>
    </row>
    <row r="665" spans="1:15" x14ac:dyDescent="0.25">
      <c r="A665">
        <v>120</v>
      </c>
      <c r="B665" t="s">
        <v>160</v>
      </c>
      <c r="C665" t="s">
        <v>29</v>
      </c>
      <c r="D665" t="s">
        <v>21</v>
      </c>
      <c r="E665">
        <v>30</v>
      </c>
      <c r="F665">
        <v>45</v>
      </c>
      <c r="G665">
        <v>55</v>
      </c>
      <c r="H665">
        <v>70</v>
      </c>
      <c r="I665">
        <v>55</v>
      </c>
      <c r="J665">
        <v>85</v>
      </c>
      <c r="K665">
        <v>1</v>
      </c>
      <c r="L665" t="s">
        <v>15</v>
      </c>
      <c r="M665">
        <f>COUNTBLANK(PokemonData[[#This Row],[Type1]:[Type2]])</f>
        <v>1</v>
      </c>
      <c r="N665" t="str">
        <f>IF(PokemonData[[#This Row],[BLANCO]]=0,"2 tipos","1 tipo")</f>
        <v>1 tipo</v>
      </c>
      <c r="O665">
        <f>+(PokemonData[[#This Row],[Attack]]+0.25*PokemonData[[#This Row],[SpAtk]])*100*92.5*1.25*1.29/10000</f>
        <v>93.22265625</v>
      </c>
    </row>
    <row r="666" spans="1:15" x14ac:dyDescent="0.25">
      <c r="A666">
        <v>138</v>
      </c>
      <c r="B666" t="s">
        <v>181</v>
      </c>
      <c r="C666" t="s">
        <v>108</v>
      </c>
      <c r="D666" t="s">
        <v>29</v>
      </c>
      <c r="E666">
        <v>35</v>
      </c>
      <c r="F666">
        <v>40</v>
      </c>
      <c r="G666">
        <v>100</v>
      </c>
      <c r="H666">
        <v>90</v>
      </c>
      <c r="I666">
        <v>55</v>
      </c>
      <c r="J666">
        <v>35</v>
      </c>
      <c r="K666">
        <v>1</v>
      </c>
      <c r="L666" t="s">
        <v>15</v>
      </c>
      <c r="M666">
        <f>COUNTBLANK(PokemonData[[#This Row],[Type1]:[Type2]])</f>
        <v>0</v>
      </c>
      <c r="N666" t="str">
        <f>IF(PokemonData[[#This Row],[BLANCO]]=0,"2 tipos","1 tipo")</f>
        <v>2 tipos</v>
      </c>
      <c r="O666">
        <f>+(PokemonData[[#This Row],[Attack]]+0.25*PokemonData[[#This Row],[SpAtk]])*100*92.5*1.25*1.29/10000</f>
        <v>93.22265625</v>
      </c>
    </row>
    <row r="667" spans="1:15" x14ac:dyDescent="0.25">
      <c r="A667">
        <v>261</v>
      </c>
      <c r="B667" t="s">
        <v>317</v>
      </c>
      <c r="C667" t="s">
        <v>173</v>
      </c>
      <c r="D667" t="s">
        <v>21</v>
      </c>
      <c r="E667">
        <v>35</v>
      </c>
      <c r="F667">
        <v>55</v>
      </c>
      <c r="G667">
        <v>35</v>
      </c>
      <c r="H667">
        <v>30</v>
      </c>
      <c r="I667">
        <v>30</v>
      </c>
      <c r="J667">
        <v>35</v>
      </c>
      <c r="K667">
        <v>3</v>
      </c>
      <c r="L667" t="s">
        <v>15</v>
      </c>
      <c r="M667">
        <f>COUNTBLANK(PokemonData[[#This Row],[Type1]:[Type2]])</f>
        <v>1</v>
      </c>
      <c r="N667" t="str">
        <f>IF(PokemonData[[#This Row],[BLANCO]]=0,"2 tipos","1 tipo")</f>
        <v>1 tipo</v>
      </c>
      <c r="O667">
        <f>+(PokemonData[[#This Row],[Attack]]+0.25*PokemonData[[#This Row],[SpAtk]])*100*92.5*1.25*1.29/10000</f>
        <v>93.22265625</v>
      </c>
    </row>
    <row r="668" spans="1:15" x14ac:dyDescent="0.25">
      <c r="A668">
        <v>269</v>
      </c>
      <c r="B668" t="s">
        <v>325</v>
      </c>
      <c r="C668" t="s">
        <v>34</v>
      </c>
      <c r="D668" t="s">
        <v>14</v>
      </c>
      <c r="E668">
        <v>60</v>
      </c>
      <c r="F668">
        <v>50</v>
      </c>
      <c r="G668">
        <v>70</v>
      </c>
      <c r="H668">
        <v>50</v>
      </c>
      <c r="I668">
        <v>90</v>
      </c>
      <c r="J668">
        <v>65</v>
      </c>
      <c r="K668">
        <v>3</v>
      </c>
      <c r="L668" t="s">
        <v>15</v>
      </c>
      <c r="M668">
        <f>COUNTBLANK(PokemonData[[#This Row],[Type1]:[Type2]])</f>
        <v>0</v>
      </c>
      <c r="N668" t="str">
        <f>IF(PokemonData[[#This Row],[BLANCO]]=0,"2 tipos","1 tipo")</f>
        <v>2 tipos</v>
      </c>
      <c r="O668">
        <f>+(PokemonData[[#This Row],[Attack]]+0.25*PokemonData[[#This Row],[SpAtk]])*100*92.5*1.25*1.29/10000</f>
        <v>93.22265625</v>
      </c>
    </row>
    <row r="669" spans="1:15" x14ac:dyDescent="0.25">
      <c r="A669">
        <v>276</v>
      </c>
      <c r="B669" t="s">
        <v>332</v>
      </c>
      <c r="C669" t="s">
        <v>42</v>
      </c>
      <c r="D669" t="s">
        <v>24</v>
      </c>
      <c r="E669">
        <v>40</v>
      </c>
      <c r="F669">
        <v>55</v>
      </c>
      <c r="G669">
        <v>30</v>
      </c>
      <c r="H669">
        <v>30</v>
      </c>
      <c r="I669">
        <v>30</v>
      </c>
      <c r="J669">
        <v>85</v>
      </c>
      <c r="K669">
        <v>3</v>
      </c>
      <c r="L669" t="s">
        <v>15</v>
      </c>
      <c r="M669">
        <f>COUNTBLANK(PokemonData[[#This Row],[Type1]:[Type2]])</f>
        <v>0</v>
      </c>
      <c r="N669" t="str">
        <f>IF(PokemonData[[#This Row],[BLANCO]]=0,"2 tipos","1 tipo")</f>
        <v>2 tipos</v>
      </c>
      <c r="O669">
        <f>+(PokemonData[[#This Row],[Attack]]+0.25*PokemonData[[#This Row],[SpAtk]])*100*92.5*1.25*1.29/10000</f>
        <v>93.22265625</v>
      </c>
    </row>
    <row r="670" spans="1:15" x14ac:dyDescent="0.25">
      <c r="A670">
        <v>361</v>
      </c>
      <c r="B670" t="s">
        <v>428</v>
      </c>
      <c r="C670" t="s">
        <v>124</v>
      </c>
      <c r="D670" t="s">
        <v>21</v>
      </c>
      <c r="E670">
        <v>50</v>
      </c>
      <c r="F670">
        <v>50</v>
      </c>
      <c r="G670">
        <v>50</v>
      </c>
      <c r="H670">
        <v>50</v>
      </c>
      <c r="I670">
        <v>50</v>
      </c>
      <c r="J670">
        <v>50</v>
      </c>
      <c r="K670">
        <v>3</v>
      </c>
      <c r="L670" t="s">
        <v>15</v>
      </c>
      <c r="M670">
        <f>COUNTBLANK(PokemonData[[#This Row],[Type1]:[Type2]])</f>
        <v>1</v>
      </c>
      <c r="N670" t="str">
        <f>IF(PokemonData[[#This Row],[BLANCO]]=0,"2 tipos","1 tipo")</f>
        <v>1 tipo</v>
      </c>
      <c r="O670">
        <f>+(PokemonData[[#This Row],[Attack]]+0.25*PokemonData[[#This Row],[SpAtk]])*100*92.5*1.25*1.29/10000</f>
        <v>93.22265625</v>
      </c>
    </row>
    <row r="671" spans="1:15" x14ac:dyDescent="0.25">
      <c r="A671">
        <v>396</v>
      </c>
      <c r="B671" t="s">
        <v>474</v>
      </c>
      <c r="C671" t="s">
        <v>42</v>
      </c>
      <c r="D671" t="s">
        <v>24</v>
      </c>
      <c r="E671">
        <v>40</v>
      </c>
      <c r="F671">
        <v>55</v>
      </c>
      <c r="G671">
        <v>30</v>
      </c>
      <c r="H671">
        <v>30</v>
      </c>
      <c r="I671">
        <v>30</v>
      </c>
      <c r="J671">
        <v>60</v>
      </c>
      <c r="K671">
        <v>4</v>
      </c>
      <c r="L671" t="s">
        <v>15</v>
      </c>
      <c r="M671">
        <f>COUNTBLANK(PokemonData[[#This Row],[Type1]:[Type2]])</f>
        <v>0</v>
      </c>
      <c r="N671" t="str">
        <f>IF(PokemonData[[#This Row],[BLANCO]]=0,"2 tipos","1 tipo")</f>
        <v>2 tipos</v>
      </c>
      <c r="O671">
        <f>+(PokemonData[[#This Row],[Attack]]+0.25*PokemonData[[#This Row],[SpAtk]])*100*92.5*1.25*1.29/10000</f>
        <v>93.22265625</v>
      </c>
    </row>
    <row r="672" spans="1:15" x14ac:dyDescent="0.25">
      <c r="A672">
        <v>509</v>
      </c>
      <c r="B672" t="s">
        <v>601</v>
      </c>
      <c r="C672" t="s">
        <v>173</v>
      </c>
      <c r="D672" t="s">
        <v>21</v>
      </c>
      <c r="E672">
        <v>41</v>
      </c>
      <c r="F672">
        <v>50</v>
      </c>
      <c r="G672">
        <v>37</v>
      </c>
      <c r="H672">
        <v>50</v>
      </c>
      <c r="I672">
        <v>37</v>
      </c>
      <c r="J672">
        <v>66</v>
      </c>
      <c r="K672">
        <v>5</v>
      </c>
      <c r="L672" t="s">
        <v>15</v>
      </c>
      <c r="M672">
        <f>COUNTBLANK(PokemonData[[#This Row],[Type1]:[Type2]])</f>
        <v>1</v>
      </c>
      <c r="N672" t="str">
        <f>IF(PokemonData[[#This Row],[BLANCO]]=0,"2 tipos","1 tipo")</f>
        <v>1 tipo</v>
      </c>
      <c r="O672">
        <f>+(PokemonData[[#This Row],[Attack]]+0.25*PokemonData[[#This Row],[SpAtk]])*100*92.5*1.25*1.29/10000</f>
        <v>93.22265625</v>
      </c>
    </row>
    <row r="673" spans="1:15" x14ac:dyDescent="0.25">
      <c r="A673">
        <v>535</v>
      </c>
      <c r="B673" t="s">
        <v>628</v>
      </c>
      <c r="C673" t="s">
        <v>29</v>
      </c>
      <c r="D673" t="s">
        <v>21</v>
      </c>
      <c r="E673">
        <v>50</v>
      </c>
      <c r="F673">
        <v>50</v>
      </c>
      <c r="G673">
        <v>40</v>
      </c>
      <c r="H673">
        <v>50</v>
      </c>
      <c r="I673">
        <v>40</v>
      </c>
      <c r="J673">
        <v>64</v>
      </c>
      <c r="K673">
        <v>5</v>
      </c>
      <c r="L673" t="s">
        <v>15</v>
      </c>
      <c r="M673">
        <f>COUNTBLANK(PokemonData[[#This Row],[Type1]:[Type2]])</f>
        <v>1</v>
      </c>
      <c r="N673" t="str">
        <f>IF(PokemonData[[#This Row],[BLANCO]]=0,"2 tipos","1 tipo")</f>
        <v>1 tipo</v>
      </c>
      <c r="O673">
        <f>+(PokemonData[[#This Row],[Attack]]+0.25*PokemonData[[#This Row],[SpAtk]])*100*92.5*1.25*1.29/10000</f>
        <v>93.22265625</v>
      </c>
    </row>
    <row r="674" spans="1:15" x14ac:dyDescent="0.25">
      <c r="A674">
        <v>681</v>
      </c>
      <c r="B674" t="s">
        <v>784</v>
      </c>
      <c r="C674" t="s">
        <v>117</v>
      </c>
      <c r="D674" t="s">
        <v>130</v>
      </c>
      <c r="E674">
        <v>60</v>
      </c>
      <c r="F674">
        <v>50</v>
      </c>
      <c r="G674">
        <v>150</v>
      </c>
      <c r="H674">
        <v>50</v>
      </c>
      <c r="I674">
        <v>150</v>
      </c>
      <c r="J674">
        <v>60</v>
      </c>
      <c r="K674">
        <v>6</v>
      </c>
      <c r="L674" t="s">
        <v>15</v>
      </c>
      <c r="M674">
        <f>COUNTBLANK(PokemonData[[#This Row],[Type1]:[Type2]])</f>
        <v>0</v>
      </c>
      <c r="N674" t="str">
        <f>IF(PokemonData[[#This Row],[BLANCO]]=0,"2 tipos","1 tipo")</f>
        <v>2 tipos</v>
      </c>
      <c r="O674">
        <f>+(PokemonData[[#This Row],[Attack]]+0.25*PokemonData[[#This Row],[SpAtk]])*100*92.5*1.25*1.29/10000</f>
        <v>93.22265625</v>
      </c>
    </row>
    <row r="675" spans="1:15" x14ac:dyDescent="0.25">
      <c r="A675">
        <v>703</v>
      </c>
      <c r="B675" t="s">
        <v>806</v>
      </c>
      <c r="C675" t="s">
        <v>108</v>
      </c>
      <c r="D675" t="s">
        <v>65</v>
      </c>
      <c r="E675">
        <v>50</v>
      </c>
      <c r="F675">
        <v>50</v>
      </c>
      <c r="G675">
        <v>150</v>
      </c>
      <c r="H675">
        <v>50</v>
      </c>
      <c r="I675">
        <v>150</v>
      </c>
      <c r="J675">
        <v>50</v>
      </c>
      <c r="K675">
        <v>6</v>
      </c>
      <c r="L675" t="s">
        <v>15</v>
      </c>
      <c r="M675">
        <f>COUNTBLANK(PokemonData[[#This Row],[Type1]:[Type2]])</f>
        <v>0</v>
      </c>
      <c r="N675" t="str">
        <f>IF(PokemonData[[#This Row],[BLANCO]]=0,"2 tipos","1 tipo")</f>
        <v>2 tipos</v>
      </c>
      <c r="O675">
        <f>+(PokemonData[[#This Row],[Attack]]+0.25*PokemonData[[#This Row],[SpAtk]])*100*92.5*1.25*1.29/10000</f>
        <v>93.22265625</v>
      </c>
    </row>
    <row r="676" spans="1:15" x14ac:dyDescent="0.25">
      <c r="A676">
        <v>19</v>
      </c>
      <c r="B676" t="s">
        <v>46</v>
      </c>
      <c r="C676" t="s">
        <v>42</v>
      </c>
      <c r="D676" t="s">
        <v>21</v>
      </c>
      <c r="E676">
        <v>30</v>
      </c>
      <c r="F676">
        <v>56</v>
      </c>
      <c r="G676">
        <v>35</v>
      </c>
      <c r="H676">
        <v>25</v>
      </c>
      <c r="I676">
        <v>35</v>
      </c>
      <c r="J676">
        <v>72</v>
      </c>
      <c r="K676">
        <v>1</v>
      </c>
      <c r="L676" t="s">
        <v>15</v>
      </c>
      <c r="M676">
        <f>COUNTBLANK(PokemonData[[#This Row],[Type1]:[Type2]])</f>
        <v>1</v>
      </c>
      <c r="N676" t="str">
        <f>IF(PokemonData[[#This Row],[BLANCO]]=0,"2 tipos","1 tipo")</f>
        <v>1 tipo</v>
      </c>
      <c r="O676">
        <f>+(PokemonData[[#This Row],[Attack]]+0.25*PokemonData[[#This Row],[SpAtk]])*100*92.5*1.25*1.29/10000</f>
        <v>92.849765625000003</v>
      </c>
    </row>
    <row r="677" spans="1:15" x14ac:dyDescent="0.25">
      <c r="A677">
        <v>422</v>
      </c>
      <c r="B677" t="s">
        <v>502</v>
      </c>
      <c r="C677" t="s">
        <v>29</v>
      </c>
      <c r="D677" t="s">
        <v>21</v>
      </c>
      <c r="E677">
        <v>76</v>
      </c>
      <c r="F677">
        <v>48</v>
      </c>
      <c r="G677">
        <v>48</v>
      </c>
      <c r="H677">
        <v>57</v>
      </c>
      <c r="I677">
        <v>62</v>
      </c>
      <c r="J677">
        <v>34</v>
      </c>
      <c r="K677">
        <v>4</v>
      </c>
      <c r="L677" t="s">
        <v>15</v>
      </c>
      <c r="M677">
        <f>COUNTBLANK(PokemonData[[#This Row],[Type1]:[Type2]])</f>
        <v>1</v>
      </c>
      <c r="N677" t="str">
        <f>IF(PokemonData[[#This Row],[BLANCO]]=0,"2 tipos","1 tipo")</f>
        <v>1 tipo</v>
      </c>
      <c r="O677">
        <f>+(PokemonData[[#This Row],[Attack]]+0.25*PokemonData[[#This Row],[SpAtk]])*100*92.5*1.25*1.29/10000</f>
        <v>92.849765625000003</v>
      </c>
    </row>
    <row r="678" spans="1:15" x14ac:dyDescent="0.25">
      <c r="A678">
        <v>688</v>
      </c>
      <c r="B678" t="s">
        <v>791</v>
      </c>
      <c r="C678" t="s">
        <v>108</v>
      </c>
      <c r="D678" t="s">
        <v>29</v>
      </c>
      <c r="E678">
        <v>42</v>
      </c>
      <c r="F678">
        <v>52</v>
      </c>
      <c r="G678">
        <v>67</v>
      </c>
      <c r="H678">
        <v>39</v>
      </c>
      <c r="I678">
        <v>56</v>
      </c>
      <c r="J678">
        <v>50</v>
      </c>
      <c r="K678">
        <v>6</v>
      </c>
      <c r="L678" t="s">
        <v>15</v>
      </c>
      <c r="M678">
        <f>COUNTBLANK(PokemonData[[#This Row],[Type1]:[Type2]])</f>
        <v>0</v>
      </c>
      <c r="N678" t="str">
        <f>IF(PokemonData[[#This Row],[BLANCO]]=0,"2 tipos","1 tipo")</f>
        <v>2 tipos</v>
      </c>
      <c r="O678">
        <f>+(PokemonData[[#This Row],[Attack]]+0.25*PokemonData[[#This Row],[SpAtk]])*100*92.5*1.25*1.29/10000</f>
        <v>92.103984374999996</v>
      </c>
    </row>
    <row r="679" spans="1:15" x14ac:dyDescent="0.25">
      <c r="A679">
        <v>152</v>
      </c>
      <c r="B679" t="s">
        <v>199</v>
      </c>
      <c r="C679" t="s">
        <v>13</v>
      </c>
      <c r="D679" t="s">
        <v>21</v>
      </c>
      <c r="E679">
        <v>45</v>
      </c>
      <c r="F679">
        <v>49</v>
      </c>
      <c r="G679">
        <v>65</v>
      </c>
      <c r="H679">
        <v>49</v>
      </c>
      <c r="I679">
        <v>65</v>
      </c>
      <c r="J679">
        <v>45</v>
      </c>
      <c r="K679">
        <v>2</v>
      </c>
      <c r="L679" t="s">
        <v>15</v>
      </c>
      <c r="M679">
        <f>COUNTBLANK(PokemonData[[#This Row],[Type1]:[Type2]])</f>
        <v>1</v>
      </c>
      <c r="N679" t="str">
        <f>IF(PokemonData[[#This Row],[BLANCO]]=0,"2 tipos","1 tipo")</f>
        <v>1 tipo</v>
      </c>
      <c r="O679">
        <f>+(PokemonData[[#This Row],[Attack]]+0.25*PokemonData[[#This Row],[SpAtk]])*100*92.5*1.25*1.29/10000</f>
        <v>91.358203125000003</v>
      </c>
    </row>
    <row r="680" spans="1:15" x14ac:dyDescent="0.25">
      <c r="A680">
        <v>252</v>
      </c>
      <c r="B680" t="s">
        <v>305</v>
      </c>
      <c r="C680" t="s">
        <v>13</v>
      </c>
      <c r="D680" t="s">
        <v>21</v>
      </c>
      <c r="E680">
        <v>40</v>
      </c>
      <c r="F680">
        <v>45</v>
      </c>
      <c r="G680">
        <v>35</v>
      </c>
      <c r="H680">
        <v>65</v>
      </c>
      <c r="I680">
        <v>55</v>
      </c>
      <c r="J680">
        <v>70</v>
      </c>
      <c r="K680">
        <v>3</v>
      </c>
      <c r="L680" t="s">
        <v>15</v>
      </c>
      <c r="M680">
        <f>COUNTBLANK(PokemonData[[#This Row],[Type1]:[Type2]])</f>
        <v>1</v>
      </c>
      <c r="N680" t="str">
        <f>IF(PokemonData[[#This Row],[BLANCO]]=0,"2 tipos","1 tipo")</f>
        <v>1 tipo</v>
      </c>
      <c r="O680">
        <f>+(PokemonData[[#This Row],[Attack]]+0.25*PokemonData[[#This Row],[SpAtk]])*100*92.5*1.25*1.29/10000</f>
        <v>91.358203125000003</v>
      </c>
    </row>
    <row r="681" spans="1:15" x14ac:dyDescent="0.25">
      <c r="A681">
        <v>309</v>
      </c>
      <c r="B681" t="s">
        <v>370</v>
      </c>
      <c r="C681" t="s">
        <v>53</v>
      </c>
      <c r="D681" t="s">
        <v>21</v>
      </c>
      <c r="E681">
        <v>40</v>
      </c>
      <c r="F681">
        <v>45</v>
      </c>
      <c r="G681">
        <v>40</v>
      </c>
      <c r="H681">
        <v>65</v>
      </c>
      <c r="I681">
        <v>40</v>
      </c>
      <c r="J681">
        <v>65</v>
      </c>
      <c r="K681">
        <v>3</v>
      </c>
      <c r="L681" t="s">
        <v>15</v>
      </c>
      <c r="M681">
        <f>COUNTBLANK(PokemonData[[#This Row],[Type1]:[Type2]])</f>
        <v>1</v>
      </c>
      <c r="N681" t="str">
        <f>IF(PokemonData[[#This Row],[BLANCO]]=0,"2 tipos","1 tipo")</f>
        <v>1 tipo</v>
      </c>
      <c r="O681">
        <f>+(PokemonData[[#This Row],[Attack]]+0.25*PokemonData[[#This Row],[SpAtk]])*100*92.5*1.25*1.29/10000</f>
        <v>91.358203125000003</v>
      </c>
    </row>
    <row r="682" spans="1:15" x14ac:dyDescent="0.25">
      <c r="A682">
        <v>456</v>
      </c>
      <c r="B682" t="s">
        <v>539</v>
      </c>
      <c r="C682" t="s">
        <v>29</v>
      </c>
      <c r="D682" t="s">
        <v>21</v>
      </c>
      <c r="E682">
        <v>49</v>
      </c>
      <c r="F682">
        <v>49</v>
      </c>
      <c r="G682">
        <v>56</v>
      </c>
      <c r="H682">
        <v>49</v>
      </c>
      <c r="I682">
        <v>61</v>
      </c>
      <c r="J682">
        <v>66</v>
      </c>
      <c r="K682">
        <v>4</v>
      </c>
      <c r="L682" t="s">
        <v>15</v>
      </c>
      <c r="M682">
        <f>COUNTBLANK(PokemonData[[#This Row],[Type1]:[Type2]])</f>
        <v>1</v>
      </c>
      <c r="N682" t="str">
        <f>IF(PokemonData[[#This Row],[BLANCO]]=0,"2 tipos","1 tipo")</f>
        <v>1 tipo</v>
      </c>
      <c r="O682">
        <f>+(PokemonData[[#This Row],[Attack]]+0.25*PokemonData[[#This Row],[SpAtk]])*100*92.5*1.25*1.29/10000</f>
        <v>91.358203125000003</v>
      </c>
    </row>
    <row r="683" spans="1:15" x14ac:dyDescent="0.25">
      <c r="A683">
        <v>595</v>
      </c>
      <c r="B683" t="s">
        <v>689</v>
      </c>
      <c r="C683" t="s">
        <v>34</v>
      </c>
      <c r="D683" t="s">
        <v>53</v>
      </c>
      <c r="E683">
        <v>50</v>
      </c>
      <c r="F683">
        <v>47</v>
      </c>
      <c r="G683">
        <v>50</v>
      </c>
      <c r="H683">
        <v>57</v>
      </c>
      <c r="I683">
        <v>50</v>
      </c>
      <c r="J683">
        <v>65</v>
      </c>
      <c r="K683">
        <v>5</v>
      </c>
      <c r="L683" t="s">
        <v>15</v>
      </c>
      <c r="M683">
        <f>COUNTBLANK(PokemonData[[#This Row],[Type1]:[Type2]])</f>
        <v>0</v>
      </c>
      <c r="N683" t="str">
        <f>IF(PokemonData[[#This Row],[BLANCO]]=0,"2 tipos","1 tipo")</f>
        <v>2 tipos</v>
      </c>
      <c r="O683">
        <f>+(PokemonData[[#This Row],[Attack]]+0.25*PokemonData[[#This Row],[SpAtk]])*100*92.5*1.25*1.29/10000</f>
        <v>91.358203125000003</v>
      </c>
    </row>
    <row r="684" spans="1:15" x14ac:dyDescent="0.25">
      <c r="A684">
        <v>7</v>
      </c>
      <c r="B684" t="s">
        <v>28</v>
      </c>
      <c r="C684" t="s">
        <v>29</v>
      </c>
      <c r="D684" t="s">
        <v>21</v>
      </c>
      <c r="E684">
        <v>44</v>
      </c>
      <c r="F684">
        <v>48</v>
      </c>
      <c r="G684">
        <v>65</v>
      </c>
      <c r="H684">
        <v>50</v>
      </c>
      <c r="I684">
        <v>64</v>
      </c>
      <c r="J684">
        <v>43</v>
      </c>
      <c r="K684">
        <v>1</v>
      </c>
      <c r="L684" t="s">
        <v>15</v>
      </c>
      <c r="M684">
        <f>COUNTBLANK(PokemonData[[#This Row],[Type1]:[Type2]])</f>
        <v>1</v>
      </c>
      <c r="N684" t="str">
        <f>IF(PokemonData[[#This Row],[BLANCO]]=0,"2 tipos","1 tipo")</f>
        <v>1 tipo</v>
      </c>
      <c r="O684">
        <f>+(PokemonData[[#This Row],[Attack]]+0.25*PokemonData[[#This Row],[SpAtk]])*100*92.5*1.25*1.29/10000</f>
        <v>90.239531249999999</v>
      </c>
    </row>
    <row r="685" spans="1:15" x14ac:dyDescent="0.25">
      <c r="A685">
        <v>653</v>
      </c>
      <c r="B685" t="s">
        <v>754</v>
      </c>
      <c r="C685" t="s">
        <v>20</v>
      </c>
      <c r="D685" t="s">
        <v>21</v>
      </c>
      <c r="E685">
        <v>40</v>
      </c>
      <c r="F685">
        <v>45</v>
      </c>
      <c r="G685">
        <v>40</v>
      </c>
      <c r="H685">
        <v>62</v>
      </c>
      <c r="I685">
        <v>60</v>
      </c>
      <c r="J685">
        <v>60</v>
      </c>
      <c r="K685">
        <v>6</v>
      </c>
      <c r="L685" t="s">
        <v>15</v>
      </c>
      <c r="M685">
        <f>COUNTBLANK(PokemonData[[#This Row],[Type1]:[Type2]])</f>
        <v>1</v>
      </c>
      <c r="N685" t="str">
        <f>IF(PokemonData[[#This Row],[BLANCO]]=0,"2 tipos","1 tipo")</f>
        <v>1 tipo</v>
      </c>
      <c r="O685">
        <f>+(PokemonData[[#This Row],[Attack]]+0.25*PokemonData[[#This Row],[SpAtk]])*100*92.5*1.25*1.29/10000</f>
        <v>90.239531249999999</v>
      </c>
    </row>
    <row r="686" spans="1:15" x14ac:dyDescent="0.25">
      <c r="A686">
        <v>35</v>
      </c>
      <c r="B686" t="s">
        <v>64</v>
      </c>
      <c r="C686" t="s">
        <v>65</v>
      </c>
      <c r="D686" t="s">
        <v>21</v>
      </c>
      <c r="E686">
        <v>70</v>
      </c>
      <c r="F686">
        <v>45</v>
      </c>
      <c r="G686">
        <v>48</v>
      </c>
      <c r="H686">
        <v>60</v>
      </c>
      <c r="I686">
        <v>65</v>
      </c>
      <c r="J686">
        <v>35</v>
      </c>
      <c r="K686">
        <v>1</v>
      </c>
      <c r="L686" t="s">
        <v>15</v>
      </c>
      <c r="M686">
        <f>COUNTBLANK(PokemonData[[#This Row],[Type1]:[Type2]])</f>
        <v>1</v>
      </c>
      <c r="N686" t="str">
        <f>IF(PokemonData[[#This Row],[BLANCO]]=0,"2 tipos","1 tipo")</f>
        <v>1 tipo</v>
      </c>
      <c r="O686">
        <f>+(PokemonData[[#This Row],[Attack]]+0.25*PokemonData[[#This Row],[SpAtk]])*100*92.5*1.25*1.29/10000</f>
        <v>89.493750000000006</v>
      </c>
    </row>
    <row r="687" spans="1:15" x14ac:dyDescent="0.25">
      <c r="A687">
        <v>60</v>
      </c>
      <c r="B687" t="s">
        <v>91</v>
      </c>
      <c r="C687" t="s">
        <v>29</v>
      </c>
      <c r="D687" t="s">
        <v>21</v>
      </c>
      <c r="E687">
        <v>40</v>
      </c>
      <c r="F687">
        <v>50</v>
      </c>
      <c r="G687">
        <v>40</v>
      </c>
      <c r="H687">
        <v>40</v>
      </c>
      <c r="I687">
        <v>40</v>
      </c>
      <c r="J687">
        <v>90</v>
      </c>
      <c r="K687">
        <v>1</v>
      </c>
      <c r="L687" t="s">
        <v>15</v>
      </c>
      <c r="M687">
        <f>COUNTBLANK(PokemonData[[#This Row],[Type1]:[Type2]])</f>
        <v>1</v>
      </c>
      <c r="N687" t="str">
        <f>IF(PokemonData[[#This Row],[BLANCO]]=0,"2 tipos","1 tipo")</f>
        <v>1 tipo</v>
      </c>
      <c r="O687">
        <f>+(PokemonData[[#This Row],[Attack]]+0.25*PokemonData[[#This Row],[SpAtk]])*100*92.5*1.25*1.29/10000</f>
        <v>89.493750000000006</v>
      </c>
    </row>
    <row r="688" spans="1:15" x14ac:dyDescent="0.25">
      <c r="A688">
        <v>92</v>
      </c>
      <c r="B688" t="s">
        <v>129</v>
      </c>
      <c r="C688" t="s">
        <v>130</v>
      </c>
      <c r="D688" t="s">
        <v>14</v>
      </c>
      <c r="E688">
        <v>30</v>
      </c>
      <c r="F688">
        <v>35</v>
      </c>
      <c r="G688">
        <v>30</v>
      </c>
      <c r="H688">
        <v>100</v>
      </c>
      <c r="I688">
        <v>35</v>
      </c>
      <c r="J688">
        <v>80</v>
      </c>
      <c r="K688">
        <v>1</v>
      </c>
      <c r="L688" t="s">
        <v>15</v>
      </c>
      <c r="M688">
        <f>COUNTBLANK(PokemonData[[#This Row],[Type1]:[Type2]])</f>
        <v>0</v>
      </c>
      <c r="N688" t="str">
        <f>IF(PokemonData[[#This Row],[BLANCO]]=0,"2 tipos","1 tipo")</f>
        <v>2 tipos</v>
      </c>
      <c r="O688">
        <f>+(PokemonData[[#This Row],[Attack]]+0.25*PokemonData[[#This Row],[SpAtk]])*100*92.5*1.25*1.29/10000</f>
        <v>89.493750000000006</v>
      </c>
    </row>
    <row r="689" spans="1:15" x14ac:dyDescent="0.25">
      <c r="A689">
        <v>104</v>
      </c>
      <c r="B689" t="s">
        <v>143</v>
      </c>
      <c r="C689" t="s">
        <v>56</v>
      </c>
      <c r="D689" t="s">
        <v>21</v>
      </c>
      <c r="E689">
        <v>50</v>
      </c>
      <c r="F689">
        <v>50</v>
      </c>
      <c r="G689">
        <v>95</v>
      </c>
      <c r="H689">
        <v>40</v>
      </c>
      <c r="I689">
        <v>50</v>
      </c>
      <c r="J689">
        <v>35</v>
      </c>
      <c r="K689">
        <v>1</v>
      </c>
      <c r="L689" t="s">
        <v>15</v>
      </c>
      <c r="M689">
        <f>COUNTBLANK(PokemonData[[#This Row],[Type1]:[Type2]])</f>
        <v>1</v>
      </c>
      <c r="N689" t="str">
        <f>IF(PokemonData[[#This Row],[BLANCO]]=0,"2 tipos","1 tipo")</f>
        <v>1 tipo</v>
      </c>
      <c r="O689">
        <f>+(PokemonData[[#This Row],[Attack]]+0.25*PokemonData[[#This Row],[SpAtk]])*100*92.5*1.25*1.29/10000</f>
        <v>89.493750000000006</v>
      </c>
    </row>
    <row r="690" spans="1:15" x14ac:dyDescent="0.25">
      <c r="A690">
        <v>132</v>
      </c>
      <c r="B690" t="s">
        <v>175</v>
      </c>
      <c r="C690" t="s">
        <v>42</v>
      </c>
      <c r="D690" t="s">
        <v>21</v>
      </c>
      <c r="E690">
        <v>48</v>
      </c>
      <c r="F690">
        <v>48</v>
      </c>
      <c r="G690">
        <v>48</v>
      </c>
      <c r="H690">
        <v>48</v>
      </c>
      <c r="I690">
        <v>48</v>
      </c>
      <c r="J690">
        <v>48</v>
      </c>
      <c r="K690">
        <v>1</v>
      </c>
      <c r="L690" t="s">
        <v>15</v>
      </c>
      <c r="M690">
        <f>COUNTBLANK(PokemonData[[#This Row],[Type1]:[Type2]])</f>
        <v>1</v>
      </c>
      <c r="N690" t="str">
        <f>IF(PokemonData[[#This Row],[BLANCO]]=0,"2 tipos","1 tipo")</f>
        <v>1 tipo</v>
      </c>
      <c r="O690">
        <f>+(PokemonData[[#This Row],[Attack]]+0.25*PokemonData[[#This Row],[SpAtk]])*100*92.5*1.25*1.29/10000</f>
        <v>89.493750000000006</v>
      </c>
    </row>
    <row r="691" spans="1:15" x14ac:dyDescent="0.25">
      <c r="A691">
        <v>176</v>
      </c>
      <c r="B691" t="s">
        <v>223</v>
      </c>
      <c r="C691" t="s">
        <v>65</v>
      </c>
      <c r="D691" t="s">
        <v>24</v>
      </c>
      <c r="E691">
        <v>55</v>
      </c>
      <c r="F691">
        <v>40</v>
      </c>
      <c r="G691">
        <v>85</v>
      </c>
      <c r="H691">
        <v>80</v>
      </c>
      <c r="I691">
        <v>105</v>
      </c>
      <c r="J691">
        <v>40</v>
      </c>
      <c r="K691">
        <v>2</v>
      </c>
      <c r="L691" t="s">
        <v>15</v>
      </c>
      <c r="M691">
        <f>COUNTBLANK(PokemonData[[#This Row],[Type1]:[Type2]])</f>
        <v>0</v>
      </c>
      <c r="N691" t="str">
        <f>IF(PokemonData[[#This Row],[BLANCO]]=0,"2 tipos","1 tipo")</f>
        <v>2 tipos</v>
      </c>
      <c r="O691">
        <f>+(PokemonData[[#This Row],[Attack]]+0.25*PokemonData[[#This Row],[SpAtk]])*100*92.5*1.25*1.29/10000</f>
        <v>89.493750000000006</v>
      </c>
    </row>
    <row r="692" spans="1:15" x14ac:dyDescent="0.25">
      <c r="A692">
        <v>226</v>
      </c>
      <c r="B692" t="s">
        <v>277</v>
      </c>
      <c r="C692" t="s">
        <v>29</v>
      </c>
      <c r="D692" t="s">
        <v>24</v>
      </c>
      <c r="E692">
        <v>65</v>
      </c>
      <c r="F692">
        <v>40</v>
      </c>
      <c r="G692">
        <v>70</v>
      </c>
      <c r="H692">
        <v>80</v>
      </c>
      <c r="I692">
        <v>140</v>
      </c>
      <c r="J692">
        <v>70</v>
      </c>
      <c r="K692">
        <v>2</v>
      </c>
      <c r="L692" t="s">
        <v>15</v>
      </c>
      <c r="M692">
        <f>COUNTBLANK(PokemonData[[#This Row],[Type1]:[Type2]])</f>
        <v>0</v>
      </c>
      <c r="N692" t="str">
        <f>IF(PokemonData[[#This Row],[BLANCO]]=0,"2 tipos","1 tipo")</f>
        <v>2 tipos</v>
      </c>
      <c r="O692">
        <f>+(PokemonData[[#This Row],[Attack]]+0.25*PokemonData[[#This Row],[SpAtk]])*100*92.5*1.25*1.29/10000</f>
        <v>89.493750000000006</v>
      </c>
    </row>
    <row r="693" spans="1:15" x14ac:dyDescent="0.25">
      <c r="A693">
        <v>568</v>
      </c>
      <c r="B693" t="s">
        <v>662</v>
      </c>
      <c r="C693" t="s">
        <v>14</v>
      </c>
      <c r="D693" t="s">
        <v>21</v>
      </c>
      <c r="E693">
        <v>50</v>
      </c>
      <c r="F693">
        <v>50</v>
      </c>
      <c r="G693">
        <v>62</v>
      </c>
      <c r="H693">
        <v>40</v>
      </c>
      <c r="I693">
        <v>62</v>
      </c>
      <c r="J693">
        <v>65</v>
      </c>
      <c r="K693">
        <v>5</v>
      </c>
      <c r="L693" t="s">
        <v>15</v>
      </c>
      <c r="M693">
        <f>COUNTBLANK(PokemonData[[#This Row],[Type1]:[Type2]])</f>
        <v>1</v>
      </c>
      <c r="N693" t="str">
        <f>IF(PokemonData[[#This Row],[BLANCO]]=0,"2 tipos","1 tipo")</f>
        <v>1 tipo</v>
      </c>
      <c r="O693">
        <f>+(PokemonData[[#This Row],[Attack]]+0.25*PokemonData[[#This Row],[SpAtk]])*100*92.5*1.25*1.29/10000</f>
        <v>89.493750000000006</v>
      </c>
    </row>
    <row r="694" spans="1:15" x14ac:dyDescent="0.25">
      <c r="A694">
        <v>572</v>
      </c>
      <c r="B694" t="s">
        <v>666</v>
      </c>
      <c r="C694" t="s">
        <v>42</v>
      </c>
      <c r="D694" t="s">
        <v>21</v>
      </c>
      <c r="E694">
        <v>55</v>
      </c>
      <c r="F694">
        <v>50</v>
      </c>
      <c r="G694">
        <v>40</v>
      </c>
      <c r="H694">
        <v>40</v>
      </c>
      <c r="I694">
        <v>40</v>
      </c>
      <c r="J694">
        <v>75</v>
      </c>
      <c r="K694">
        <v>5</v>
      </c>
      <c r="L694" t="s">
        <v>15</v>
      </c>
      <c r="M694">
        <f>COUNTBLANK(PokemonData[[#This Row],[Type1]:[Type2]])</f>
        <v>1</v>
      </c>
      <c r="N694" t="str">
        <f>IF(PokemonData[[#This Row],[BLANCO]]=0,"2 tipos","1 tipo")</f>
        <v>1 tipo</v>
      </c>
      <c r="O694">
        <f>+(PokemonData[[#This Row],[Attack]]+0.25*PokemonData[[#This Row],[SpAtk]])*100*92.5*1.25*1.29/10000</f>
        <v>89.493750000000006</v>
      </c>
    </row>
    <row r="695" spans="1:15" x14ac:dyDescent="0.25">
      <c r="A695">
        <v>661</v>
      </c>
      <c r="B695" t="s">
        <v>762</v>
      </c>
      <c r="C695" t="s">
        <v>42</v>
      </c>
      <c r="D695" t="s">
        <v>24</v>
      </c>
      <c r="E695">
        <v>45</v>
      </c>
      <c r="F695">
        <v>50</v>
      </c>
      <c r="G695">
        <v>43</v>
      </c>
      <c r="H695">
        <v>40</v>
      </c>
      <c r="I695">
        <v>38</v>
      </c>
      <c r="J695">
        <v>62</v>
      </c>
      <c r="K695">
        <v>6</v>
      </c>
      <c r="L695" t="s">
        <v>15</v>
      </c>
      <c r="M695">
        <f>COUNTBLANK(PokemonData[[#This Row],[Type1]:[Type2]])</f>
        <v>0</v>
      </c>
      <c r="N695" t="str">
        <f>IF(PokemonData[[#This Row],[BLANCO]]=0,"2 tipos","1 tipo")</f>
        <v>2 tipos</v>
      </c>
      <c r="O695">
        <f>+(PokemonData[[#This Row],[Attack]]+0.25*PokemonData[[#This Row],[SpAtk]])*100*92.5*1.25*1.29/10000</f>
        <v>89.493750000000006</v>
      </c>
    </row>
    <row r="696" spans="1:15" x14ac:dyDescent="0.25">
      <c r="A696">
        <v>339</v>
      </c>
      <c r="B696" t="s">
        <v>404</v>
      </c>
      <c r="C696" t="s">
        <v>29</v>
      </c>
      <c r="D696" t="s">
        <v>56</v>
      </c>
      <c r="E696">
        <v>50</v>
      </c>
      <c r="F696">
        <v>48</v>
      </c>
      <c r="G696">
        <v>43</v>
      </c>
      <c r="H696">
        <v>46</v>
      </c>
      <c r="I696">
        <v>41</v>
      </c>
      <c r="J696">
        <v>60</v>
      </c>
      <c r="K696">
        <v>3</v>
      </c>
      <c r="L696" t="s">
        <v>15</v>
      </c>
      <c r="M696">
        <f>COUNTBLANK(PokemonData[[#This Row],[Type1]:[Type2]])</f>
        <v>0</v>
      </c>
      <c r="N696" t="str">
        <f>IF(PokemonData[[#This Row],[BLANCO]]=0,"2 tipos","1 tipo")</f>
        <v>2 tipos</v>
      </c>
      <c r="O696">
        <f>+(PokemonData[[#This Row],[Attack]]+0.25*PokemonData[[#This Row],[SpAtk]])*100*92.5*1.25*1.29/10000</f>
        <v>88.747968749999998</v>
      </c>
    </row>
    <row r="697" spans="1:15" x14ac:dyDescent="0.25">
      <c r="A697">
        <v>81</v>
      </c>
      <c r="B697" t="s">
        <v>116</v>
      </c>
      <c r="C697" t="s">
        <v>53</v>
      </c>
      <c r="D697" t="s">
        <v>117</v>
      </c>
      <c r="E697">
        <v>25</v>
      </c>
      <c r="F697">
        <v>35</v>
      </c>
      <c r="G697">
        <v>70</v>
      </c>
      <c r="H697">
        <v>95</v>
      </c>
      <c r="I697">
        <v>55</v>
      </c>
      <c r="J697">
        <v>45</v>
      </c>
      <c r="K697">
        <v>1</v>
      </c>
      <c r="L697" t="s">
        <v>15</v>
      </c>
      <c r="M697">
        <f>COUNTBLANK(PokemonData[[#This Row],[Type1]:[Type2]])</f>
        <v>0</v>
      </c>
      <c r="N697" t="str">
        <f>IF(PokemonData[[#This Row],[BLANCO]]=0,"2 tipos","1 tipo")</f>
        <v>2 tipos</v>
      </c>
      <c r="O697">
        <f>+(PokemonData[[#This Row],[Attack]]+0.25*PokemonData[[#This Row],[SpAtk]])*100*92.5*1.25*1.29/10000</f>
        <v>87.629296874999994</v>
      </c>
    </row>
    <row r="698" spans="1:15" x14ac:dyDescent="0.25">
      <c r="A698">
        <v>96</v>
      </c>
      <c r="B698" t="s">
        <v>135</v>
      </c>
      <c r="C698" t="s">
        <v>95</v>
      </c>
      <c r="D698" t="s">
        <v>21</v>
      </c>
      <c r="E698">
        <v>60</v>
      </c>
      <c r="F698">
        <v>48</v>
      </c>
      <c r="G698">
        <v>45</v>
      </c>
      <c r="H698">
        <v>43</v>
      </c>
      <c r="I698">
        <v>90</v>
      </c>
      <c r="J698">
        <v>42</v>
      </c>
      <c r="K698">
        <v>1</v>
      </c>
      <c r="L698" t="s">
        <v>15</v>
      </c>
      <c r="M698">
        <f>COUNTBLANK(PokemonData[[#This Row],[Type1]:[Type2]])</f>
        <v>1</v>
      </c>
      <c r="N698" t="str">
        <f>IF(PokemonData[[#This Row],[BLANCO]]=0,"2 tipos","1 tipo")</f>
        <v>1 tipo</v>
      </c>
      <c r="O698">
        <f>+(PokemonData[[#This Row],[Attack]]+0.25*PokemonData[[#This Row],[SpAtk]])*100*92.5*1.25*1.29/10000</f>
        <v>87.629296874999994</v>
      </c>
    </row>
    <row r="699" spans="1:15" x14ac:dyDescent="0.25">
      <c r="A699">
        <v>312</v>
      </c>
      <c r="B699" t="s">
        <v>374</v>
      </c>
      <c r="C699" t="s">
        <v>53</v>
      </c>
      <c r="D699" t="s">
        <v>21</v>
      </c>
      <c r="E699">
        <v>60</v>
      </c>
      <c r="F699">
        <v>40</v>
      </c>
      <c r="G699">
        <v>50</v>
      </c>
      <c r="H699">
        <v>75</v>
      </c>
      <c r="I699">
        <v>85</v>
      </c>
      <c r="J699">
        <v>95</v>
      </c>
      <c r="K699">
        <v>3</v>
      </c>
      <c r="L699" t="s">
        <v>15</v>
      </c>
      <c r="M699">
        <f>COUNTBLANK(PokemonData[[#This Row],[Type1]:[Type2]])</f>
        <v>1</v>
      </c>
      <c r="N699" t="str">
        <f>IF(PokemonData[[#This Row],[BLANCO]]=0,"2 tipos","1 tipo")</f>
        <v>1 tipo</v>
      </c>
      <c r="O699">
        <f>+(PokemonData[[#This Row],[Attack]]+0.25*PokemonData[[#This Row],[SpAtk]])*100*92.5*1.25*1.29/10000</f>
        <v>87.629296874999994</v>
      </c>
    </row>
    <row r="700" spans="1:15" x14ac:dyDescent="0.25">
      <c r="A700">
        <v>527</v>
      </c>
      <c r="B700" t="s">
        <v>619</v>
      </c>
      <c r="C700" t="s">
        <v>95</v>
      </c>
      <c r="D700" t="s">
        <v>24</v>
      </c>
      <c r="E700">
        <v>55</v>
      </c>
      <c r="F700">
        <v>45</v>
      </c>
      <c r="G700">
        <v>43</v>
      </c>
      <c r="H700">
        <v>55</v>
      </c>
      <c r="I700">
        <v>43</v>
      </c>
      <c r="J700">
        <v>72</v>
      </c>
      <c r="K700">
        <v>5</v>
      </c>
      <c r="L700" t="s">
        <v>15</v>
      </c>
      <c r="M700">
        <f>COUNTBLANK(PokemonData[[#This Row],[Type1]:[Type2]])</f>
        <v>0</v>
      </c>
      <c r="N700" t="str">
        <f>IF(PokemonData[[#This Row],[BLANCO]]=0,"2 tipos","1 tipo")</f>
        <v>2 tipos</v>
      </c>
      <c r="O700">
        <f>+(PokemonData[[#This Row],[Attack]]+0.25*PokemonData[[#This Row],[SpAtk]])*100*92.5*1.25*1.29/10000</f>
        <v>87.629296874999994</v>
      </c>
    </row>
    <row r="701" spans="1:15" x14ac:dyDescent="0.25">
      <c r="A701">
        <v>116</v>
      </c>
      <c r="B701" t="s">
        <v>156</v>
      </c>
      <c r="C701" t="s">
        <v>29</v>
      </c>
      <c r="D701" t="s">
        <v>21</v>
      </c>
      <c r="E701">
        <v>30</v>
      </c>
      <c r="F701">
        <v>40</v>
      </c>
      <c r="G701">
        <v>70</v>
      </c>
      <c r="H701">
        <v>70</v>
      </c>
      <c r="I701">
        <v>25</v>
      </c>
      <c r="J701">
        <v>60</v>
      </c>
      <c r="K701">
        <v>1</v>
      </c>
      <c r="L701" t="s">
        <v>15</v>
      </c>
      <c r="M701">
        <f>COUNTBLANK(PokemonData[[#This Row],[Type1]:[Type2]])</f>
        <v>1</v>
      </c>
      <c r="N701" t="str">
        <f>IF(PokemonData[[#This Row],[BLANCO]]=0,"2 tipos","1 tipo")</f>
        <v>1 tipo</v>
      </c>
      <c r="O701">
        <f>+(PokemonData[[#This Row],[Attack]]+0.25*PokemonData[[#This Row],[SpAtk]])*100*92.5*1.25*1.29/10000</f>
        <v>85.764843749999997</v>
      </c>
    </row>
    <row r="702" spans="1:15" x14ac:dyDescent="0.25">
      <c r="A702">
        <v>218</v>
      </c>
      <c r="B702" t="s">
        <v>269</v>
      </c>
      <c r="C702" t="s">
        <v>20</v>
      </c>
      <c r="D702" t="s">
        <v>21</v>
      </c>
      <c r="E702">
        <v>40</v>
      </c>
      <c r="F702">
        <v>40</v>
      </c>
      <c r="G702">
        <v>40</v>
      </c>
      <c r="H702">
        <v>70</v>
      </c>
      <c r="I702">
        <v>40</v>
      </c>
      <c r="J702">
        <v>20</v>
      </c>
      <c r="K702">
        <v>2</v>
      </c>
      <c r="L702" t="s">
        <v>15</v>
      </c>
      <c r="M702">
        <f>COUNTBLANK(PokemonData[[#This Row],[Type1]:[Type2]])</f>
        <v>1</v>
      </c>
      <c r="N702" t="str">
        <f>IF(PokemonData[[#This Row],[BLANCO]]=0,"2 tipos","1 tipo")</f>
        <v>1 tipo</v>
      </c>
      <c r="O702">
        <f>+(PokemonData[[#This Row],[Attack]]+0.25*PokemonData[[#This Row],[SpAtk]])*100*92.5*1.25*1.29/10000</f>
        <v>85.764843749999997</v>
      </c>
    </row>
    <row r="703" spans="1:15" x14ac:dyDescent="0.25">
      <c r="A703">
        <v>220</v>
      </c>
      <c r="B703" t="s">
        <v>271</v>
      </c>
      <c r="C703" t="s">
        <v>124</v>
      </c>
      <c r="D703" t="s">
        <v>56</v>
      </c>
      <c r="E703">
        <v>50</v>
      </c>
      <c r="F703">
        <v>50</v>
      </c>
      <c r="G703">
        <v>40</v>
      </c>
      <c r="H703">
        <v>30</v>
      </c>
      <c r="I703">
        <v>30</v>
      </c>
      <c r="J703">
        <v>50</v>
      </c>
      <c r="K703">
        <v>2</v>
      </c>
      <c r="L703" t="s">
        <v>15</v>
      </c>
      <c r="M703">
        <f>COUNTBLANK(PokemonData[[#This Row],[Type1]:[Type2]])</f>
        <v>0</v>
      </c>
      <c r="N703" t="str">
        <f>IF(PokemonData[[#This Row],[BLANCO]]=0,"2 tipos","1 tipo")</f>
        <v>2 tipos</v>
      </c>
      <c r="O703">
        <f>+(PokemonData[[#This Row],[Attack]]+0.25*PokemonData[[#This Row],[SpAtk]])*100*92.5*1.25*1.29/10000</f>
        <v>85.764843749999997</v>
      </c>
    </row>
    <row r="704" spans="1:15" x14ac:dyDescent="0.25">
      <c r="A704">
        <v>451</v>
      </c>
      <c r="B704" t="s">
        <v>534</v>
      </c>
      <c r="C704" t="s">
        <v>14</v>
      </c>
      <c r="D704" t="s">
        <v>34</v>
      </c>
      <c r="E704">
        <v>40</v>
      </c>
      <c r="F704">
        <v>50</v>
      </c>
      <c r="G704">
        <v>90</v>
      </c>
      <c r="H704">
        <v>30</v>
      </c>
      <c r="I704">
        <v>55</v>
      </c>
      <c r="J704">
        <v>65</v>
      </c>
      <c r="K704">
        <v>4</v>
      </c>
      <c r="L704" t="s">
        <v>15</v>
      </c>
      <c r="M704">
        <f>COUNTBLANK(PokemonData[[#This Row],[Type1]:[Type2]])</f>
        <v>0</v>
      </c>
      <c r="N704" t="str">
        <f>IF(PokemonData[[#This Row],[BLANCO]]=0,"2 tipos","1 tipo")</f>
        <v>2 tipos</v>
      </c>
      <c r="O704">
        <f>+(PokemonData[[#This Row],[Attack]]+0.25*PokemonData[[#This Row],[SpAtk]])*100*92.5*1.25*1.29/10000</f>
        <v>85.764843749999997</v>
      </c>
    </row>
    <row r="705" spans="1:15" x14ac:dyDescent="0.25">
      <c r="A705">
        <v>29</v>
      </c>
      <c r="B705" t="s">
        <v>58</v>
      </c>
      <c r="C705" t="s">
        <v>14</v>
      </c>
      <c r="D705" t="s">
        <v>21</v>
      </c>
      <c r="E705">
        <v>55</v>
      </c>
      <c r="F705">
        <v>47</v>
      </c>
      <c r="G705">
        <v>52</v>
      </c>
      <c r="H705">
        <v>40</v>
      </c>
      <c r="I705">
        <v>40</v>
      </c>
      <c r="J705">
        <v>41</v>
      </c>
      <c r="K705">
        <v>1</v>
      </c>
      <c r="L705" t="s">
        <v>15</v>
      </c>
      <c r="M705">
        <f>COUNTBLANK(PokemonData[[#This Row],[Type1]:[Type2]])</f>
        <v>1</v>
      </c>
      <c r="N705" t="str">
        <f>IF(PokemonData[[#This Row],[BLANCO]]=0,"2 tipos","1 tipo")</f>
        <v>1 tipo</v>
      </c>
      <c r="O705">
        <f>+(PokemonData[[#This Row],[Attack]]+0.25*PokemonData[[#This Row],[SpAtk]])*100*92.5*1.25*1.29/10000</f>
        <v>85.019062500000004</v>
      </c>
    </row>
    <row r="706" spans="1:15" x14ac:dyDescent="0.25">
      <c r="A706">
        <v>39</v>
      </c>
      <c r="B706" t="s">
        <v>69</v>
      </c>
      <c r="C706" t="s">
        <v>42</v>
      </c>
      <c r="D706" t="s">
        <v>65</v>
      </c>
      <c r="E706">
        <v>115</v>
      </c>
      <c r="F706">
        <v>45</v>
      </c>
      <c r="G706">
        <v>20</v>
      </c>
      <c r="H706">
        <v>45</v>
      </c>
      <c r="I706">
        <v>25</v>
      </c>
      <c r="J706">
        <v>20</v>
      </c>
      <c r="K706">
        <v>1</v>
      </c>
      <c r="L706" t="s">
        <v>15</v>
      </c>
      <c r="M706">
        <f>COUNTBLANK(PokemonData[[#This Row],[Type1]:[Type2]])</f>
        <v>0</v>
      </c>
      <c r="N706" t="str">
        <f>IF(PokemonData[[#This Row],[BLANCO]]=0,"2 tipos","1 tipo")</f>
        <v>2 tipos</v>
      </c>
      <c r="O706">
        <f>+(PokemonData[[#This Row],[Attack]]+0.25*PokemonData[[#This Row],[SpAtk]])*100*92.5*1.25*1.29/10000</f>
        <v>83.900390625</v>
      </c>
    </row>
    <row r="707" spans="1:15" x14ac:dyDescent="0.25">
      <c r="A707">
        <v>86</v>
      </c>
      <c r="B707" t="s">
        <v>122</v>
      </c>
      <c r="C707" t="s">
        <v>29</v>
      </c>
      <c r="D707" t="s">
        <v>21</v>
      </c>
      <c r="E707">
        <v>65</v>
      </c>
      <c r="F707">
        <v>45</v>
      </c>
      <c r="G707">
        <v>55</v>
      </c>
      <c r="H707">
        <v>45</v>
      </c>
      <c r="I707">
        <v>70</v>
      </c>
      <c r="J707">
        <v>45</v>
      </c>
      <c r="K707">
        <v>1</v>
      </c>
      <c r="L707" t="s">
        <v>15</v>
      </c>
      <c r="M707">
        <f>COUNTBLANK(PokemonData[[#This Row],[Type1]:[Type2]])</f>
        <v>1</v>
      </c>
      <c r="N707" t="str">
        <f>IF(PokemonData[[#This Row],[BLANCO]]=0,"2 tipos","1 tipo")</f>
        <v>1 tipo</v>
      </c>
      <c r="O707">
        <f>+(PokemonData[[#This Row],[Attack]]+0.25*PokemonData[[#This Row],[SpAtk]])*100*92.5*1.25*1.29/10000</f>
        <v>83.900390625</v>
      </c>
    </row>
    <row r="708" spans="1:15" x14ac:dyDescent="0.25">
      <c r="A708">
        <v>179</v>
      </c>
      <c r="B708" t="s">
        <v>226</v>
      </c>
      <c r="C708" t="s">
        <v>53</v>
      </c>
      <c r="D708" t="s">
        <v>21</v>
      </c>
      <c r="E708">
        <v>55</v>
      </c>
      <c r="F708">
        <v>40</v>
      </c>
      <c r="G708">
        <v>40</v>
      </c>
      <c r="H708">
        <v>65</v>
      </c>
      <c r="I708">
        <v>45</v>
      </c>
      <c r="J708">
        <v>35</v>
      </c>
      <c r="K708">
        <v>2</v>
      </c>
      <c r="L708" t="s">
        <v>15</v>
      </c>
      <c r="M708">
        <f>COUNTBLANK(PokemonData[[#This Row],[Type1]:[Type2]])</f>
        <v>1</v>
      </c>
      <c r="N708" t="str">
        <f>IF(PokemonData[[#This Row],[BLANCO]]=0,"2 tipos","1 tipo")</f>
        <v>1 tipo</v>
      </c>
      <c r="O708">
        <f>+(PokemonData[[#This Row],[Attack]]+0.25*PokemonData[[#This Row],[SpAtk]])*100*92.5*1.25*1.29/10000</f>
        <v>83.900390625</v>
      </c>
    </row>
    <row r="709" spans="1:15" x14ac:dyDescent="0.25">
      <c r="A709">
        <v>188</v>
      </c>
      <c r="B709" t="s">
        <v>236</v>
      </c>
      <c r="C709" t="s">
        <v>13</v>
      </c>
      <c r="D709" t="s">
        <v>24</v>
      </c>
      <c r="E709">
        <v>55</v>
      </c>
      <c r="F709">
        <v>45</v>
      </c>
      <c r="G709">
        <v>50</v>
      </c>
      <c r="H709">
        <v>45</v>
      </c>
      <c r="I709">
        <v>65</v>
      </c>
      <c r="J709">
        <v>80</v>
      </c>
      <c r="K709">
        <v>2</v>
      </c>
      <c r="L709" t="s">
        <v>15</v>
      </c>
      <c r="M709">
        <f>COUNTBLANK(PokemonData[[#This Row],[Type1]:[Type2]])</f>
        <v>0</v>
      </c>
      <c r="N709" t="str">
        <f>IF(PokemonData[[#This Row],[BLANCO]]=0,"2 tipos","1 tipo")</f>
        <v>2 tipos</v>
      </c>
      <c r="O709">
        <f>+(PokemonData[[#This Row],[Attack]]+0.25*PokemonData[[#This Row],[SpAtk]])*100*92.5*1.25*1.29/10000</f>
        <v>83.900390625</v>
      </c>
    </row>
    <row r="710" spans="1:15" x14ac:dyDescent="0.25">
      <c r="A710">
        <v>299</v>
      </c>
      <c r="B710" t="s">
        <v>356</v>
      </c>
      <c r="C710" t="s">
        <v>108</v>
      </c>
      <c r="D710" t="s">
        <v>21</v>
      </c>
      <c r="E710">
        <v>30</v>
      </c>
      <c r="F710">
        <v>45</v>
      </c>
      <c r="G710">
        <v>135</v>
      </c>
      <c r="H710">
        <v>45</v>
      </c>
      <c r="I710">
        <v>90</v>
      </c>
      <c r="J710">
        <v>30</v>
      </c>
      <c r="K710">
        <v>3</v>
      </c>
      <c r="L710" t="s">
        <v>15</v>
      </c>
      <c r="M710">
        <f>COUNTBLANK(PokemonData[[#This Row],[Type1]:[Type2]])</f>
        <v>1</v>
      </c>
      <c r="N710" t="str">
        <f>IF(PokemonData[[#This Row],[BLANCO]]=0,"2 tipos","1 tipo")</f>
        <v>1 tipo</v>
      </c>
      <c r="O710">
        <f>+(PokemonData[[#This Row],[Attack]]+0.25*PokemonData[[#This Row],[SpAtk]])*100*92.5*1.25*1.29/10000</f>
        <v>83.900390625</v>
      </c>
    </row>
    <row r="711" spans="1:15" x14ac:dyDescent="0.25">
      <c r="A711">
        <v>345</v>
      </c>
      <c r="B711" t="s">
        <v>410</v>
      </c>
      <c r="C711" t="s">
        <v>108</v>
      </c>
      <c r="D711" t="s">
        <v>13</v>
      </c>
      <c r="E711">
        <v>66</v>
      </c>
      <c r="F711">
        <v>41</v>
      </c>
      <c r="G711">
        <v>77</v>
      </c>
      <c r="H711">
        <v>61</v>
      </c>
      <c r="I711">
        <v>87</v>
      </c>
      <c r="J711">
        <v>23</v>
      </c>
      <c r="K711">
        <v>3</v>
      </c>
      <c r="L711" t="s">
        <v>15</v>
      </c>
      <c r="M711">
        <f>COUNTBLANK(PokemonData[[#This Row],[Type1]:[Type2]])</f>
        <v>0</v>
      </c>
      <c r="N711" t="str">
        <f>IF(PokemonData[[#This Row],[BLANCO]]=0,"2 tipos","1 tipo")</f>
        <v>2 tipos</v>
      </c>
      <c r="O711">
        <f>+(PokemonData[[#This Row],[Attack]]+0.25*PokemonData[[#This Row],[SpAtk]])*100*92.5*1.25*1.29/10000</f>
        <v>83.900390625</v>
      </c>
    </row>
    <row r="712" spans="1:15" x14ac:dyDescent="0.25">
      <c r="A712">
        <v>417</v>
      </c>
      <c r="B712" t="s">
        <v>497</v>
      </c>
      <c r="C712" t="s">
        <v>53</v>
      </c>
      <c r="D712" t="s">
        <v>21</v>
      </c>
      <c r="E712">
        <v>60</v>
      </c>
      <c r="F712">
        <v>45</v>
      </c>
      <c r="G712">
        <v>70</v>
      </c>
      <c r="H712">
        <v>45</v>
      </c>
      <c r="I712">
        <v>90</v>
      </c>
      <c r="J712">
        <v>95</v>
      </c>
      <c r="K712">
        <v>4</v>
      </c>
      <c r="L712" t="s">
        <v>15</v>
      </c>
      <c r="M712">
        <f>COUNTBLANK(PokemonData[[#This Row],[Type1]:[Type2]])</f>
        <v>1</v>
      </c>
      <c r="N712" t="str">
        <f>IF(PokemonData[[#This Row],[BLANCO]]=0,"2 tipos","1 tipo")</f>
        <v>1 tipo</v>
      </c>
      <c r="O712">
        <f>+(PokemonData[[#This Row],[Attack]]+0.25*PokemonData[[#This Row],[SpAtk]])*100*92.5*1.25*1.29/10000</f>
        <v>83.900390625</v>
      </c>
    </row>
    <row r="713" spans="1:15" x14ac:dyDescent="0.25">
      <c r="A713">
        <v>495</v>
      </c>
      <c r="B713" t="s">
        <v>587</v>
      </c>
      <c r="C713" t="s">
        <v>13</v>
      </c>
      <c r="D713" t="s">
        <v>21</v>
      </c>
      <c r="E713">
        <v>45</v>
      </c>
      <c r="F713">
        <v>45</v>
      </c>
      <c r="G713">
        <v>55</v>
      </c>
      <c r="H713">
        <v>45</v>
      </c>
      <c r="I713">
        <v>55</v>
      </c>
      <c r="J713">
        <v>63</v>
      </c>
      <c r="K713">
        <v>5</v>
      </c>
      <c r="L713" t="s">
        <v>15</v>
      </c>
      <c r="M713">
        <f>COUNTBLANK(PokemonData[[#This Row],[Type1]:[Type2]])</f>
        <v>1</v>
      </c>
      <c r="N713" t="str">
        <f>IF(PokemonData[[#This Row],[BLANCO]]=0,"2 tipos","1 tipo")</f>
        <v>1 tipo</v>
      </c>
      <c r="O713">
        <f>+(PokemonData[[#This Row],[Attack]]+0.25*PokemonData[[#This Row],[SpAtk]])*100*92.5*1.25*1.29/10000</f>
        <v>83.900390625</v>
      </c>
    </row>
    <row r="714" spans="1:15" x14ac:dyDescent="0.25">
      <c r="A714">
        <v>577</v>
      </c>
      <c r="B714" t="s">
        <v>671</v>
      </c>
      <c r="C714" t="s">
        <v>95</v>
      </c>
      <c r="D714" t="s">
        <v>21</v>
      </c>
      <c r="E714">
        <v>45</v>
      </c>
      <c r="F714">
        <v>30</v>
      </c>
      <c r="G714">
        <v>40</v>
      </c>
      <c r="H714">
        <v>105</v>
      </c>
      <c r="I714">
        <v>50</v>
      </c>
      <c r="J714">
        <v>20</v>
      </c>
      <c r="K714">
        <v>5</v>
      </c>
      <c r="L714" t="s">
        <v>15</v>
      </c>
      <c r="M714">
        <f>COUNTBLANK(PokemonData[[#This Row],[Type1]:[Type2]])</f>
        <v>1</v>
      </c>
      <c r="N714" t="str">
        <f>IF(PokemonData[[#This Row],[BLANCO]]=0,"2 tipos","1 tipo")</f>
        <v>1 tipo</v>
      </c>
      <c r="O714">
        <f>+(PokemonData[[#This Row],[Attack]]+0.25*PokemonData[[#This Row],[SpAtk]])*100*92.5*1.25*1.29/10000</f>
        <v>83.900390625</v>
      </c>
    </row>
    <row r="715" spans="1:15" x14ac:dyDescent="0.25">
      <c r="A715">
        <v>592</v>
      </c>
      <c r="B715" t="s">
        <v>686</v>
      </c>
      <c r="C715" t="s">
        <v>29</v>
      </c>
      <c r="D715" t="s">
        <v>130</v>
      </c>
      <c r="E715">
        <v>55</v>
      </c>
      <c r="F715">
        <v>40</v>
      </c>
      <c r="G715">
        <v>50</v>
      </c>
      <c r="H715">
        <v>65</v>
      </c>
      <c r="I715">
        <v>85</v>
      </c>
      <c r="J715">
        <v>40</v>
      </c>
      <c r="K715">
        <v>5</v>
      </c>
      <c r="L715" t="s">
        <v>15</v>
      </c>
      <c r="M715">
        <f>COUNTBLANK(PokemonData[[#This Row],[Type1]:[Type2]])</f>
        <v>0</v>
      </c>
      <c r="N715" t="str">
        <f>IF(PokemonData[[#This Row],[BLANCO]]=0,"2 tipos","1 tipo")</f>
        <v>2 tipos</v>
      </c>
      <c r="O715">
        <f>+(PokemonData[[#This Row],[Attack]]+0.25*PokemonData[[#This Row],[SpAtk]])*100*92.5*1.25*1.29/10000</f>
        <v>83.900390625</v>
      </c>
    </row>
    <row r="716" spans="1:15" x14ac:dyDescent="0.25">
      <c r="A716">
        <v>597</v>
      </c>
      <c r="B716" t="s">
        <v>691</v>
      </c>
      <c r="C716" t="s">
        <v>13</v>
      </c>
      <c r="D716" t="s">
        <v>117</v>
      </c>
      <c r="E716">
        <v>44</v>
      </c>
      <c r="F716">
        <v>50</v>
      </c>
      <c r="G716">
        <v>91</v>
      </c>
      <c r="H716">
        <v>24</v>
      </c>
      <c r="I716">
        <v>86</v>
      </c>
      <c r="J716">
        <v>10</v>
      </c>
      <c r="K716">
        <v>5</v>
      </c>
      <c r="L716" t="s">
        <v>15</v>
      </c>
      <c r="M716">
        <f>COUNTBLANK(PokemonData[[#This Row],[Type1]:[Type2]])</f>
        <v>0</v>
      </c>
      <c r="N716" t="str">
        <f>IF(PokemonData[[#This Row],[BLANCO]]=0,"2 tipos","1 tipo")</f>
        <v>2 tipos</v>
      </c>
      <c r="O716">
        <f>+(PokemonData[[#This Row],[Attack]]+0.25*PokemonData[[#This Row],[SpAtk]])*100*92.5*1.25*1.29/10000</f>
        <v>83.527500000000003</v>
      </c>
    </row>
    <row r="717" spans="1:15" x14ac:dyDescent="0.25">
      <c r="A717">
        <v>52</v>
      </c>
      <c r="B717" t="s">
        <v>82</v>
      </c>
      <c r="C717" t="s">
        <v>42</v>
      </c>
      <c r="D717" t="s">
        <v>21</v>
      </c>
      <c r="E717">
        <v>40</v>
      </c>
      <c r="F717">
        <v>45</v>
      </c>
      <c r="G717">
        <v>35</v>
      </c>
      <c r="H717">
        <v>40</v>
      </c>
      <c r="I717">
        <v>40</v>
      </c>
      <c r="J717">
        <v>90</v>
      </c>
      <c r="K717">
        <v>1</v>
      </c>
      <c r="L717" t="s">
        <v>15</v>
      </c>
      <c r="M717">
        <f>COUNTBLANK(PokemonData[[#This Row],[Type1]:[Type2]])</f>
        <v>1</v>
      </c>
      <c r="N717" t="str">
        <f>IF(PokemonData[[#This Row],[BLANCO]]=0,"2 tipos","1 tipo")</f>
        <v>1 tipo</v>
      </c>
      <c r="O717">
        <f>+(PokemonData[[#This Row],[Attack]]+0.25*PokemonData[[#This Row],[SpAtk]])*100*92.5*1.25*1.29/10000</f>
        <v>82.035937500000003</v>
      </c>
    </row>
    <row r="718" spans="1:15" x14ac:dyDescent="0.25">
      <c r="A718">
        <v>102</v>
      </c>
      <c r="B718" t="s">
        <v>141</v>
      </c>
      <c r="C718" t="s">
        <v>13</v>
      </c>
      <c r="D718" t="s">
        <v>95</v>
      </c>
      <c r="E718">
        <v>60</v>
      </c>
      <c r="F718">
        <v>40</v>
      </c>
      <c r="G718">
        <v>80</v>
      </c>
      <c r="H718">
        <v>60</v>
      </c>
      <c r="I718">
        <v>45</v>
      </c>
      <c r="J718">
        <v>40</v>
      </c>
      <c r="K718">
        <v>1</v>
      </c>
      <c r="L718" t="s">
        <v>15</v>
      </c>
      <c r="M718">
        <f>COUNTBLANK(PokemonData[[#This Row],[Type1]:[Type2]])</f>
        <v>0</v>
      </c>
      <c r="N718" t="str">
        <f>IF(PokemonData[[#This Row],[BLANCO]]=0,"2 tipos","1 tipo")</f>
        <v>2 tipos</v>
      </c>
      <c r="O718">
        <f>+(PokemonData[[#This Row],[Attack]]+0.25*PokemonData[[#This Row],[SpAtk]])*100*92.5*1.25*1.29/10000</f>
        <v>82.035937500000003</v>
      </c>
    </row>
    <row r="719" spans="1:15" x14ac:dyDescent="0.25">
      <c r="A719">
        <v>580</v>
      </c>
      <c r="B719" t="s">
        <v>674</v>
      </c>
      <c r="C719" t="s">
        <v>29</v>
      </c>
      <c r="D719" t="s">
        <v>24</v>
      </c>
      <c r="E719">
        <v>62</v>
      </c>
      <c r="F719">
        <v>44</v>
      </c>
      <c r="G719">
        <v>50</v>
      </c>
      <c r="H719">
        <v>44</v>
      </c>
      <c r="I719">
        <v>50</v>
      </c>
      <c r="J719">
        <v>55</v>
      </c>
      <c r="K719">
        <v>5</v>
      </c>
      <c r="L719" t="s">
        <v>15</v>
      </c>
      <c r="M719">
        <f>COUNTBLANK(PokemonData[[#This Row],[Type1]:[Type2]])</f>
        <v>0</v>
      </c>
      <c r="N719" t="str">
        <f>IF(PokemonData[[#This Row],[BLANCO]]=0,"2 tipos","1 tipo")</f>
        <v>2 tipos</v>
      </c>
      <c r="O719">
        <f>+(PokemonData[[#This Row],[Attack]]+0.25*PokemonData[[#This Row],[SpAtk]])*100*92.5*1.25*1.29/10000</f>
        <v>82.035937500000003</v>
      </c>
    </row>
    <row r="720" spans="1:15" x14ac:dyDescent="0.25">
      <c r="A720">
        <v>161</v>
      </c>
      <c r="B720" t="s">
        <v>208</v>
      </c>
      <c r="C720" t="s">
        <v>42</v>
      </c>
      <c r="D720" t="s">
        <v>21</v>
      </c>
      <c r="E720">
        <v>35</v>
      </c>
      <c r="F720">
        <v>46</v>
      </c>
      <c r="G720">
        <v>34</v>
      </c>
      <c r="H720">
        <v>35</v>
      </c>
      <c r="I720">
        <v>45</v>
      </c>
      <c r="J720">
        <v>20</v>
      </c>
      <c r="K720">
        <v>2</v>
      </c>
      <c r="L720" t="s">
        <v>15</v>
      </c>
      <c r="M720">
        <f>COUNTBLANK(PokemonData[[#This Row],[Type1]:[Type2]])</f>
        <v>1</v>
      </c>
      <c r="N720" t="str">
        <f>IF(PokemonData[[#This Row],[BLANCO]]=0,"2 tipos","1 tipo")</f>
        <v>1 tipo</v>
      </c>
      <c r="O720">
        <f>+(PokemonData[[#This Row],[Attack]]+0.25*PokemonData[[#This Row],[SpAtk]])*100*92.5*1.25*1.29/10000</f>
        <v>81.663046875000006</v>
      </c>
    </row>
    <row r="721" spans="1:15" x14ac:dyDescent="0.25">
      <c r="A721">
        <v>16</v>
      </c>
      <c r="B721" t="s">
        <v>41</v>
      </c>
      <c r="C721" t="s">
        <v>42</v>
      </c>
      <c r="D721" t="s">
        <v>24</v>
      </c>
      <c r="E721">
        <v>40</v>
      </c>
      <c r="F721">
        <v>45</v>
      </c>
      <c r="G721">
        <v>40</v>
      </c>
      <c r="H721">
        <v>35</v>
      </c>
      <c r="I721">
        <v>35</v>
      </c>
      <c r="J721">
        <v>56</v>
      </c>
      <c r="K721">
        <v>1</v>
      </c>
      <c r="L721" t="s">
        <v>15</v>
      </c>
      <c r="M721">
        <f>COUNTBLANK(PokemonData[[#This Row],[Type1]:[Type2]])</f>
        <v>0</v>
      </c>
      <c r="N721" t="str">
        <f>IF(PokemonData[[#This Row],[BLANCO]]=0,"2 tipos","1 tipo")</f>
        <v>2 tipos</v>
      </c>
      <c r="O721">
        <f>+(PokemonData[[#This Row],[Attack]]+0.25*PokemonData[[#This Row],[SpAtk]])*100*92.5*1.25*1.29/10000</f>
        <v>80.171484375000006</v>
      </c>
    </row>
    <row r="722" spans="1:15" x14ac:dyDescent="0.25">
      <c r="A722">
        <v>300</v>
      </c>
      <c r="B722" t="s">
        <v>357</v>
      </c>
      <c r="C722" t="s">
        <v>42</v>
      </c>
      <c r="D722" t="s">
        <v>21</v>
      </c>
      <c r="E722">
        <v>50</v>
      </c>
      <c r="F722">
        <v>45</v>
      </c>
      <c r="G722">
        <v>45</v>
      </c>
      <c r="H722">
        <v>35</v>
      </c>
      <c r="I722">
        <v>35</v>
      </c>
      <c r="J722">
        <v>50</v>
      </c>
      <c r="K722">
        <v>3</v>
      </c>
      <c r="L722" t="s">
        <v>15</v>
      </c>
      <c r="M722">
        <f>COUNTBLANK(PokemonData[[#This Row],[Type1]:[Type2]])</f>
        <v>1</v>
      </c>
      <c r="N722" t="str">
        <f>IF(PokemonData[[#This Row],[BLANCO]]=0,"2 tipos","1 tipo")</f>
        <v>1 tipo</v>
      </c>
      <c r="O722">
        <f>+(PokemonData[[#This Row],[Attack]]+0.25*PokemonData[[#This Row],[SpAtk]])*100*92.5*1.25*1.29/10000</f>
        <v>80.171484375000006</v>
      </c>
    </row>
    <row r="723" spans="1:15" x14ac:dyDescent="0.25">
      <c r="A723">
        <v>316</v>
      </c>
      <c r="B723" t="s">
        <v>378</v>
      </c>
      <c r="C723" t="s">
        <v>14</v>
      </c>
      <c r="D723" t="s">
        <v>21</v>
      </c>
      <c r="E723">
        <v>70</v>
      </c>
      <c r="F723">
        <v>43</v>
      </c>
      <c r="G723">
        <v>53</v>
      </c>
      <c r="H723">
        <v>43</v>
      </c>
      <c r="I723">
        <v>53</v>
      </c>
      <c r="J723">
        <v>40</v>
      </c>
      <c r="K723">
        <v>3</v>
      </c>
      <c r="L723" t="s">
        <v>15</v>
      </c>
      <c r="M723">
        <f>COUNTBLANK(PokemonData[[#This Row],[Type1]:[Type2]])</f>
        <v>1</v>
      </c>
      <c r="N723" t="str">
        <f>IF(PokemonData[[#This Row],[BLANCO]]=0,"2 tipos","1 tipo")</f>
        <v>1 tipo</v>
      </c>
      <c r="O723">
        <f>+(PokemonData[[#This Row],[Attack]]+0.25*PokemonData[[#This Row],[SpAtk]])*100*92.5*1.25*1.29/10000</f>
        <v>80.171484375000006</v>
      </c>
    </row>
    <row r="724" spans="1:15" x14ac:dyDescent="0.25">
      <c r="A724">
        <v>363</v>
      </c>
      <c r="B724" t="s">
        <v>431</v>
      </c>
      <c r="C724" t="s">
        <v>124</v>
      </c>
      <c r="D724" t="s">
        <v>29</v>
      </c>
      <c r="E724">
        <v>70</v>
      </c>
      <c r="F724">
        <v>40</v>
      </c>
      <c r="G724">
        <v>50</v>
      </c>
      <c r="H724">
        <v>55</v>
      </c>
      <c r="I724">
        <v>50</v>
      </c>
      <c r="J724">
        <v>25</v>
      </c>
      <c r="K724">
        <v>3</v>
      </c>
      <c r="L724" t="s">
        <v>15</v>
      </c>
      <c r="M724">
        <f>COUNTBLANK(PokemonData[[#This Row],[Type1]:[Type2]])</f>
        <v>0</v>
      </c>
      <c r="N724" t="str">
        <f>IF(PokemonData[[#This Row],[BLANCO]]=0,"2 tipos","1 tipo")</f>
        <v>2 tipos</v>
      </c>
      <c r="O724">
        <f>+(PokemonData[[#This Row],[Attack]]+0.25*PokemonData[[#This Row],[SpAtk]])*100*92.5*1.25*1.29/10000</f>
        <v>80.171484375000006</v>
      </c>
    </row>
    <row r="725" spans="1:15" x14ac:dyDescent="0.25">
      <c r="A725">
        <v>399</v>
      </c>
      <c r="B725" t="s">
        <v>477</v>
      </c>
      <c r="C725" t="s">
        <v>42</v>
      </c>
      <c r="D725" t="s">
        <v>21</v>
      </c>
      <c r="E725">
        <v>59</v>
      </c>
      <c r="F725">
        <v>45</v>
      </c>
      <c r="G725">
        <v>40</v>
      </c>
      <c r="H725">
        <v>35</v>
      </c>
      <c r="I725">
        <v>40</v>
      </c>
      <c r="J725">
        <v>31</v>
      </c>
      <c r="K725">
        <v>4</v>
      </c>
      <c r="L725" t="s">
        <v>15</v>
      </c>
      <c r="M725">
        <f>COUNTBLANK(PokemonData[[#This Row],[Type1]:[Type2]])</f>
        <v>1</v>
      </c>
      <c r="N725" t="str">
        <f>IF(PokemonData[[#This Row],[BLANCO]]=0,"2 tipos","1 tipo")</f>
        <v>1 tipo</v>
      </c>
      <c r="O725">
        <f>+(PokemonData[[#This Row],[Attack]]+0.25*PokemonData[[#This Row],[SpAtk]])*100*92.5*1.25*1.29/10000</f>
        <v>80.171484375000006</v>
      </c>
    </row>
    <row r="726" spans="1:15" x14ac:dyDescent="0.25">
      <c r="A726">
        <v>37</v>
      </c>
      <c r="B726" t="s">
        <v>67</v>
      </c>
      <c r="C726" t="s">
        <v>20</v>
      </c>
      <c r="D726" t="s">
        <v>21</v>
      </c>
      <c r="E726">
        <v>38</v>
      </c>
      <c r="F726">
        <v>41</v>
      </c>
      <c r="G726">
        <v>40</v>
      </c>
      <c r="H726">
        <v>50</v>
      </c>
      <c r="I726">
        <v>65</v>
      </c>
      <c r="J726">
        <v>65</v>
      </c>
      <c r="K726">
        <v>1</v>
      </c>
      <c r="L726" t="s">
        <v>15</v>
      </c>
      <c r="M726">
        <f>COUNTBLANK(PokemonData[[#This Row],[Type1]:[Type2]])</f>
        <v>1</v>
      </c>
      <c r="N726" t="str">
        <f>IF(PokemonData[[#This Row],[BLANCO]]=0,"2 tipos","1 tipo")</f>
        <v>1 tipo</v>
      </c>
      <c r="O726">
        <f>+(PokemonData[[#This Row],[Attack]]+0.25*PokemonData[[#This Row],[SpAtk]])*100*92.5*1.25*1.29/10000</f>
        <v>79.798593749999995</v>
      </c>
    </row>
    <row r="727" spans="1:15" x14ac:dyDescent="0.25">
      <c r="A727">
        <v>669</v>
      </c>
      <c r="B727" t="s">
        <v>770</v>
      </c>
      <c r="C727" t="s">
        <v>65</v>
      </c>
      <c r="D727" t="s">
        <v>21</v>
      </c>
      <c r="E727">
        <v>44</v>
      </c>
      <c r="F727">
        <v>38</v>
      </c>
      <c r="G727">
        <v>39</v>
      </c>
      <c r="H727">
        <v>61</v>
      </c>
      <c r="I727">
        <v>79</v>
      </c>
      <c r="J727">
        <v>42</v>
      </c>
      <c r="K727">
        <v>6</v>
      </c>
      <c r="L727" t="s">
        <v>15</v>
      </c>
      <c r="M727">
        <f>COUNTBLANK(PokemonData[[#This Row],[Type1]:[Type2]])</f>
        <v>1</v>
      </c>
      <c r="N727" t="str">
        <f>IF(PokemonData[[#This Row],[BLANCO]]=0,"2 tipos","1 tipo")</f>
        <v>1 tipo</v>
      </c>
      <c r="O727">
        <f>+(PokemonData[[#This Row],[Attack]]+0.25*PokemonData[[#This Row],[SpAtk]])*100*92.5*1.25*1.29/10000</f>
        <v>79.425703124999998</v>
      </c>
    </row>
    <row r="728" spans="1:15" x14ac:dyDescent="0.25">
      <c r="A728">
        <v>694</v>
      </c>
      <c r="B728" t="s">
        <v>797</v>
      </c>
      <c r="C728" t="s">
        <v>53</v>
      </c>
      <c r="D728" t="s">
        <v>42</v>
      </c>
      <c r="E728">
        <v>44</v>
      </c>
      <c r="F728">
        <v>38</v>
      </c>
      <c r="G728">
        <v>33</v>
      </c>
      <c r="H728">
        <v>61</v>
      </c>
      <c r="I728">
        <v>43</v>
      </c>
      <c r="J728">
        <v>70</v>
      </c>
      <c r="K728">
        <v>6</v>
      </c>
      <c r="L728" t="s">
        <v>15</v>
      </c>
      <c r="M728">
        <f>COUNTBLANK(PokemonData[[#This Row],[Type1]:[Type2]])</f>
        <v>0</v>
      </c>
      <c r="N728" t="str">
        <f>IF(PokemonData[[#This Row],[BLANCO]]=0,"2 tipos","1 tipo")</f>
        <v>2 tipos</v>
      </c>
      <c r="O728">
        <f>+(PokemonData[[#This Row],[Attack]]+0.25*PokemonData[[#This Row],[SpAtk]])*100*92.5*1.25*1.29/10000</f>
        <v>79.425703124999998</v>
      </c>
    </row>
    <row r="729" spans="1:15" x14ac:dyDescent="0.25">
      <c r="A729">
        <v>41</v>
      </c>
      <c r="B729" t="s">
        <v>71</v>
      </c>
      <c r="C729" t="s">
        <v>14</v>
      </c>
      <c r="D729" t="s">
        <v>24</v>
      </c>
      <c r="E729">
        <v>40</v>
      </c>
      <c r="F729">
        <v>45</v>
      </c>
      <c r="G729">
        <v>35</v>
      </c>
      <c r="H729">
        <v>30</v>
      </c>
      <c r="I729">
        <v>40</v>
      </c>
      <c r="J729">
        <v>55</v>
      </c>
      <c r="K729">
        <v>1</v>
      </c>
      <c r="L729" t="s">
        <v>15</v>
      </c>
      <c r="M729">
        <f>COUNTBLANK(PokemonData[[#This Row],[Type1]:[Type2]])</f>
        <v>0</v>
      </c>
      <c r="N729" t="str">
        <f>IF(PokemonData[[#This Row],[BLANCO]]=0,"2 tipos","1 tipo")</f>
        <v>2 tipos</v>
      </c>
      <c r="O729">
        <f>+(PokemonData[[#This Row],[Attack]]+0.25*PokemonData[[#This Row],[SpAtk]])*100*92.5*1.25*1.29/10000</f>
        <v>78.307031249999994</v>
      </c>
    </row>
    <row r="730" spans="1:15" x14ac:dyDescent="0.25">
      <c r="A730">
        <v>72</v>
      </c>
      <c r="B730" t="s">
        <v>105</v>
      </c>
      <c r="C730" t="s">
        <v>29</v>
      </c>
      <c r="D730" t="s">
        <v>14</v>
      </c>
      <c r="E730">
        <v>40</v>
      </c>
      <c r="F730">
        <v>40</v>
      </c>
      <c r="G730">
        <v>35</v>
      </c>
      <c r="H730">
        <v>50</v>
      </c>
      <c r="I730">
        <v>100</v>
      </c>
      <c r="J730">
        <v>70</v>
      </c>
      <c r="K730">
        <v>1</v>
      </c>
      <c r="L730" t="s">
        <v>15</v>
      </c>
      <c r="M730">
        <f>COUNTBLANK(PokemonData[[#This Row],[Type1]:[Type2]])</f>
        <v>0</v>
      </c>
      <c r="N730" t="str">
        <f>IF(PokemonData[[#This Row],[BLANCO]]=0,"2 tipos","1 tipo")</f>
        <v>2 tipos</v>
      </c>
      <c r="O730">
        <f>+(PokemonData[[#This Row],[Attack]]+0.25*PokemonData[[#This Row],[SpAtk]])*100*92.5*1.25*1.29/10000</f>
        <v>78.307031249999994</v>
      </c>
    </row>
    <row r="731" spans="1:15" x14ac:dyDescent="0.25">
      <c r="A731">
        <v>95</v>
      </c>
      <c r="B731" t="s">
        <v>134</v>
      </c>
      <c r="C731" t="s">
        <v>108</v>
      </c>
      <c r="D731" t="s">
        <v>56</v>
      </c>
      <c r="E731">
        <v>35</v>
      </c>
      <c r="F731">
        <v>45</v>
      </c>
      <c r="G731">
        <v>160</v>
      </c>
      <c r="H731">
        <v>30</v>
      </c>
      <c r="I731">
        <v>45</v>
      </c>
      <c r="J731">
        <v>70</v>
      </c>
      <c r="K731">
        <v>1</v>
      </c>
      <c r="L731" t="s">
        <v>15</v>
      </c>
      <c r="M731">
        <f>COUNTBLANK(PokemonData[[#This Row],[Type1]:[Type2]])</f>
        <v>0</v>
      </c>
      <c r="N731" t="str">
        <f>IF(PokemonData[[#This Row],[BLANCO]]=0,"2 tipos","1 tipo")</f>
        <v>2 tipos</v>
      </c>
      <c r="O731">
        <f>+(PokemonData[[#This Row],[Attack]]+0.25*PokemonData[[#This Row],[SpAtk]])*100*92.5*1.25*1.29/10000</f>
        <v>78.307031249999994</v>
      </c>
    </row>
    <row r="732" spans="1:15" x14ac:dyDescent="0.25">
      <c r="A732">
        <v>290</v>
      </c>
      <c r="B732" t="s">
        <v>347</v>
      </c>
      <c r="C732" t="s">
        <v>34</v>
      </c>
      <c r="D732" t="s">
        <v>56</v>
      </c>
      <c r="E732">
        <v>31</v>
      </c>
      <c r="F732">
        <v>45</v>
      </c>
      <c r="G732">
        <v>90</v>
      </c>
      <c r="H732">
        <v>30</v>
      </c>
      <c r="I732">
        <v>30</v>
      </c>
      <c r="J732">
        <v>40</v>
      </c>
      <c r="K732">
        <v>3</v>
      </c>
      <c r="L732" t="s">
        <v>15</v>
      </c>
      <c r="M732">
        <f>COUNTBLANK(PokemonData[[#This Row],[Type1]:[Type2]])</f>
        <v>0</v>
      </c>
      <c r="N732" t="str">
        <f>IF(PokemonData[[#This Row],[BLANCO]]=0,"2 tipos","1 tipo")</f>
        <v>2 tipos</v>
      </c>
      <c r="O732">
        <f>+(PokemonData[[#This Row],[Attack]]+0.25*PokemonData[[#This Row],[SpAtk]])*100*92.5*1.25*1.29/10000</f>
        <v>78.307031249999994</v>
      </c>
    </row>
    <row r="733" spans="1:15" x14ac:dyDescent="0.25">
      <c r="A733">
        <v>410</v>
      </c>
      <c r="B733" t="s">
        <v>488</v>
      </c>
      <c r="C733" t="s">
        <v>108</v>
      </c>
      <c r="D733" t="s">
        <v>117</v>
      </c>
      <c r="E733">
        <v>30</v>
      </c>
      <c r="F733">
        <v>42</v>
      </c>
      <c r="G733">
        <v>118</v>
      </c>
      <c r="H733">
        <v>42</v>
      </c>
      <c r="I733">
        <v>88</v>
      </c>
      <c r="J733">
        <v>30</v>
      </c>
      <c r="K733">
        <v>4</v>
      </c>
      <c r="L733" t="s">
        <v>15</v>
      </c>
      <c r="M733">
        <f>COUNTBLANK(PokemonData[[#This Row],[Type1]:[Type2]])</f>
        <v>0</v>
      </c>
      <c r="N733" t="str">
        <f>IF(PokemonData[[#This Row],[BLANCO]]=0,"2 tipos","1 tipo")</f>
        <v>2 tipos</v>
      </c>
      <c r="O733">
        <f>+(PokemonData[[#This Row],[Attack]]+0.25*PokemonData[[#This Row],[SpAtk]])*100*92.5*1.25*1.29/10000</f>
        <v>78.307031249999994</v>
      </c>
    </row>
    <row r="734" spans="1:15" x14ac:dyDescent="0.25">
      <c r="A734">
        <v>543</v>
      </c>
      <c r="B734" t="s">
        <v>636</v>
      </c>
      <c r="C734" t="s">
        <v>34</v>
      </c>
      <c r="D734" t="s">
        <v>14</v>
      </c>
      <c r="E734">
        <v>30</v>
      </c>
      <c r="F734">
        <v>45</v>
      </c>
      <c r="G734">
        <v>59</v>
      </c>
      <c r="H734">
        <v>30</v>
      </c>
      <c r="I734">
        <v>39</v>
      </c>
      <c r="J734">
        <v>57</v>
      </c>
      <c r="K734">
        <v>5</v>
      </c>
      <c r="L734" t="s">
        <v>15</v>
      </c>
      <c r="M734">
        <f>COUNTBLANK(PokemonData[[#This Row],[Type1]:[Type2]])</f>
        <v>0</v>
      </c>
      <c r="N734" t="str">
        <f>IF(PokemonData[[#This Row],[BLANCO]]=0,"2 tipos","1 tipo")</f>
        <v>2 tipos</v>
      </c>
      <c r="O734">
        <f>+(PokemonData[[#This Row],[Attack]]+0.25*PokemonData[[#This Row],[SpAtk]])*100*92.5*1.25*1.29/10000</f>
        <v>78.307031249999994</v>
      </c>
    </row>
    <row r="735" spans="1:15" x14ac:dyDescent="0.25">
      <c r="A735">
        <v>548</v>
      </c>
      <c r="B735" t="s">
        <v>641</v>
      </c>
      <c r="C735" t="s">
        <v>13</v>
      </c>
      <c r="D735" t="s">
        <v>21</v>
      </c>
      <c r="E735">
        <v>45</v>
      </c>
      <c r="F735">
        <v>35</v>
      </c>
      <c r="G735">
        <v>50</v>
      </c>
      <c r="H735">
        <v>70</v>
      </c>
      <c r="I735">
        <v>50</v>
      </c>
      <c r="J735">
        <v>30</v>
      </c>
      <c r="K735">
        <v>5</v>
      </c>
      <c r="L735" t="s">
        <v>15</v>
      </c>
      <c r="M735">
        <f>COUNTBLANK(PokemonData[[#This Row],[Type1]:[Type2]])</f>
        <v>1</v>
      </c>
      <c r="N735" t="str">
        <f>IF(PokemonData[[#This Row],[BLANCO]]=0,"2 tipos","1 tipo")</f>
        <v>1 tipo</v>
      </c>
      <c r="O735">
        <f>+(PokemonData[[#This Row],[Attack]]+0.25*PokemonData[[#This Row],[SpAtk]])*100*92.5*1.25*1.29/10000</f>
        <v>78.307031249999994</v>
      </c>
    </row>
    <row r="736" spans="1:15" x14ac:dyDescent="0.25">
      <c r="A736">
        <v>170</v>
      </c>
      <c r="B736" t="s">
        <v>217</v>
      </c>
      <c r="C736" t="s">
        <v>29</v>
      </c>
      <c r="D736" t="s">
        <v>53</v>
      </c>
      <c r="E736">
        <v>75</v>
      </c>
      <c r="F736">
        <v>38</v>
      </c>
      <c r="G736">
        <v>38</v>
      </c>
      <c r="H736">
        <v>56</v>
      </c>
      <c r="I736">
        <v>56</v>
      </c>
      <c r="J736">
        <v>67</v>
      </c>
      <c r="K736">
        <v>2</v>
      </c>
      <c r="L736" t="s">
        <v>15</v>
      </c>
      <c r="M736">
        <f>COUNTBLANK(PokemonData[[#This Row],[Type1]:[Type2]])</f>
        <v>0</v>
      </c>
      <c r="N736" t="str">
        <f>IF(PokemonData[[#This Row],[BLANCO]]=0,"2 tipos","1 tipo")</f>
        <v>2 tipos</v>
      </c>
      <c r="O736">
        <f>+(PokemonData[[#This Row],[Attack]]+0.25*PokemonData[[#This Row],[SpAtk]])*100*92.5*1.25*1.29/10000</f>
        <v>77.561250000000001</v>
      </c>
    </row>
    <row r="737" spans="1:15" x14ac:dyDescent="0.25">
      <c r="A737">
        <v>194</v>
      </c>
      <c r="B737" t="s">
        <v>242</v>
      </c>
      <c r="C737" t="s">
        <v>29</v>
      </c>
      <c r="D737" t="s">
        <v>56</v>
      </c>
      <c r="E737">
        <v>55</v>
      </c>
      <c r="F737">
        <v>45</v>
      </c>
      <c r="G737">
        <v>45</v>
      </c>
      <c r="H737">
        <v>25</v>
      </c>
      <c r="I737">
        <v>25</v>
      </c>
      <c r="J737">
        <v>15</v>
      </c>
      <c r="K737">
        <v>2</v>
      </c>
      <c r="L737" t="s">
        <v>15</v>
      </c>
      <c r="M737">
        <f>COUNTBLANK(PokemonData[[#This Row],[Type1]:[Type2]])</f>
        <v>0</v>
      </c>
      <c r="N737" t="str">
        <f>IF(PokemonData[[#This Row],[BLANCO]]=0,"2 tipos","1 tipo")</f>
        <v>2 tipos</v>
      </c>
      <c r="O737">
        <f>+(PokemonData[[#This Row],[Attack]]+0.25*PokemonData[[#This Row],[SpAtk]])*100*92.5*1.25*1.29/10000</f>
        <v>76.442578124999997</v>
      </c>
    </row>
    <row r="738" spans="1:15" x14ac:dyDescent="0.25">
      <c r="A738">
        <v>238</v>
      </c>
      <c r="B738" t="s">
        <v>290</v>
      </c>
      <c r="C738" t="s">
        <v>124</v>
      </c>
      <c r="D738" t="s">
        <v>95</v>
      </c>
      <c r="E738">
        <v>45</v>
      </c>
      <c r="F738">
        <v>30</v>
      </c>
      <c r="G738">
        <v>15</v>
      </c>
      <c r="H738">
        <v>85</v>
      </c>
      <c r="I738">
        <v>65</v>
      </c>
      <c r="J738">
        <v>65</v>
      </c>
      <c r="K738">
        <v>2</v>
      </c>
      <c r="L738" t="s">
        <v>15</v>
      </c>
      <c r="M738">
        <f>COUNTBLANK(PokemonData[[#This Row],[Type1]:[Type2]])</f>
        <v>0</v>
      </c>
      <c r="N738" t="str">
        <f>IF(PokemonData[[#This Row],[BLANCO]]=0,"2 tipos","1 tipo")</f>
        <v>2 tipos</v>
      </c>
      <c r="O738">
        <f>+(PokemonData[[#This Row],[Attack]]+0.25*PokemonData[[#This Row],[SpAtk]])*100*92.5*1.25*1.29/10000</f>
        <v>76.442578124999997</v>
      </c>
    </row>
    <row r="739" spans="1:15" x14ac:dyDescent="0.25">
      <c r="A739">
        <v>281</v>
      </c>
      <c r="B739" t="s">
        <v>337</v>
      </c>
      <c r="C739" t="s">
        <v>95</v>
      </c>
      <c r="D739" t="s">
        <v>65</v>
      </c>
      <c r="E739">
        <v>38</v>
      </c>
      <c r="F739">
        <v>35</v>
      </c>
      <c r="G739">
        <v>35</v>
      </c>
      <c r="H739">
        <v>65</v>
      </c>
      <c r="I739">
        <v>55</v>
      </c>
      <c r="J739">
        <v>50</v>
      </c>
      <c r="K739">
        <v>3</v>
      </c>
      <c r="L739" t="s">
        <v>15</v>
      </c>
      <c r="M739">
        <f>COUNTBLANK(PokemonData[[#This Row],[Type1]:[Type2]])</f>
        <v>0</v>
      </c>
      <c r="N739" t="str">
        <f>IF(PokemonData[[#This Row],[BLANCO]]=0,"2 tipos","1 tipo")</f>
        <v>2 tipos</v>
      </c>
      <c r="O739">
        <f>+(PokemonData[[#This Row],[Attack]]+0.25*PokemonData[[#This Row],[SpAtk]])*100*92.5*1.25*1.29/10000</f>
        <v>76.442578124999997</v>
      </c>
    </row>
    <row r="740" spans="1:15" x14ac:dyDescent="0.25">
      <c r="A740">
        <v>420</v>
      </c>
      <c r="B740" t="s">
        <v>500</v>
      </c>
      <c r="C740" t="s">
        <v>13</v>
      </c>
      <c r="D740" t="s">
        <v>21</v>
      </c>
      <c r="E740">
        <v>45</v>
      </c>
      <c r="F740">
        <v>35</v>
      </c>
      <c r="G740">
        <v>45</v>
      </c>
      <c r="H740">
        <v>62</v>
      </c>
      <c r="I740">
        <v>53</v>
      </c>
      <c r="J740">
        <v>35</v>
      </c>
      <c r="K740">
        <v>4</v>
      </c>
      <c r="L740" t="s">
        <v>15</v>
      </c>
      <c r="M740">
        <f>COUNTBLANK(PokemonData[[#This Row],[Type1]:[Type2]])</f>
        <v>1</v>
      </c>
      <c r="N740" t="str">
        <f>IF(PokemonData[[#This Row],[BLANCO]]=0,"2 tipos","1 tipo")</f>
        <v>1 tipo</v>
      </c>
      <c r="O740">
        <f>+(PokemonData[[#This Row],[Attack]]+0.25*PokemonData[[#This Row],[SpAtk]])*100*92.5*1.25*1.29/10000</f>
        <v>75.323906249999993</v>
      </c>
    </row>
    <row r="741" spans="1:15" x14ac:dyDescent="0.25">
      <c r="A741">
        <v>265</v>
      </c>
      <c r="B741" t="s">
        <v>321</v>
      </c>
      <c r="C741" t="s">
        <v>34</v>
      </c>
      <c r="D741" t="s">
        <v>21</v>
      </c>
      <c r="E741">
        <v>45</v>
      </c>
      <c r="F741">
        <v>45</v>
      </c>
      <c r="G741">
        <v>35</v>
      </c>
      <c r="H741">
        <v>20</v>
      </c>
      <c r="I741">
        <v>30</v>
      </c>
      <c r="J741">
        <v>20</v>
      </c>
      <c r="K741">
        <v>3</v>
      </c>
      <c r="L741" t="s">
        <v>15</v>
      </c>
      <c r="M741">
        <f>COUNTBLANK(PokemonData[[#This Row],[Type1]:[Type2]])</f>
        <v>1</v>
      </c>
      <c r="N741" t="str">
        <f>IF(PokemonData[[#This Row],[BLANCO]]=0,"2 tipos","1 tipo")</f>
        <v>1 tipo</v>
      </c>
      <c r="O741">
        <f>+(PokemonData[[#This Row],[Attack]]+0.25*PokemonData[[#This Row],[SpAtk]])*100*92.5*1.25*1.29/10000</f>
        <v>74.578125</v>
      </c>
    </row>
    <row r="742" spans="1:15" x14ac:dyDescent="0.25">
      <c r="A742">
        <v>285</v>
      </c>
      <c r="B742" t="s">
        <v>342</v>
      </c>
      <c r="C742" t="s">
        <v>13</v>
      </c>
      <c r="D742" t="s">
        <v>21</v>
      </c>
      <c r="E742">
        <v>60</v>
      </c>
      <c r="F742">
        <v>40</v>
      </c>
      <c r="G742">
        <v>60</v>
      </c>
      <c r="H742">
        <v>40</v>
      </c>
      <c r="I742">
        <v>60</v>
      </c>
      <c r="J742">
        <v>35</v>
      </c>
      <c r="K742">
        <v>3</v>
      </c>
      <c r="L742" t="s">
        <v>15</v>
      </c>
      <c r="M742">
        <f>COUNTBLANK(PokemonData[[#This Row],[Type1]:[Type2]])</f>
        <v>1</v>
      </c>
      <c r="N742" t="str">
        <f>IF(PokemonData[[#This Row],[BLANCO]]=0,"2 tipos","1 tipo")</f>
        <v>1 tipo</v>
      </c>
      <c r="O742">
        <f>+(PokemonData[[#This Row],[Attack]]+0.25*PokemonData[[#This Row],[SpAtk]])*100*92.5*1.25*1.29/10000</f>
        <v>74.578125</v>
      </c>
    </row>
    <row r="743" spans="1:15" x14ac:dyDescent="0.25">
      <c r="A743">
        <v>307</v>
      </c>
      <c r="B743" t="s">
        <v>367</v>
      </c>
      <c r="C743" t="s">
        <v>87</v>
      </c>
      <c r="D743" t="s">
        <v>95</v>
      </c>
      <c r="E743">
        <v>30</v>
      </c>
      <c r="F743">
        <v>40</v>
      </c>
      <c r="G743">
        <v>55</v>
      </c>
      <c r="H743">
        <v>40</v>
      </c>
      <c r="I743">
        <v>55</v>
      </c>
      <c r="J743">
        <v>60</v>
      </c>
      <c r="K743">
        <v>3</v>
      </c>
      <c r="L743" t="s">
        <v>15</v>
      </c>
      <c r="M743">
        <f>COUNTBLANK(PokemonData[[#This Row],[Type1]:[Type2]])</f>
        <v>0</v>
      </c>
      <c r="N743" t="str">
        <f>IF(PokemonData[[#This Row],[BLANCO]]=0,"2 tipos","1 tipo")</f>
        <v>2 tipos</v>
      </c>
      <c r="O743">
        <f>+(PokemonData[[#This Row],[Attack]]+0.25*PokemonData[[#This Row],[SpAtk]])*100*92.5*1.25*1.29/10000</f>
        <v>74.578125</v>
      </c>
    </row>
    <row r="744" spans="1:15" x14ac:dyDescent="0.25">
      <c r="A744">
        <v>333</v>
      </c>
      <c r="B744" t="s">
        <v>397</v>
      </c>
      <c r="C744" t="s">
        <v>42</v>
      </c>
      <c r="D744" t="s">
        <v>24</v>
      </c>
      <c r="E744">
        <v>45</v>
      </c>
      <c r="F744">
        <v>40</v>
      </c>
      <c r="G744">
        <v>60</v>
      </c>
      <c r="H744">
        <v>40</v>
      </c>
      <c r="I744">
        <v>75</v>
      </c>
      <c r="J744">
        <v>50</v>
      </c>
      <c r="K744">
        <v>3</v>
      </c>
      <c r="L744" t="s">
        <v>15</v>
      </c>
      <c r="M744">
        <f>COUNTBLANK(PokemonData[[#This Row],[Type1]:[Type2]])</f>
        <v>0</v>
      </c>
      <c r="N744" t="str">
        <f>IF(PokemonData[[#This Row],[BLANCO]]=0,"2 tipos","1 tipo")</f>
        <v>2 tipos</v>
      </c>
      <c r="O744">
        <f>+(PokemonData[[#This Row],[Attack]]+0.25*PokemonData[[#This Row],[SpAtk]])*100*92.5*1.25*1.29/10000</f>
        <v>74.578125</v>
      </c>
    </row>
    <row r="745" spans="1:15" x14ac:dyDescent="0.25">
      <c r="A745">
        <v>343</v>
      </c>
      <c r="B745" t="s">
        <v>408</v>
      </c>
      <c r="C745" t="s">
        <v>56</v>
      </c>
      <c r="D745" t="s">
        <v>95</v>
      </c>
      <c r="E745">
        <v>40</v>
      </c>
      <c r="F745">
        <v>40</v>
      </c>
      <c r="G745">
        <v>55</v>
      </c>
      <c r="H745">
        <v>40</v>
      </c>
      <c r="I745">
        <v>70</v>
      </c>
      <c r="J745">
        <v>55</v>
      </c>
      <c r="K745">
        <v>3</v>
      </c>
      <c r="L745" t="s">
        <v>15</v>
      </c>
      <c r="M745">
        <f>COUNTBLANK(PokemonData[[#This Row],[Type1]:[Type2]])</f>
        <v>0</v>
      </c>
      <c r="N745" t="str">
        <f>IF(PokemonData[[#This Row],[BLANCO]]=0,"2 tipos","1 tipo")</f>
        <v>2 tipos</v>
      </c>
      <c r="O745">
        <f>+(PokemonData[[#This Row],[Attack]]+0.25*PokemonData[[#This Row],[SpAtk]])*100*92.5*1.25*1.29/10000</f>
        <v>74.578125</v>
      </c>
    </row>
    <row r="746" spans="1:15" x14ac:dyDescent="0.25">
      <c r="A746">
        <v>616</v>
      </c>
      <c r="B746" t="s">
        <v>710</v>
      </c>
      <c r="C746" t="s">
        <v>34</v>
      </c>
      <c r="D746" t="s">
        <v>21</v>
      </c>
      <c r="E746">
        <v>50</v>
      </c>
      <c r="F746">
        <v>40</v>
      </c>
      <c r="G746">
        <v>85</v>
      </c>
      <c r="H746">
        <v>40</v>
      </c>
      <c r="I746">
        <v>65</v>
      </c>
      <c r="J746">
        <v>25</v>
      </c>
      <c r="K746">
        <v>5</v>
      </c>
      <c r="L746" t="s">
        <v>15</v>
      </c>
      <c r="M746">
        <f>COUNTBLANK(PokemonData[[#This Row],[Type1]:[Type2]])</f>
        <v>1</v>
      </c>
      <c r="N746" t="str">
        <f>IF(PokemonData[[#This Row],[BLANCO]]=0,"2 tipos","1 tipo")</f>
        <v>1 tipo</v>
      </c>
      <c r="O746">
        <f>+(PokemonData[[#This Row],[Attack]]+0.25*PokemonData[[#This Row],[SpAtk]])*100*92.5*1.25*1.29/10000</f>
        <v>74.578125</v>
      </c>
    </row>
    <row r="747" spans="1:15" x14ac:dyDescent="0.25">
      <c r="A747">
        <v>166</v>
      </c>
      <c r="B747" t="s">
        <v>213</v>
      </c>
      <c r="C747" t="s">
        <v>34</v>
      </c>
      <c r="D747" t="s">
        <v>24</v>
      </c>
      <c r="E747">
        <v>55</v>
      </c>
      <c r="F747">
        <v>35</v>
      </c>
      <c r="G747">
        <v>50</v>
      </c>
      <c r="H747">
        <v>55</v>
      </c>
      <c r="I747">
        <v>110</v>
      </c>
      <c r="J747">
        <v>85</v>
      </c>
      <c r="K747">
        <v>2</v>
      </c>
      <c r="L747" t="s">
        <v>15</v>
      </c>
      <c r="M747">
        <f>COUNTBLANK(PokemonData[[#This Row],[Type1]:[Type2]])</f>
        <v>0</v>
      </c>
      <c r="N747" t="str">
        <f>IF(PokemonData[[#This Row],[BLANCO]]=0,"2 tipos","1 tipo")</f>
        <v>2 tipos</v>
      </c>
      <c r="O747">
        <f>+(PokemonData[[#This Row],[Attack]]+0.25*PokemonData[[#This Row],[SpAtk]])*100*92.5*1.25*1.29/10000</f>
        <v>72.713671875000003</v>
      </c>
    </row>
    <row r="748" spans="1:15" x14ac:dyDescent="0.25">
      <c r="A748">
        <v>172</v>
      </c>
      <c r="B748" t="s">
        <v>219</v>
      </c>
      <c r="C748" t="s">
        <v>53</v>
      </c>
      <c r="D748" t="s">
        <v>21</v>
      </c>
      <c r="E748">
        <v>20</v>
      </c>
      <c r="F748">
        <v>40</v>
      </c>
      <c r="G748">
        <v>15</v>
      </c>
      <c r="H748">
        <v>35</v>
      </c>
      <c r="I748">
        <v>35</v>
      </c>
      <c r="J748">
        <v>60</v>
      </c>
      <c r="K748">
        <v>2</v>
      </c>
      <c r="L748" t="s">
        <v>15</v>
      </c>
      <c r="M748">
        <f>COUNTBLANK(PokemonData[[#This Row],[Type1]:[Type2]])</f>
        <v>1</v>
      </c>
      <c r="N748" t="str">
        <f>IF(PokemonData[[#This Row],[BLANCO]]=0,"2 tipos","1 tipo")</f>
        <v>1 tipo</v>
      </c>
      <c r="O748">
        <f>+(PokemonData[[#This Row],[Attack]]+0.25*PokemonData[[#This Row],[SpAtk]])*100*92.5*1.25*1.29/10000</f>
        <v>72.713671875000003</v>
      </c>
    </row>
    <row r="749" spans="1:15" x14ac:dyDescent="0.25">
      <c r="A749">
        <v>273</v>
      </c>
      <c r="B749" t="s">
        <v>329</v>
      </c>
      <c r="C749" t="s">
        <v>13</v>
      </c>
      <c r="D749" t="s">
        <v>21</v>
      </c>
      <c r="E749">
        <v>40</v>
      </c>
      <c r="F749">
        <v>40</v>
      </c>
      <c r="G749">
        <v>50</v>
      </c>
      <c r="H749">
        <v>30</v>
      </c>
      <c r="I749">
        <v>30</v>
      </c>
      <c r="J749">
        <v>30</v>
      </c>
      <c r="K749">
        <v>3</v>
      </c>
      <c r="L749" t="s">
        <v>15</v>
      </c>
      <c r="M749">
        <f>COUNTBLANK(PokemonData[[#This Row],[Type1]:[Type2]])</f>
        <v>1</v>
      </c>
      <c r="N749" t="str">
        <f>IF(PokemonData[[#This Row],[BLANCO]]=0,"2 tipos","1 tipo")</f>
        <v>1 tipo</v>
      </c>
      <c r="O749">
        <f>+(PokemonData[[#This Row],[Attack]]+0.25*PokemonData[[#This Row],[SpAtk]])*100*92.5*1.25*1.29/10000</f>
        <v>70.849218750000006</v>
      </c>
    </row>
    <row r="750" spans="1:15" x14ac:dyDescent="0.25">
      <c r="A750">
        <v>355</v>
      </c>
      <c r="B750" t="s">
        <v>421</v>
      </c>
      <c r="C750" t="s">
        <v>130</v>
      </c>
      <c r="D750" t="s">
        <v>21</v>
      </c>
      <c r="E750">
        <v>20</v>
      </c>
      <c r="F750">
        <v>40</v>
      </c>
      <c r="G750">
        <v>90</v>
      </c>
      <c r="H750">
        <v>30</v>
      </c>
      <c r="I750">
        <v>90</v>
      </c>
      <c r="J750">
        <v>25</v>
      </c>
      <c r="K750">
        <v>3</v>
      </c>
      <c r="L750" t="s">
        <v>15</v>
      </c>
      <c r="M750">
        <f>COUNTBLANK(PokemonData[[#This Row],[Type1]:[Type2]])</f>
        <v>1</v>
      </c>
      <c r="N750" t="str">
        <f>IF(PokemonData[[#This Row],[BLANCO]]=0,"2 tipos","1 tipo")</f>
        <v>1 tipo</v>
      </c>
      <c r="O750">
        <f>+(PokemonData[[#This Row],[Attack]]+0.25*PokemonData[[#This Row],[SpAtk]])*100*92.5*1.25*1.29/10000</f>
        <v>70.849218750000006</v>
      </c>
    </row>
    <row r="751" spans="1:15" x14ac:dyDescent="0.25">
      <c r="A751">
        <v>63</v>
      </c>
      <c r="B751" t="s">
        <v>94</v>
      </c>
      <c r="C751" t="s">
        <v>95</v>
      </c>
      <c r="D751" t="s">
        <v>21</v>
      </c>
      <c r="E751">
        <v>25</v>
      </c>
      <c r="F751">
        <v>20</v>
      </c>
      <c r="G751">
        <v>15</v>
      </c>
      <c r="H751">
        <v>105</v>
      </c>
      <c r="I751">
        <v>55</v>
      </c>
      <c r="J751">
        <v>90</v>
      </c>
      <c r="K751">
        <v>1</v>
      </c>
      <c r="L751" t="s">
        <v>15</v>
      </c>
      <c r="M751">
        <f>COUNTBLANK(PokemonData[[#This Row],[Type1]:[Type2]])</f>
        <v>1</v>
      </c>
      <c r="N751" t="str">
        <f>IF(PokemonData[[#This Row],[BLANCO]]=0,"2 tipos","1 tipo")</f>
        <v>1 tipo</v>
      </c>
      <c r="O751">
        <f>+(PokemonData[[#This Row],[Attack]]+0.25*PokemonData[[#This Row],[SpAtk]])*100*92.5*1.25*1.29/10000</f>
        <v>68.984765624999994</v>
      </c>
    </row>
    <row r="752" spans="1:15" x14ac:dyDescent="0.25">
      <c r="A752">
        <v>433</v>
      </c>
      <c r="B752" t="s">
        <v>514</v>
      </c>
      <c r="C752" t="s">
        <v>95</v>
      </c>
      <c r="D752" t="s">
        <v>21</v>
      </c>
      <c r="E752">
        <v>45</v>
      </c>
      <c r="F752">
        <v>30</v>
      </c>
      <c r="G752">
        <v>50</v>
      </c>
      <c r="H752">
        <v>65</v>
      </c>
      <c r="I752">
        <v>50</v>
      </c>
      <c r="J752">
        <v>45</v>
      </c>
      <c r="K752">
        <v>4</v>
      </c>
      <c r="L752" t="s">
        <v>15</v>
      </c>
      <c r="M752">
        <f>COUNTBLANK(PokemonData[[#This Row],[Type1]:[Type2]])</f>
        <v>1</v>
      </c>
      <c r="N752" t="str">
        <f>IF(PokemonData[[#This Row],[BLANCO]]=0,"2 tipos","1 tipo")</f>
        <v>1 tipo</v>
      </c>
      <c r="O752">
        <f>+(PokemonData[[#This Row],[Attack]]+0.25*PokemonData[[#This Row],[SpAtk]])*100*92.5*1.25*1.29/10000</f>
        <v>68.984765624999994</v>
      </c>
    </row>
    <row r="753" spans="1:15" x14ac:dyDescent="0.25">
      <c r="A753">
        <v>607</v>
      </c>
      <c r="B753" t="s">
        <v>701</v>
      </c>
      <c r="C753" t="s">
        <v>130</v>
      </c>
      <c r="D753" t="s">
        <v>20</v>
      </c>
      <c r="E753">
        <v>50</v>
      </c>
      <c r="F753">
        <v>30</v>
      </c>
      <c r="G753">
        <v>55</v>
      </c>
      <c r="H753">
        <v>65</v>
      </c>
      <c r="I753">
        <v>55</v>
      </c>
      <c r="J753">
        <v>20</v>
      </c>
      <c r="K753">
        <v>5</v>
      </c>
      <c r="L753" t="s">
        <v>15</v>
      </c>
      <c r="M753">
        <f>COUNTBLANK(PokemonData[[#This Row],[Type1]:[Type2]])</f>
        <v>0</v>
      </c>
      <c r="N753" t="str">
        <f>IF(PokemonData[[#This Row],[BLANCO]]=0,"2 tipos","1 tipo")</f>
        <v>2 tipos</v>
      </c>
      <c r="O753">
        <f>+(PokemonData[[#This Row],[Attack]]+0.25*PokemonData[[#This Row],[SpAtk]])*100*92.5*1.25*1.29/10000</f>
        <v>68.984765624999994</v>
      </c>
    </row>
    <row r="754" spans="1:15" x14ac:dyDescent="0.25">
      <c r="A754">
        <v>659</v>
      </c>
      <c r="B754" t="s">
        <v>760</v>
      </c>
      <c r="C754" t="s">
        <v>42</v>
      </c>
      <c r="D754" t="s">
        <v>21</v>
      </c>
      <c r="E754">
        <v>38</v>
      </c>
      <c r="F754">
        <v>36</v>
      </c>
      <c r="G754">
        <v>38</v>
      </c>
      <c r="H754">
        <v>32</v>
      </c>
      <c r="I754">
        <v>36</v>
      </c>
      <c r="J754">
        <v>57</v>
      </c>
      <c r="K754">
        <v>6</v>
      </c>
      <c r="L754" t="s">
        <v>15</v>
      </c>
      <c r="M754">
        <f>COUNTBLANK(PokemonData[[#This Row],[Type1]:[Type2]])</f>
        <v>1</v>
      </c>
      <c r="N754" t="str">
        <f>IF(PokemonData[[#This Row],[BLANCO]]=0,"2 tipos","1 tipo")</f>
        <v>1 tipo</v>
      </c>
      <c r="O754">
        <f>+(PokemonData[[#This Row],[Attack]]+0.25*PokemonData[[#This Row],[SpAtk]])*100*92.5*1.25*1.29/10000</f>
        <v>65.628749999999997</v>
      </c>
    </row>
    <row r="755" spans="1:15" x14ac:dyDescent="0.25">
      <c r="A755">
        <v>100</v>
      </c>
      <c r="B755" t="s">
        <v>139</v>
      </c>
      <c r="C755" t="s">
        <v>53</v>
      </c>
      <c r="D755" t="s">
        <v>21</v>
      </c>
      <c r="E755">
        <v>40</v>
      </c>
      <c r="F755">
        <v>30</v>
      </c>
      <c r="G755">
        <v>50</v>
      </c>
      <c r="H755">
        <v>55</v>
      </c>
      <c r="I755">
        <v>55</v>
      </c>
      <c r="J755">
        <v>100</v>
      </c>
      <c r="K755">
        <v>1</v>
      </c>
      <c r="L755" t="s">
        <v>15</v>
      </c>
      <c r="M755">
        <f>COUNTBLANK(PokemonData[[#This Row],[Type1]:[Type2]])</f>
        <v>1</v>
      </c>
      <c r="N755" t="str">
        <f>IF(PokemonData[[#This Row],[BLANCO]]=0,"2 tipos","1 tipo")</f>
        <v>1 tipo</v>
      </c>
      <c r="O755">
        <f>+(PokemonData[[#This Row],[Attack]]+0.25*PokemonData[[#This Row],[SpAtk]])*100*92.5*1.25*1.29/10000</f>
        <v>65.255859375</v>
      </c>
    </row>
    <row r="756" spans="1:15" x14ac:dyDescent="0.25">
      <c r="A756">
        <v>187</v>
      </c>
      <c r="B756" t="s">
        <v>235</v>
      </c>
      <c r="C756" t="s">
        <v>13</v>
      </c>
      <c r="D756" t="s">
        <v>24</v>
      </c>
      <c r="E756">
        <v>35</v>
      </c>
      <c r="F756">
        <v>35</v>
      </c>
      <c r="G756">
        <v>40</v>
      </c>
      <c r="H756">
        <v>35</v>
      </c>
      <c r="I756">
        <v>55</v>
      </c>
      <c r="J756">
        <v>50</v>
      </c>
      <c r="K756">
        <v>2</v>
      </c>
      <c r="L756" t="s">
        <v>15</v>
      </c>
      <c r="M756">
        <f>COUNTBLANK(PokemonData[[#This Row],[Type1]:[Type2]])</f>
        <v>0</v>
      </c>
      <c r="N756" t="str">
        <f>IF(PokemonData[[#This Row],[BLANCO]]=0,"2 tipos","1 tipo")</f>
        <v>2 tipos</v>
      </c>
      <c r="O756">
        <f>+(PokemonData[[#This Row],[Attack]]+0.25*PokemonData[[#This Row],[SpAtk]])*100*92.5*1.25*1.29/10000</f>
        <v>65.255859375</v>
      </c>
    </row>
    <row r="757" spans="1:15" x14ac:dyDescent="0.25">
      <c r="A757">
        <v>236</v>
      </c>
      <c r="B757" t="s">
        <v>288</v>
      </c>
      <c r="C757" t="s">
        <v>87</v>
      </c>
      <c r="D757" t="s">
        <v>21</v>
      </c>
      <c r="E757">
        <v>35</v>
      </c>
      <c r="F757">
        <v>35</v>
      </c>
      <c r="G757">
        <v>35</v>
      </c>
      <c r="H757">
        <v>35</v>
      </c>
      <c r="I757">
        <v>35</v>
      </c>
      <c r="J757">
        <v>35</v>
      </c>
      <c r="K757">
        <v>2</v>
      </c>
      <c r="L757" t="s">
        <v>15</v>
      </c>
      <c r="M757">
        <f>COUNTBLANK(PokemonData[[#This Row],[Type1]:[Type2]])</f>
        <v>1</v>
      </c>
      <c r="N757" t="str">
        <f>IF(PokemonData[[#This Row],[BLANCO]]=0,"2 tipos","1 tipo")</f>
        <v>1 tipo</v>
      </c>
      <c r="O757">
        <f>+(PokemonData[[#This Row],[Attack]]+0.25*PokemonData[[#This Row],[SpAtk]])*100*92.5*1.25*1.29/10000</f>
        <v>65.255859375</v>
      </c>
    </row>
    <row r="758" spans="1:15" x14ac:dyDescent="0.25">
      <c r="A758">
        <v>278</v>
      </c>
      <c r="B758" t="s">
        <v>334</v>
      </c>
      <c r="C758" t="s">
        <v>29</v>
      </c>
      <c r="D758" t="s">
        <v>24</v>
      </c>
      <c r="E758">
        <v>40</v>
      </c>
      <c r="F758">
        <v>30</v>
      </c>
      <c r="G758">
        <v>30</v>
      </c>
      <c r="H758">
        <v>55</v>
      </c>
      <c r="I758">
        <v>30</v>
      </c>
      <c r="J758">
        <v>85</v>
      </c>
      <c r="K758">
        <v>3</v>
      </c>
      <c r="L758" t="s">
        <v>15</v>
      </c>
      <c r="M758">
        <f>COUNTBLANK(PokemonData[[#This Row],[Type1]:[Type2]])</f>
        <v>0</v>
      </c>
      <c r="N758" t="str">
        <f>IF(PokemonData[[#This Row],[BLANCO]]=0,"2 tipos","1 tipo")</f>
        <v>2 tipos</v>
      </c>
      <c r="O758">
        <f>+(PokemonData[[#This Row],[Attack]]+0.25*PokemonData[[#This Row],[SpAtk]])*100*92.5*1.25*1.29/10000</f>
        <v>65.255859375</v>
      </c>
    </row>
    <row r="759" spans="1:15" x14ac:dyDescent="0.25">
      <c r="A759">
        <v>562</v>
      </c>
      <c r="B759" t="s">
        <v>656</v>
      </c>
      <c r="C759" t="s">
        <v>130</v>
      </c>
      <c r="D759" t="s">
        <v>21</v>
      </c>
      <c r="E759">
        <v>38</v>
      </c>
      <c r="F759">
        <v>30</v>
      </c>
      <c r="G759">
        <v>85</v>
      </c>
      <c r="H759">
        <v>55</v>
      </c>
      <c r="I759">
        <v>65</v>
      </c>
      <c r="J759">
        <v>30</v>
      </c>
      <c r="K759">
        <v>5</v>
      </c>
      <c r="L759" t="s">
        <v>15</v>
      </c>
      <c r="M759">
        <f>COUNTBLANK(PokemonData[[#This Row],[Type1]:[Type2]])</f>
        <v>1</v>
      </c>
      <c r="N759" t="str">
        <f>IF(PokemonData[[#This Row],[BLANCO]]=0,"2 tipos","1 tipo")</f>
        <v>1 tipo</v>
      </c>
      <c r="O759">
        <f>+(PokemonData[[#This Row],[Attack]]+0.25*PokemonData[[#This Row],[SpAtk]])*100*92.5*1.25*1.29/10000</f>
        <v>65.255859375</v>
      </c>
    </row>
    <row r="760" spans="1:15" x14ac:dyDescent="0.25">
      <c r="A760">
        <v>574</v>
      </c>
      <c r="B760" t="s">
        <v>668</v>
      </c>
      <c r="C760" t="s">
        <v>95</v>
      </c>
      <c r="D760" t="s">
        <v>21</v>
      </c>
      <c r="E760">
        <v>45</v>
      </c>
      <c r="F760">
        <v>30</v>
      </c>
      <c r="G760">
        <v>50</v>
      </c>
      <c r="H760">
        <v>55</v>
      </c>
      <c r="I760">
        <v>65</v>
      </c>
      <c r="J760">
        <v>45</v>
      </c>
      <c r="K760">
        <v>5</v>
      </c>
      <c r="L760" t="s">
        <v>15</v>
      </c>
      <c r="M760">
        <f>COUNTBLANK(PokemonData[[#This Row],[Type1]:[Type2]])</f>
        <v>1</v>
      </c>
      <c r="N760" t="str">
        <f>IF(PokemonData[[#This Row],[BLANCO]]=0,"2 tipos","1 tipo")</f>
        <v>1 tipo</v>
      </c>
      <c r="O760">
        <f>+(PokemonData[[#This Row],[Attack]]+0.25*PokemonData[[#This Row],[SpAtk]])*100*92.5*1.25*1.29/10000</f>
        <v>65.255859375</v>
      </c>
    </row>
    <row r="761" spans="1:15" x14ac:dyDescent="0.25">
      <c r="A761">
        <v>283</v>
      </c>
      <c r="B761" t="s">
        <v>340</v>
      </c>
      <c r="C761" t="s">
        <v>34</v>
      </c>
      <c r="D761" t="s">
        <v>29</v>
      </c>
      <c r="E761">
        <v>40</v>
      </c>
      <c r="F761">
        <v>30</v>
      </c>
      <c r="G761">
        <v>32</v>
      </c>
      <c r="H761">
        <v>50</v>
      </c>
      <c r="I761">
        <v>52</v>
      </c>
      <c r="J761">
        <v>65</v>
      </c>
      <c r="K761">
        <v>3</v>
      </c>
      <c r="L761" t="s">
        <v>15</v>
      </c>
      <c r="M761">
        <f>COUNTBLANK(PokemonData[[#This Row],[Type1]:[Type2]])</f>
        <v>0</v>
      </c>
      <c r="N761" t="str">
        <f>IF(PokemonData[[#This Row],[BLANCO]]=0,"2 tipos","1 tipo")</f>
        <v>2 tipos</v>
      </c>
      <c r="O761">
        <f>+(PokemonData[[#This Row],[Attack]]+0.25*PokemonData[[#This Row],[SpAtk]])*100*92.5*1.25*1.29/10000</f>
        <v>63.391406250000003</v>
      </c>
    </row>
    <row r="762" spans="1:15" x14ac:dyDescent="0.25">
      <c r="A762">
        <v>325</v>
      </c>
      <c r="B762" t="s">
        <v>389</v>
      </c>
      <c r="C762" t="s">
        <v>95</v>
      </c>
      <c r="D762" t="s">
        <v>21</v>
      </c>
      <c r="E762">
        <v>60</v>
      </c>
      <c r="F762">
        <v>25</v>
      </c>
      <c r="G762">
        <v>35</v>
      </c>
      <c r="H762">
        <v>70</v>
      </c>
      <c r="I762">
        <v>80</v>
      </c>
      <c r="J762">
        <v>60</v>
      </c>
      <c r="K762">
        <v>3</v>
      </c>
      <c r="L762" t="s">
        <v>15</v>
      </c>
      <c r="M762">
        <f>COUNTBLANK(PokemonData[[#This Row],[Type1]:[Type2]])</f>
        <v>1</v>
      </c>
      <c r="N762" t="str">
        <f>IF(PokemonData[[#This Row],[BLANCO]]=0,"2 tipos","1 tipo")</f>
        <v>1 tipo</v>
      </c>
      <c r="O762">
        <f>+(PokemonData[[#This Row],[Attack]]+0.25*PokemonData[[#This Row],[SpAtk]])*100*92.5*1.25*1.29/10000</f>
        <v>63.391406250000003</v>
      </c>
    </row>
    <row r="763" spans="1:15" x14ac:dyDescent="0.25">
      <c r="A763">
        <v>406</v>
      </c>
      <c r="B763" t="s">
        <v>484</v>
      </c>
      <c r="C763" t="s">
        <v>13</v>
      </c>
      <c r="D763" t="s">
        <v>14</v>
      </c>
      <c r="E763">
        <v>40</v>
      </c>
      <c r="F763">
        <v>30</v>
      </c>
      <c r="G763">
        <v>35</v>
      </c>
      <c r="H763">
        <v>50</v>
      </c>
      <c r="I763">
        <v>70</v>
      </c>
      <c r="J763">
        <v>55</v>
      </c>
      <c r="K763">
        <v>4</v>
      </c>
      <c r="L763" t="s">
        <v>15</v>
      </c>
      <c r="M763">
        <f>COUNTBLANK(PokemonData[[#This Row],[Type1]:[Type2]])</f>
        <v>0</v>
      </c>
      <c r="N763" t="str">
        <f>IF(PokemonData[[#This Row],[BLANCO]]=0,"2 tipos","1 tipo")</f>
        <v>2 tipos</v>
      </c>
      <c r="O763">
        <f>+(PokemonData[[#This Row],[Attack]]+0.25*PokemonData[[#This Row],[SpAtk]])*100*92.5*1.25*1.29/10000</f>
        <v>63.391406250000003</v>
      </c>
    </row>
    <row r="764" spans="1:15" x14ac:dyDescent="0.25">
      <c r="A764">
        <v>439</v>
      </c>
      <c r="B764" t="s">
        <v>520</v>
      </c>
      <c r="C764" t="s">
        <v>95</v>
      </c>
      <c r="D764" t="s">
        <v>65</v>
      </c>
      <c r="E764">
        <v>20</v>
      </c>
      <c r="F764">
        <v>25</v>
      </c>
      <c r="G764">
        <v>45</v>
      </c>
      <c r="H764">
        <v>70</v>
      </c>
      <c r="I764">
        <v>90</v>
      </c>
      <c r="J764">
        <v>60</v>
      </c>
      <c r="K764">
        <v>4</v>
      </c>
      <c r="L764" t="s">
        <v>15</v>
      </c>
      <c r="M764">
        <f>COUNTBLANK(PokemonData[[#This Row],[Type1]:[Type2]])</f>
        <v>0</v>
      </c>
      <c r="N764" t="str">
        <f>IF(PokemonData[[#This Row],[BLANCO]]=0,"2 tipos","1 tipo")</f>
        <v>2 tipos</v>
      </c>
      <c r="O764">
        <f>+(PokemonData[[#This Row],[Attack]]+0.25*PokemonData[[#This Row],[SpAtk]])*100*92.5*1.25*1.29/10000</f>
        <v>63.391406250000003</v>
      </c>
    </row>
    <row r="765" spans="1:15" x14ac:dyDescent="0.25">
      <c r="A765">
        <v>517</v>
      </c>
      <c r="B765" t="s">
        <v>609</v>
      </c>
      <c r="C765" t="s">
        <v>95</v>
      </c>
      <c r="D765" t="s">
        <v>21</v>
      </c>
      <c r="E765">
        <v>76</v>
      </c>
      <c r="F765">
        <v>25</v>
      </c>
      <c r="G765">
        <v>45</v>
      </c>
      <c r="H765">
        <v>67</v>
      </c>
      <c r="I765">
        <v>55</v>
      </c>
      <c r="J765">
        <v>24</v>
      </c>
      <c r="K765">
        <v>5</v>
      </c>
      <c r="L765" t="s">
        <v>15</v>
      </c>
      <c r="M765">
        <f>COUNTBLANK(PokemonData[[#This Row],[Type1]:[Type2]])</f>
        <v>1</v>
      </c>
      <c r="N765" t="str">
        <f>IF(PokemonData[[#This Row],[BLANCO]]=0,"2 tipos","1 tipo")</f>
        <v>1 tipo</v>
      </c>
      <c r="O765">
        <f>+(PokemonData[[#This Row],[Attack]]+0.25*PokemonData[[#This Row],[SpAtk]])*100*92.5*1.25*1.29/10000</f>
        <v>62.272734374999999</v>
      </c>
    </row>
    <row r="766" spans="1:15" x14ac:dyDescent="0.25">
      <c r="A766">
        <v>664</v>
      </c>
      <c r="B766" t="s">
        <v>765</v>
      </c>
      <c r="C766" t="s">
        <v>34</v>
      </c>
      <c r="D766" t="s">
        <v>21</v>
      </c>
      <c r="E766">
        <v>38</v>
      </c>
      <c r="F766">
        <v>35</v>
      </c>
      <c r="G766">
        <v>40</v>
      </c>
      <c r="H766">
        <v>27</v>
      </c>
      <c r="I766">
        <v>25</v>
      </c>
      <c r="J766">
        <v>35</v>
      </c>
      <c r="K766">
        <v>6</v>
      </c>
      <c r="L766" t="s">
        <v>15</v>
      </c>
      <c r="M766">
        <f>COUNTBLANK(PokemonData[[#This Row],[Type1]:[Type2]])</f>
        <v>1</v>
      </c>
      <c r="N766" t="str">
        <f>IF(PokemonData[[#This Row],[BLANCO]]=0,"2 tipos","1 tipo")</f>
        <v>1 tipo</v>
      </c>
      <c r="O766">
        <f>+(PokemonData[[#This Row],[Attack]]+0.25*PokemonData[[#This Row],[SpAtk]])*100*92.5*1.25*1.29/10000</f>
        <v>62.272734374999999</v>
      </c>
    </row>
    <row r="767" spans="1:15" x14ac:dyDescent="0.25">
      <c r="A767">
        <v>202</v>
      </c>
      <c r="B767" t="s">
        <v>250</v>
      </c>
      <c r="C767" t="s">
        <v>95</v>
      </c>
      <c r="D767" t="s">
        <v>21</v>
      </c>
      <c r="E767">
        <v>190</v>
      </c>
      <c r="F767">
        <v>33</v>
      </c>
      <c r="G767">
        <v>58</v>
      </c>
      <c r="H767">
        <v>33</v>
      </c>
      <c r="I767">
        <v>58</v>
      </c>
      <c r="J767">
        <v>33</v>
      </c>
      <c r="K767">
        <v>2</v>
      </c>
      <c r="L767" t="s">
        <v>15</v>
      </c>
      <c r="M767">
        <f>COUNTBLANK(PokemonData[[#This Row],[Type1]:[Type2]])</f>
        <v>1</v>
      </c>
      <c r="N767" t="str">
        <f>IF(PokemonData[[#This Row],[BLANCO]]=0,"2 tipos","1 tipo")</f>
        <v>1 tipo</v>
      </c>
      <c r="O767">
        <f>+(PokemonData[[#This Row],[Attack]]+0.25*PokemonData[[#This Row],[SpAtk]])*100*92.5*1.25*1.29/10000</f>
        <v>61.526953124999999</v>
      </c>
    </row>
    <row r="768" spans="1:15" x14ac:dyDescent="0.25">
      <c r="A768">
        <v>266</v>
      </c>
      <c r="B768" t="s">
        <v>322</v>
      </c>
      <c r="C768" t="s">
        <v>34</v>
      </c>
      <c r="D768" t="s">
        <v>21</v>
      </c>
      <c r="E768">
        <v>50</v>
      </c>
      <c r="F768">
        <v>35</v>
      </c>
      <c r="G768">
        <v>55</v>
      </c>
      <c r="H768">
        <v>25</v>
      </c>
      <c r="I768">
        <v>25</v>
      </c>
      <c r="J768">
        <v>15</v>
      </c>
      <c r="K768">
        <v>3</v>
      </c>
      <c r="L768" t="s">
        <v>15</v>
      </c>
      <c r="M768">
        <f>COUNTBLANK(PokemonData[[#This Row],[Type1]:[Type2]])</f>
        <v>1</v>
      </c>
      <c r="N768" t="str">
        <f>IF(PokemonData[[#This Row],[BLANCO]]=0,"2 tipos","1 tipo")</f>
        <v>1 tipo</v>
      </c>
      <c r="O768">
        <f>+(PokemonData[[#This Row],[Attack]]+0.25*PokemonData[[#This Row],[SpAtk]])*100*92.5*1.25*1.29/10000</f>
        <v>61.526953124999999</v>
      </c>
    </row>
    <row r="769" spans="1:15" x14ac:dyDescent="0.25">
      <c r="A769">
        <v>268</v>
      </c>
      <c r="B769" t="s">
        <v>324</v>
      </c>
      <c r="C769" t="s">
        <v>34</v>
      </c>
      <c r="D769" t="s">
        <v>21</v>
      </c>
      <c r="E769">
        <v>50</v>
      </c>
      <c r="F769">
        <v>35</v>
      </c>
      <c r="G769">
        <v>55</v>
      </c>
      <c r="H769">
        <v>25</v>
      </c>
      <c r="I769">
        <v>25</v>
      </c>
      <c r="J769">
        <v>15</v>
      </c>
      <c r="K769">
        <v>3</v>
      </c>
      <c r="L769" t="s">
        <v>15</v>
      </c>
      <c r="M769">
        <f>COUNTBLANK(PokemonData[[#This Row],[Type1]:[Type2]])</f>
        <v>1</v>
      </c>
      <c r="N769" t="str">
        <f>IF(PokemonData[[#This Row],[BLANCO]]=0,"2 tipos","1 tipo")</f>
        <v>1 tipo</v>
      </c>
      <c r="O769">
        <f>+(PokemonData[[#This Row],[Attack]]+0.25*PokemonData[[#This Row],[SpAtk]])*100*92.5*1.25*1.29/10000</f>
        <v>61.526953124999999</v>
      </c>
    </row>
    <row r="770" spans="1:15" x14ac:dyDescent="0.25">
      <c r="A770">
        <v>714</v>
      </c>
      <c r="B770" t="s">
        <v>823</v>
      </c>
      <c r="C770" t="s">
        <v>24</v>
      </c>
      <c r="D770" t="s">
        <v>26</v>
      </c>
      <c r="E770">
        <v>40</v>
      </c>
      <c r="F770">
        <v>30</v>
      </c>
      <c r="G770">
        <v>35</v>
      </c>
      <c r="H770">
        <v>45</v>
      </c>
      <c r="I770">
        <v>40</v>
      </c>
      <c r="J770">
        <v>55</v>
      </c>
      <c r="K770">
        <v>6</v>
      </c>
      <c r="L770" t="s">
        <v>15</v>
      </c>
      <c r="M770">
        <f>COUNTBLANK(PokemonData[[#This Row],[Type1]:[Type2]])</f>
        <v>0</v>
      </c>
      <c r="N770" t="str">
        <f>IF(PokemonData[[#This Row],[BLANCO]]=0,"2 tipos","1 tipo")</f>
        <v>2 tipos</v>
      </c>
      <c r="O770">
        <f>+(PokemonData[[#This Row],[Attack]]+0.25*PokemonData[[#This Row],[SpAtk]])*100*92.5*1.25*1.29/10000</f>
        <v>61.526953124999999</v>
      </c>
    </row>
    <row r="771" spans="1:15" x14ac:dyDescent="0.25">
      <c r="A771">
        <v>13</v>
      </c>
      <c r="B771" t="s">
        <v>37</v>
      </c>
      <c r="C771" t="s">
        <v>34</v>
      </c>
      <c r="D771" t="s">
        <v>14</v>
      </c>
      <c r="E771">
        <v>40</v>
      </c>
      <c r="F771">
        <v>35</v>
      </c>
      <c r="G771">
        <v>30</v>
      </c>
      <c r="H771">
        <v>20</v>
      </c>
      <c r="I771">
        <v>20</v>
      </c>
      <c r="J771">
        <v>50</v>
      </c>
      <c r="K771">
        <v>1</v>
      </c>
      <c r="L771" t="s">
        <v>15</v>
      </c>
      <c r="M771">
        <f>COUNTBLANK(PokemonData[[#This Row],[Type1]:[Type2]])</f>
        <v>0</v>
      </c>
      <c r="N771" t="str">
        <f>IF(PokemonData[[#This Row],[BLANCO]]=0,"2 tipos","1 tipo")</f>
        <v>2 tipos</v>
      </c>
      <c r="O771">
        <f>+(PokemonData[[#This Row],[Attack]]+0.25*PokemonData[[#This Row],[SpAtk]])*100*92.5*1.25*1.29/10000</f>
        <v>59.662500000000001</v>
      </c>
    </row>
    <row r="772" spans="1:15" x14ac:dyDescent="0.25">
      <c r="A772">
        <v>174</v>
      </c>
      <c r="B772" t="s">
        <v>221</v>
      </c>
      <c r="C772" t="s">
        <v>42</v>
      </c>
      <c r="D772" t="s">
        <v>65</v>
      </c>
      <c r="E772">
        <v>90</v>
      </c>
      <c r="F772">
        <v>30</v>
      </c>
      <c r="G772">
        <v>15</v>
      </c>
      <c r="H772">
        <v>40</v>
      </c>
      <c r="I772">
        <v>20</v>
      </c>
      <c r="J772">
        <v>15</v>
      </c>
      <c r="K772">
        <v>2</v>
      </c>
      <c r="L772" t="s">
        <v>15</v>
      </c>
      <c r="M772">
        <f>COUNTBLANK(PokemonData[[#This Row],[Type1]:[Type2]])</f>
        <v>0</v>
      </c>
      <c r="N772" t="str">
        <f>IF(PokemonData[[#This Row],[BLANCO]]=0,"2 tipos","1 tipo")</f>
        <v>2 tipos</v>
      </c>
      <c r="O772">
        <f>+(PokemonData[[#This Row],[Attack]]+0.25*PokemonData[[#This Row],[SpAtk]])*100*92.5*1.25*1.29/10000</f>
        <v>59.662500000000001</v>
      </c>
    </row>
    <row r="773" spans="1:15" x14ac:dyDescent="0.25">
      <c r="A773">
        <v>270</v>
      </c>
      <c r="B773" t="s">
        <v>326</v>
      </c>
      <c r="C773" t="s">
        <v>29</v>
      </c>
      <c r="D773" t="s">
        <v>13</v>
      </c>
      <c r="E773">
        <v>40</v>
      </c>
      <c r="F773">
        <v>30</v>
      </c>
      <c r="G773">
        <v>30</v>
      </c>
      <c r="H773">
        <v>40</v>
      </c>
      <c r="I773">
        <v>50</v>
      </c>
      <c r="J773">
        <v>30</v>
      </c>
      <c r="K773">
        <v>3</v>
      </c>
      <c r="L773" t="s">
        <v>15</v>
      </c>
      <c r="M773">
        <f>COUNTBLANK(PokemonData[[#This Row],[Type1]:[Type2]])</f>
        <v>0</v>
      </c>
      <c r="N773" t="str">
        <f>IF(PokemonData[[#This Row],[BLANCO]]=0,"2 tipos","1 tipo")</f>
        <v>2 tipos</v>
      </c>
      <c r="O773">
        <f>+(PokemonData[[#This Row],[Attack]]+0.25*PokemonData[[#This Row],[SpAtk]])*100*92.5*1.25*1.29/10000</f>
        <v>59.662500000000001</v>
      </c>
    </row>
    <row r="774" spans="1:15" x14ac:dyDescent="0.25">
      <c r="A774">
        <v>370</v>
      </c>
      <c r="B774" t="s">
        <v>438</v>
      </c>
      <c r="C774" t="s">
        <v>29</v>
      </c>
      <c r="D774" t="s">
        <v>21</v>
      </c>
      <c r="E774">
        <v>43</v>
      </c>
      <c r="F774">
        <v>30</v>
      </c>
      <c r="G774">
        <v>55</v>
      </c>
      <c r="H774">
        <v>40</v>
      </c>
      <c r="I774">
        <v>65</v>
      </c>
      <c r="J774">
        <v>97</v>
      </c>
      <c r="K774">
        <v>3</v>
      </c>
      <c r="L774" t="s">
        <v>15</v>
      </c>
      <c r="M774">
        <f>COUNTBLANK(PokemonData[[#This Row],[Type1]:[Type2]])</f>
        <v>1</v>
      </c>
      <c r="N774" t="str">
        <f>IF(PokemonData[[#This Row],[BLANCO]]=0,"2 tipos","1 tipo")</f>
        <v>1 tipo</v>
      </c>
      <c r="O774">
        <f>+(PokemonData[[#This Row],[Attack]]+0.25*PokemonData[[#This Row],[SpAtk]])*100*92.5*1.25*1.29/10000</f>
        <v>59.662500000000001</v>
      </c>
    </row>
    <row r="775" spans="1:15" x14ac:dyDescent="0.25">
      <c r="A775">
        <v>163</v>
      </c>
      <c r="B775" t="s">
        <v>210</v>
      </c>
      <c r="C775" t="s">
        <v>42</v>
      </c>
      <c r="D775" t="s">
        <v>24</v>
      </c>
      <c r="E775">
        <v>60</v>
      </c>
      <c r="F775">
        <v>30</v>
      </c>
      <c r="G775">
        <v>30</v>
      </c>
      <c r="H775">
        <v>36</v>
      </c>
      <c r="I775">
        <v>56</v>
      </c>
      <c r="J775">
        <v>50</v>
      </c>
      <c r="K775">
        <v>2</v>
      </c>
      <c r="L775" t="s">
        <v>15</v>
      </c>
      <c r="M775">
        <f>COUNTBLANK(PokemonData[[#This Row],[Type1]:[Type2]])</f>
        <v>0</v>
      </c>
      <c r="N775" t="str">
        <f>IF(PokemonData[[#This Row],[BLANCO]]=0,"2 tipos","1 tipo")</f>
        <v>2 tipos</v>
      </c>
      <c r="O775">
        <f>+(PokemonData[[#This Row],[Attack]]+0.25*PokemonData[[#This Row],[SpAtk]])*100*92.5*1.25*1.29/10000</f>
        <v>58.170937500000001</v>
      </c>
    </row>
    <row r="776" spans="1:15" x14ac:dyDescent="0.25">
      <c r="A776">
        <v>191</v>
      </c>
      <c r="B776" t="s">
        <v>239</v>
      </c>
      <c r="C776" t="s">
        <v>13</v>
      </c>
      <c r="D776" t="s">
        <v>21</v>
      </c>
      <c r="E776">
        <v>30</v>
      </c>
      <c r="F776">
        <v>30</v>
      </c>
      <c r="G776">
        <v>30</v>
      </c>
      <c r="H776">
        <v>30</v>
      </c>
      <c r="I776">
        <v>30</v>
      </c>
      <c r="J776">
        <v>30</v>
      </c>
      <c r="K776">
        <v>2</v>
      </c>
      <c r="L776" t="s">
        <v>15</v>
      </c>
      <c r="M776">
        <f>COUNTBLANK(PokemonData[[#This Row],[Type1]:[Type2]])</f>
        <v>1</v>
      </c>
      <c r="N776" t="str">
        <f>IF(PokemonData[[#This Row],[BLANCO]]=0,"2 tipos","1 tipo")</f>
        <v>1 tipo</v>
      </c>
      <c r="O776">
        <f>+(PokemonData[[#This Row],[Attack]]+0.25*PokemonData[[#This Row],[SpAtk]])*100*92.5*1.25*1.29/10000</f>
        <v>55.93359375</v>
      </c>
    </row>
    <row r="777" spans="1:15" x14ac:dyDescent="0.25">
      <c r="A777">
        <v>263</v>
      </c>
      <c r="B777" t="s">
        <v>319</v>
      </c>
      <c r="C777" t="s">
        <v>42</v>
      </c>
      <c r="D777" t="s">
        <v>21</v>
      </c>
      <c r="E777">
        <v>38</v>
      </c>
      <c r="F777">
        <v>30</v>
      </c>
      <c r="G777">
        <v>41</v>
      </c>
      <c r="H777">
        <v>30</v>
      </c>
      <c r="I777">
        <v>41</v>
      </c>
      <c r="J777">
        <v>60</v>
      </c>
      <c r="K777">
        <v>3</v>
      </c>
      <c r="L777" t="s">
        <v>15</v>
      </c>
      <c r="M777">
        <f>COUNTBLANK(PokemonData[[#This Row],[Type1]:[Type2]])</f>
        <v>1</v>
      </c>
      <c r="N777" t="str">
        <f>IF(PokemonData[[#This Row],[BLANCO]]=0,"2 tipos","1 tipo")</f>
        <v>1 tipo</v>
      </c>
      <c r="O777">
        <f>+(PokemonData[[#This Row],[Attack]]+0.25*PokemonData[[#This Row],[SpAtk]])*100*92.5*1.25*1.29/10000</f>
        <v>55.93359375</v>
      </c>
    </row>
    <row r="778" spans="1:15" x14ac:dyDescent="0.25">
      <c r="A778">
        <v>415</v>
      </c>
      <c r="B778" t="s">
        <v>495</v>
      </c>
      <c r="C778" t="s">
        <v>34</v>
      </c>
      <c r="D778" t="s">
        <v>24</v>
      </c>
      <c r="E778">
        <v>30</v>
      </c>
      <c r="F778">
        <v>30</v>
      </c>
      <c r="G778">
        <v>42</v>
      </c>
      <c r="H778">
        <v>30</v>
      </c>
      <c r="I778">
        <v>42</v>
      </c>
      <c r="J778">
        <v>70</v>
      </c>
      <c r="K778">
        <v>4</v>
      </c>
      <c r="L778" t="s">
        <v>15</v>
      </c>
      <c r="M778">
        <f>COUNTBLANK(PokemonData[[#This Row],[Type1]:[Type2]])</f>
        <v>0</v>
      </c>
      <c r="N778" t="str">
        <f>IF(PokemonData[[#This Row],[BLANCO]]=0,"2 tipos","1 tipo")</f>
        <v>2 tipos</v>
      </c>
      <c r="O778">
        <f>+(PokemonData[[#This Row],[Attack]]+0.25*PokemonData[[#This Row],[SpAtk]])*100*92.5*1.25*1.29/10000</f>
        <v>55.93359375</v>
      </c>
    </row>
    <row r="779" spans="1:15" x14ac:dyDescent="0.25">
      <c r="A779">
        <v>173</v>
      </c>
      <c r="B779" t="s">
        <v>220</v>
      </c>
      <c r="C779" t="s">
        <v>65</v>
      </c>
      <c r="D779" t="s">
        <v>21</v>
      </c>
      <c r="E779">
        <v>50</v>
      </c>
      <c r="F779">
        <v>25</v>
      </c>
      <c r="G779">
        <v>28</v>
      </c>
      <c r="H779">
        <v>45</v>
      </c>
      <c r="I779">
        <v>55</v>
      </c>
      <c r="J779">
        <v>15</v>
      </c>
      <c r="K779">
        <v>2</v>
      </c>
      <c r="L779" t="s">
        <v>15</v>
      </c>
      <c r="M779">
        <f>COUNTBLANK(PokemonData[[#This Row],[Type1]:[Type2]])</f>
        <v>1</v>
      </c>
      <c r="N779" t="str">
        <f>IF(PokemonData[[#This Row],[BLANCO]]=0,"2 tipos","1 tipo")</f>
        <v>1 tipo</v>
      </c>
      <c r="O779">
        <f>+(PokemonData[[#This Row],[Attack]]+0.25*PokemonData[[#This Row],[SpAtk]])*100*92.5*1.25*1.29/10000</f>
        <v>54.069140625000003</v>
      </c>
    </row>
    <row r="780" spans="1:15" x14ac:dyDescent="0.25">
      <c r="A780">
        <v>280</v>
      </c>
      <c r="B780" t="s">
        <v>336</v>
      </c>
      <c r="C780" t="s">
        <v>95</v>
      </c>
      <c r="D780" t="s">
        <v>65</v>
      </c>
      <c r="E780">
        <v>28</v>
      </c>
      <c r="F780">
        <v>25</v>
      </c>
      <c r="G780">
        <v>25</v>
      </c>
      <c r="H780">
        <v>45</v>
      </c>
      <c r="I780">
        <v>35</v>
      </c>
      <c r="J780">
        <v>40</v>
      </c>
      <c r="K780">
        <v>3</v>
      </c>
      <c r="L780" t="s">
        <v>15</v>
      </c>
      <c r="M780">
        <f>COUNTBLANK(PokemonData[[#This Row],[Type1]:[Type2]])</f>
        <v>0</v>
      </c>
      <c r="N780" t="str">
        <f>IF(PokemonData[[#This Row],[BLANCO]]=0,"2 tipos","1 tipo")</f>
        <v>2 tipos</v>
      </c>
      <c r="O780">
        <f>+(PokemonData[[#This Row],[Attack]]+0.25*PokemonData[[#This Row],[SpAtk]])*100*92.5*1.25*1.29/10000</f>
        <v>54.069140625000003</v>
      </c>
    </row>
    <row r="781" spans="1:15" x14ac:dyDescent="0.25">
      <c r="A781">
        <v>412</v>
      </c>
      <c r="B781" t="s">
        <v>490</v>
      </c>
      <c r="C781" t="s">
        <v>34</v>
      </c>
      <c r="D781" t="s">
        <v>21</v>
      </c>
      <c r="E781">
        <v>40</v>
      </c>
      <c r="F781">
        <v>29</v>
      </c>
      <c r="G781">
        <v>45</v>
      </c>
      <c r="H781">
        <v>29</v>
      </c>
      <c r="I781">
        <v>45</v>
      </c>
      <c r="J781">
        <v>36</v>
      </c>
      <c r="K781">
        <v>4</v>
      </c>
      <c r="L781" t="s">
        <v>15</v>
      </c>
      <c r="M781">
        <f>COUNTBLANK(PokemonData[[#This Row],[Type1]:[Type2]])</f>
        <v>1</v>
      </c>
      <c r="N781" t="str">
        <f>IF(PokemonData[[#This Row],[BLANCO]]=0,"2 tipos","1 tipo")</f>
        <v>1 tipo</v>
      </c>
      <c r="O781">
        <f>+(PokemonData[[#This Row],[Attack]]+0.25*PokemonData[[#This Row],[SpAtk]])*100*92.5*1.25*1.29/10000</f>
        <v>54.069140625000003</v>
      </c>
    </row>
    <row r="782" spans="1:15" x14ac:dyDescent="0.25">
      <c r="A782">
        <v>546</v>
      </c>
      <c r="B782" t="s">
        <v>639</v>
      </c>
      <c r="C782" t="s">
        <v>13</v>
      </c>
      <c r="D782" t="s">
        <v>65</v>
      </c>
      <c r="E782">
        <v>40</v>
      </c>
      <c r="F782">
        <v>27</v>
      </c>
      <c r="G782">
        <v>60</v>
      </c>
      <c r="H782">
        <v>37</v>
      </c>
      <c r="I782">
        <v>50</v>
      </c>
      <c r="J782">
        <v>66</v>
      </c>
      <c r="K782">
        <v>5</v>
      </c>
      <c r="L782" t="s">
        <v>15</v>
      </c>
      <c r="M782">
        <f>COUNTBLANK(PokemonData[[#This Row],[Type1]:[Type2]])</f>
        <v>0</v>
      </c>
      <c r="N782" t="str">
        <f>IF(PokemonData[[#This Row],[BLANCO]]=0,"2 tipos","1 tipo")</f>
        <v>2 tipos</v>
      </c>
      <c r="O782">
        <f>+(PokemonData[[#This Row],[Attack]]+0.25*PokemonData[[#This Row],[SpAtk]])*100*92.5*1.25*1.29/10000</f>
        <v>54.069140625000003</v>
      </c>
    </row>
    <row r="783" spans="1:15" x14ac:dyDescent="0.25">
      <c r="A783">
        <v>10</v>
      </c>
      <c r="B783" t="s">
        <v>33</v>
      </c>
      <c r="C783" t="s">
        <v>34</v>
      </c>
      <c r="D783" t="s">
        <v>21</v>
      </c>
      <c r="E783">
        <v>45</v>
      </c>
      <c r="F783">
        <v>30</v>
      </c>
      <c r="G783">
        <v>35</v>
      </c>
      <c r="H783">
        <v>20</v>
      </c>
      <c r="I783">
        <v>20</v>
      </c>
      <c r="J783">
        <v>45</v>
      </c>
      <c r="K783">
        <v>1</v>
      </c>
      <c r="L783" t="s">
        <v>15</v>
      </c>
      <c r="M783">
        <f>COUNTBLANK(PokemonData[[#This Row],[Type1]:[Type2]])</f>
        <v>1</v>
      </c>
      <c r="N783" t="str">
        <f>IF(PokemonData[[#This Row],[BLANCO]]=0,"2 tipos","1 tipo")</f>
        <v>1 tipo</v>
      </c>
      <c r="O783">
        <f>+(PokemonData[[#This Row],[Attack]]+0.25*PokemonData[[#This Row],[SpAtk]])*100*92.5*1.25*1.29/10000</f>
        <v>52.204687499999999</v>
      </c>
    </row>
    <row r="784" spans="1:15" x14ac:dyDescent="0.25">
      <c r="A784">
        <v>458</v>
      </c>
      <c r="B784" t="s">
        <v>541</v>
      </c>
      <c r="C784" t="s">
        <v>29</v>
      </c>
      <c r="D784" t="s">
        <v>24</v>
      </c>
      <c r="E784">
        <v>45</v>
      </c>
      <c r="F784">
        <v>20</v>
      </c>
      <c r="G784">
        <v>50</v>
      </c>
      <c r="H784">
        <v>60</v>
      </c>
      <c r="I784">
        <v>120</v>
      </c>
      <c r="J784">
        <v>50</v>
      </c>
      <c r="K784">
        <v>4</v>
      </c>
      <c r="L784" t="s">
        <v>15</v>
      </c>
      <c r="M784">
        <f>COUNTBLANK(PokemonData[[#This Row],[Type1]:[Type2]])</f>
        <v>0</v>
      </c>
      <c r="N784" t="str">
        <f>IF(PokemonData[[#This Row],[BLANCO]]=0,"2 tipos","1 tipo")</f>
        <v>2 tipos</v>
      </c>
      <c r="O784">
        <f>+(PokemonData[[#This Row],[Attack]]+0.25*PokemonData[[#This Row],[SpAtk]])*100*92.5*1.25*1.29/10000</f>
        <v>52.204687499999999</v>
      </c>
    </row>
    <row r="785" spans="1:15" x14ac:dyDescent="0.25">
      <c r="A785">
        <v>14</v>
      </c>
      <c r="B785" t="s">
        <v>38</v>
      </c>
      <c r="C785" t="s">
        <v>34</v>
      </c>
      <c r="D785" t="s">
        <v>14</v>
      </c>
      <c r="E785">
        <v>45</v>
      </c>
      <c r="F785">
        <v>25</v>
      </c>
      <c r="G785">
        <v>50</v>
      </c>
      <c r="H785">
        <v>25</v>
      </c>
      <c r="I785">
        <v>25</v>
      </c>
      <c r="J785">
        <v>35</v>
      </c>
      <c r="K785">
        <v>1</v>
      </c>
      <c r="L785" t="s">
        <v>15</v>
      </c>
      <c r="M785">
        <f>COUNTBLANK(PokemonData[[#This Row],[Type1]:[Type2]])</f>
        <v>0</v>
      </c>
      <c r="N785" t="str">
        <f>IF(PokemonData[[#This Row],[BLANCO]]=0,"2 tipos","1 tipo")</f>
        <v>2 tipos</v>
      </c>
      <c r="O785">
        <f>+(PokemonData[[#This Row],[Attack]]+0.25*PokemonData[[#This Row],[SpAtk]])*100*92.5*1.25*1.29/10000</f>
        <v>46.611328125</v>
      </c>
    </row>
    <row r="786" spans="1:15" x14ac:dyDescent="0.25">
      <c r="A786">
        <v>401</v>
      </c>
      <c r="B786" t="s">
        <v>479</v>
      </c>
      <c r="C786" t="s">
        <v>34</v>
      </c>
      <c r="D786" t="s">
        <v>21</v>
      </c>
      <c r="E786">
        <v>37</v>
      </c>
      <c r="F786">
        <v>25</v>
      </c>
      <c r="G786">
        <v>41</v>
      </c>
      <c r="H786">
        <v>25</v>
      </c>
      <c r="I786">
        <v>41</v>
      </c>
      <c r="J786">
        <v>25</v>
      </c>
      <c r="K786">
        <v>4</v>
      </c>
      <c r="L786" t="s">
        <v>15</v>
      </c>
      <c r="M786">
        <f>COUNTBLANK(PokemonData[[#This Row],[Type1]:[Type2]])</f>
        <v>1</v>
      </c>
      <c r="N786" t="str">
        <f>IF(PokemonData[[#This Row],[BLANCO]]=0,"2 tipos","1 tipo")</f>
        <v>1 tipo</v>
      </c>
      <c r="O786">
        <f>+(PokemonData[[#This Row],[Attack]]+0.25*PokemonData[[#This Row],[SpAtk]])*100*92.5*1.25*1.29/10000</f>
        <v>46.611328125</v>
      </c>
    </row>
    <row r="787" spans="1:15" x14ac:dyDescent="0.25">
      <c r="A787">
        <v>165</v>
      </c>
      <c r="B787" t="s">
        <v>212</v>
      </c>
      <c r="C787" t="s">
        <v>34</v>
      </c>
      <c r="D787" t="s">
        <v>24</v>
      </c>
      <c r="E787">
        <v>40</v>
      </c>
      <c r="F787">
        <v>20</v>
      </c>
      <c r="G787">
        <v>30</v>
      </c>
      <c r="H787">
        <v>40</v>
      </c>
      <c r="I787">
        <v>80</v>
      </c>
      <c r="J787">
        <v>55</v>
      </c>
      <c r="K787">
        <v>2</v>
      </c>
      <c r="L787" t="s">
        <v>15</v>
      </c>
      <c r="M787">
        <f>COUNTBLANK(PokemonData[[#This Row],[Type1]:[Type2]])</f>
        <v>0</v>
      </c>
      <c r="N787" t="str">
        <f>IF(PokemonData[[#This Row],[BLANCO]]=0,"2 tipos","1 tipo")</f>
        <v>2 tipos</v>
      </c>
      <c r="O787">
        <f>+(PokemonData[[#This Row],[Attack]]+0.25*PokemonData[[#This Row],[SpAtk]])*100*92.5*1.25*1.29/10000</f>
        <v>44.746875000000003</v>
      </c>
    </row>
    <row r="788" spans="1:15" x14ac:dyDescent="0.25">
      <c r="A788">
        <v>175</v>
      </c>
      <c r="B788" t="s">
        <v>222</v>
      </c>
      <c r="C788" t="s">
        <v>65</v>
      </c>
      <c r="D788" t="s">
        <v>21</v>
      </c>
      <c r="E788">
        <v>35</v>
      </c>
      <c r="F788">
        <v>20</v>
      </c>
      <c r="G788">
        <v>65</v>
      </c>
      <c r="H788">
        <v>40</v>
      </c>
      <c r="I788">
        <v>65</v>
      </c>
      <c r="J788">
        <v>20</v>
      </c>
      <c r="K788">
        <v>2</v>
      </c>
      <c r="L788" t="s">
        <v>15</v>
      </c>
      <c r="M788">
        <f>COUNTBLANK(PokemonData[[#This Row],[Type1]:[Type2]])</f>
        <v>1</v>
      </c>
      <c r="N788" t="str">
        <f>IF(PokemonData[[#This Row],[BLANCO]]=0,"2 tipos","1 tipo")</f>
        <v>1 tipo</v>
      </c>
      <c r="O788">
        <f>+(PokemonData[[#This Row],[Attack]]+0.25*PokemonData[[#This Row],[SpAtk]])*100*92.5*1.25*1.29/10000</f>
        <v>44.746875000000003</v>
      </c>
    </row>
    <row r="789" spans="1:15" x14ac:dyDescent="0.25">
      <c r="A789">
        <v>436</v>
      </c>
      <c r="B789" t="s">
        <v>517</v>
      </c>
      <c r="C789" t="s">
        <v>117</v>
      </c>
      <c r="D789" t="s">
        <v>95</v>
      </c>
      <c r="E789">
        <v>57</v>
      </c>
      <c r="F789">
        <v>24</v>
      </c>
      <c r="G789">
        <v>86</v>
      </c>
      <c r="H789">
        <v>24</v>
      </c>
      <c r="I789">
        <v>86</v>
      </c>
      <c r="J789">
        <v>23</v>
      </c>
      <c r="K789">
        <v>4</v>
      </c>
      <c r="L789" t="s">
        <v>15</v>
      </c>
      <c r="M789">
        <f>COUNTBLANK(PokemonData[[#This Row],[Type1]:[Type2]])</f>
        <v>0</v>
      </c>
      <c r="N789" t="str">
        <f>IF(PokemonData[[#This Row],[BLANCO]]=0,"2 tipos","1 tipo")</f>
        <v>2 tipos</v>
      </c>
      <c r="O789">
        <f>+(PokemonData[[#This Row],[Attack]]+0.25*PokemonData[[#This Row],[SpAtk]])*100*92.5*1.25*1.29/10000</f>
        <v>44.746875000000003</v>
      </c>
    </row>
    <row r="790" spans="1:15" x14ac:dyDescent="0.25">
      <c r="A790">
        <v>242</v>
      </c>
      <c r="B790" t="s">
        <v>294</v>
      </c>
      <c r="C790" t="s">
        <v>42</v>
      </c>
      <c r="D790" t="s">
        <v>21</v>
      </c>
      <c r="E790">
        <v>255</v>
      </c>
      <c r="F790">
        <v>10</v>
      </c>
      <c r="G790">
        <v>10</v>
      </c>
      <c r="H790">
        <v>75</v>
      </c>
      <c r="I790">
        <v>135</v>
      </c>
      <c r="J790">
        <v>55</v>
      </c>
      <c r="K790">
        <v>2</v>
      </c>
      <c r="L790" t="s">
        <v>15</v>
      </c>
      <c r="M790">
        <f>COUNTBLANK(PokemonData[[#This Row],[Type1]:[Type2]])</f>
        <v>1</v>
      </c>
      <c r="N790" t="str">
        <f>IF(PokemonData[[#This Row],[BLANCO]]=0,"2 tipos","1 tipo")</f>
        <v>1 tipo</v>
      </c>
      <c r="O790">
        <f>+(PokemonData[[#This Row],[Attack]]+0.25*PokemonData[[#This Row],[SpAtk]])*100*92.5*1.25*1.29/10000</f>
        <v>42.882421874999999</v>
      </c>
    </row>
    <row r="791" spans="1:15" x14ac:dyDescent="0.25">
      <c r="A791">
        <v>360</v>
      </c>
      <c r="B791" t="s">
        <v>427</v>
      </c>
      <c r="C791" t="s">
        <v>95</v>
      </c>
      <c r="D791" t="s">
        <v>21</v>
      </c>
      <c r="E791">
        <v>95</v>
      </c>
      <c r="F791">
        <v>23</v>
      </c>
      <c r="G791">
        <v>48</v>
      </c>
      <c r="H791">
        <v>23</v>
      </c>
      <c r="I791">
        <v>48</v>
      </c>
      <c r="J791">
        <v>23</v>
      </c>
      <c r="K791">
        <v>3</v>
      </c>
      <c r="L791" t="s">
        <v>15</v>
      </c>
      <c r="M791">
        <f>COUNTBLANK(PokemonData[[#This Row],[Type1]:[Type2]])</f>
        <v>1</v>
      </c>
      <c r="N791" t="str">
        <f>IF(PokemonData[[#This Row],[BLANCO]]=0,"2 tipos","1 tipo")</f>
        <v>1 tipo</v>
      </c>
      <c r="O791">
        <f>+(PokemonData[[#This Row],[Attack]]+0.25*PokemonData[[#This Row],[SpAtk]])*100*92.5*1.25*1.29/10000</f>
        <v>42.882421874999999</v>
      </c>
    </row>
    <row r="792" spans="1:15" x14ac:dyDescent="0.25">
      <c r="A792">
        <v>665</v>
      </c>
      <c r="B792" t="s">
        <v>766</v>
      </c>
      <c r="C792" t="s">
        <v>34</v>
      </c>
      <c r="D792" t="s">
        <v>21</v>
      </c>
      <c r="E792">
        <v>45</v>
      </c>
      <c r="F792">
        <v>22</v>
      </c>
      <c r="G792">
        <v>60</v>
      </c>
      <c r="H792">
        <v>27</v>
      </c>
      <c r="I792">
        <v>30</v>
      </c>
      <c r="J792">
        <v>29</v>
      </c>
      <c r="K792">
        <v>6</v>
      </c>
      <c r="L792" t="s">
        <v>15</v>
      </c>
      <c r="M792">
        <f>COUNTBLANK(PokemonData[[#This Row],[Type1]:[Type2]])</f>
        <v>1</v>
      </c>
      <c r="N792" t="str">
        <f>IF(PokemonData[[#This Row],[BLANCO]]=0,"2 tipos","1 tipo")</f>
        <v>1 tipo</v>
      </c>
      <c r="O792">
        <f>+(PokemonData[[#This Row],[Attack]]+0.25*PokemonData[[#This Row],[SpAtk]])*100*92.5*1.25*1.29/10000</f>
        <v>42.882421874999999</v>
      </c>
    </row>
    <row r="793" spans="1:15" x14ac:dyDescent="0.25">
      <c r="A793">
        <v>11</v>
      </c>
      <c r="B793" t="s">
        <v>35</v>
      </c>
      <c r="C793" t="s">
        <v>34</v>
      </c>
      <c r="D793" t="s">
        <v>21</v>
      </c>
      <c r="E793">
        <v>50</v>
      </c>
      <c r="F793">
        <v>20</v>
      </c>
      <c r="G793">
        <v>55</v>
      </c>
      <c r="H793">
        <v>25</v>
      </c>
      <c r="I793">
        <v>25</v>
      </c>
      <c r="J793">
        <v>30</v>
      </c>
      <c r="K793">
        <v>1</v>
      </c>
      <c r="L793" t="s">
        <v>15</v>
      </c>
      <c r="M793">
        <f>COUNTBLANK(PokemonData[[#This Row],[Type1]:[Type2]])</f>
        <v>1</v>
      </c>
      <c r="N793" t="str">
        <f>IF(PokemonData[[#This Row],[BLANCO]]=0,"2 tipos","1 tipo")</f>
        <v>1 tipo</v>
      </c>
      <c r="O793">
        <f>+(PokemonData[[#This Row],[Attack]]+0.25*PokemonData[[#This Row],[SpAtk]])*100*92.5*1.25*1.29/10000</f>
        <v>39.153515624999997</v>
      </c>
    </row>
    <row r="794" spans="1:15" x14ac:dyDescent="0.25">
      <c r="A794">
        <v>183</v>
      </c>
      <c r="B794" t="s">
        <v>231</v>
      </c>
      <c r="C794" t="s">
        <v>29</v>
      </c>
      <c r="D794" t="s">
        <v>65</v>
      </c>
      <c r="E794">
        <v>70</v>
      </c>
      <c r="F794">
        <v>20</v>
      </c>
      <c r="G794">
        <v>50</v>
      </c>
      <c r="H794">
        <v>20</v>
      </c>
      <c r="I794">
        <v>50</v>
      </c>
      <c r="J794">
        <v>40</v>
      </c>
      <c r="K794">
        <v>2</v>
      </c>
      <c r="L794" t="s">
        <v>15</v>
      </c>
      <c r="M794">
        <f>COUNTBLANK(PokemonData[[#This Row],[Type1]:[Type2]])</f>
        <v>0</v>
      </c>
      <c r="N794" t="str">
        <f>IF(PokemonData[[#This Row],[BLANCO]]=0,"2 tipos","1 tipo")</f>
        <v>2 tipos</v>
      </c>
      <c r="O794">
        <f>+(PokemonData[[#This Row],[Attack]]+0.25*PokemonData[[#This Row],[SpAtk]])*100*92.5*1.25*1.29/10000</f>
        <v>37.2890625</v>
      </c>
    </row>
    <row r="795" spans="1:15" x14ac:dyDescent="0.25">
      <c r="A795">
        <v>235</v>
      </c>
      <c r="B795" t="s">
        <v>287</v>
      </c>
      <c r="C795" t="s">
        <v>42</v>
      </c>
      <c r="D795" t="s">
        <v>21</v>
      </c>
      <c r="E795">
        <v>55</v>
      </c>
      <c r="F795">
        <v>20</v>
      </c>
      <c r="G795">
        <v>35</v>
      </c>
      <c r="H795">
        <v>20</v>
      </c>
      <c r="I795">
        <v>45</v>
      </c>
      <c r="J795">
        <v>75</v>
      </c>
      <c r="K795">
        <v>2</v>
      </c>
      <c r="L795" t="s">
        <v>15</v>
      </c>
      <c r="M795">
        <f>COUNTBLANK(PokemonData[[#This Row],[Type1]:[Type2]])</f>
        <v>1</v>
      </c>
      <c r="N795" t="str">
        <f>IF(PokemonData[[#This Row],[BLANCO]]=0,"2 tipos","1 tipo")</f>
        <v>1 tipo</v>
      </c>
      <c r="O795">
        <f>+(PokemonData[[#This Row],[Attack]]+0.25*PokemonData[[#This Row],[SpAtk]])*100*92.5*1.25*1.29/10000</f>
        <v>37.2890625</v>
      </c>
    </row>
    <row r="796" spans="1:15" x14ac:dyDescent="0.25">
      <c r="A796">
        <v>298</v>
      </c>
      <c r="B796" t="s">
        <v>355</v>
      </c>
      <c r="C796" t="s">
        <v>42</v>
      </c>
      <c r="D796" t="s">
        <v>65</v>
      </c>
      <c r="E796">
        <v>50</v>
      </c>
      <c r="F796">
        <v>20</v>
      </c>
      <c r="G796">
        <v>40</v>
      </c>
      <c r="H796">
        <v>20</v>
      </c>
      <c r="I796">
        <v>40</v>
      </c>
      <c r="J796">
        <v>20</v>
      </c>
      <c r="K796">
        <v>3</v>
      </c>
      <c r="L796" t="s">
        <v>15</v>
      </c>
      <c r="M796">
        <f>COUNTBLANK(PokemonData[[#This Row],[Type1]:[Type2]])</f>
        <v>0</v>
      </c>
      <c r="N796" t="str">
        <f>IF(PokemonData[[#This Row],[BLANCO]]=0,"2 tipos","1 tipo")</f>
        <v>2 tipos</v>
      </c>
      <c r="O796">
        <f>+(PokemonData[[#This Row],[Attack]]+0.25*PokemonData[[#This Row],[SpAtk]])*100*92.5*1.25*1.29/10000</f>
        <v>37.2890625</v>
      </c>
    </row>
    <row r="797" spans="1:15" x14ac:dyDescent="0.25">
      <c r="A797">
        <v>349</v>
      </c>
      <c r="B797" t="s">
        <v>414</v>
      </c>
      <c r="C797" t="s">
        <v>29</v>
      </c>
      <c r="D797" t="s">
        <v>21</v>
      </c>
      <c r="E797">
        <v>20</v>
      </c>
      <c r="F797">
        <v>15</v>
      </c>
      <c r="G797">
        <v>20</v>
      </c>
      <c r="H797">
        <v>10</v>
      </c>
      <c r="I797">
        <v>55</v>
      </c>
      <c r="J797">
        <v>80</v>
      </c>
      <c r="K797">
        <v>3</v>
      </c>
      <c r="L797" t="s">
        <v>15</v>
      </c>
      <c r="M797">
        <f>COUNTBLANK(PokemonData[[#This Row],[Type1]:[Type2]])</f>
        <v>1</v>
      </c>
      <c r="N797" t="str">
        <f>IF(PokemonData[[#This Row],[BLANCO]]=0,"2 tipos","1 tipo")</f>
        <v>1 tipo</v>
      </c>
      <c r="O797">
        <f>+(PokemonData[[#This Row],[Attack]]+0.25*PokemonData[[#This Row],[SpAtk]])*100*92.5*1.25*1.29/10000</f>
        <v>26.102343749999999</v>
      </c>
    </row>
    <row r="798" spans="1:15" x14ac:dyDescent="0.25">
      <c r="A798">
        <v>113</v>
      </c>
      <c r="B798" t="s">
        <v>152</v>
      </c>
      <c r="C798" t="s">
        <v>42</v>
      </c>
      <c r="D798" t="s">
        <v>21</v>
      </c>
      <c r="E798">
        <v>250</v>
      </c>
      <c r="F798">
        <v>5</v>
      </c>
      <c r="G798">
        <v>5</v>
      </c>
      <c r="H798">
        <v>35</v>
      </c>
      <c r="I798">
        <v>105</v>
      </c>
      <c r="J798">
        <v>50</v>
      </c>
      <c r="K798">
        <v>1</v>
      </c>
      <c r="L798" t="s">
        <v>15</v>
      </c>
      <c r="M798">
        <f>COUNTBLANK(PokemonData[[#This Row],[Type1]:[Type2]])</f>
        <v>1</v>
      </c>
      <c r="N798" t="str">
        <f>IF(PokemonData[[#This Row],[BLANCO]]=0,"2 tipos","1 tipo")</f>
        <v>1 tipo</v>
      </c>
      <c r="O798">
        <f>+(PokemonData[[#This Row],[Attack]]+0.25*PokemonData[[#This Row],[SpAtk]])*100*92.5*1.25*1.29/10000</f>
        <v>20.508984375000001</v>
      </c>
    </row>
    <row r="799" spans="1:15" x14ac:dyDescent="0.25">
      <c r="A799">
        <v>129</v>
      </c>
      <c r="B799" t="s">
        <v>170</v>
      </c>
      <c r="C799" t="s">
        <v>29</v>
      </c>
      <c r="D799" t="s">
        <v>21</v>
      </c>
      <c r="E799">
        <v>20</v>
      </c>
      <c r="F799">
        <v>10</v>
      </c>
      <c r="G799">
        <v>55</v>
      </c>
      <c r="H799">
        <v>15</v>
      </c>
      <c r="I799">
        <v>20</v>
      </c>
      <c r="J799">
        <v>80</v>
      </c>
      <c r="K799">
        <v>1</v>
      </c>
      <c r="L799" t="s">
        <v>15</v>
      </c>
      <c r="M799">
        <f>COUNTBLANK(PokemonData[[#This Row],[Type1]:[Type2]])</f>
        <v>1</v>
      </c>
      <c r="N799" t="str">
        <f>IF(PokemonData[[#This Row],[BLANCO]]=0,"2 tipos","1 tipo")</f>
        <v>1 tipo</v>
      </c>
      <c r="O799">
        <f>+(PokemonData[[#This Row],[Attack]]+0.25*PokemonData[[#This Row],[SpAtk]])*100*92.5*1.25*1.29/10000</f>
        <v>20.508984375000001</v>
      </c>
    </row>
    <row r="800" spans="1:15" x14ac:dyDescent="0.25">
      <c r="A800">
        <v>213</v>
      </c>
      <c r="B800" t="s">
        <v>263</v>
      </c>
      <c r="C800" t="s">
        <v>34</v>
      </c>
      <c r="D800" t="s">
        <v>108</v>
      </c>
      <c r="E800">
        <v>20</v>
      </c>
      <c r="F800">
        <v>10</v>
      </c>
      <c r="G800">
        <v>230</v>
      </c>
      <c r="H800">
        <v>10</v>
      </c>
      <c r="I800">
        <v>230</v>
      </c>
      <c r="J800">
        <v>5</v>
      </c>
      <c r="K800">
        <v>2</v>
      </c>
      <c r="L800" t="s">
        <v>15</v>
      </c>
      <c r="M800">
        <f>COUNTBLANK(PokemonData[[#This Row],[Type1]:[Type2]])</f>
        <v>0</v>
      </c>
      <c r="N800" t="str">
        <f>IF(PokemonData[[#This Row],[BLANCO]]=0,"2 tipos","1 tipo")</f>
        <v>2 tipos</v>
      </c>
      <c r="O800">
        <f>+(PokemonData[[#This Row],[Attack]]+0.25*PokemonData[[#This Row],[SpAtk]])*100*92.5*1.25*1.29/10000</f>
        <v>18.64453125</v>
      </c>
    </row>
    <row r="801" spans="1:15" x14ac:dyDescent="0.25">
      <c r="A801">
        <v>440</v>
      </c>
      <c r="B801" t="s">
        <v>521</v>
      </c>
      <c r="C801" t="s">
        <v>42</v>
      </c>
      <c r="D801" t="s">
        <v>21</v>
      </c>
      <c r="E801">
        <v>100</v>
      </c>
      <c r="F801">
        <v>5</v>
      </c>
      <c r="G801">
        <v>5</v>
      </c>
      <c r="H801">
        <v>15</v>
      </c>
      <c r="I801">
        <v>65</v>
      </c>
      <c r="J801">
        <v>30</v>
      </c>
      <c r="K801">
        <v>4</v>
      </c>
      <c r="L801" t="s">
        <v>15</v>
      </c>
      <c r="M801">
        <f>COUNTBLANK(PokemonData[[#This Row],[Type1]:[Type2]])</f>
        <v>1</v>
      </c>
      <c r="N801" t="str">
        <f>IF(PokemonData[[#This Row],[BLANCO]]=0,"2 tipos","1 tipo")</f>
        <v>1 tipo</v>
      </c>
      <c r="O801">
        <f>+(PokemonData[[#This Row],[Attack]]+0.25*PokemonData[[#This Row],[SpAtk]])*100*92.5*1.25*1.29/10000</f>
        <v>13.051171875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33F6-CD35-4C40-9580-5020977C46E7}">
  <dimension ref="A3:C90"/>
  <sheetViews>
    <sheetView zoomScale="79" workbookViewId="0">
      <selection activeCell="A3" sqref="A3:C22"/>
    </sheetView>
  </sheetViews>
  <sheetFormatPr baseColWidth="10" defaultRowHeight="15" x14ac:dyDescent="0.25"/>
  <cols>
    <col min="1" max="1" width="12.28515625" bestFit="1" customWidth="1"/>
    <col min="2" max="2" width="18.28515625" bestFit="1" customWidth="1"/>
    <col min="3" max="3" width="17.7109375" bestFit="1" customWidth="1"/>
    <col min="4" max="4" width="15.140625" bestFit="1" customWidth="1"/>
    <col min="5" max="5" width="20" bestFit="1" customWidth="1"/>
    <col min="6" max="6" width="19.28515625" bestFit="1" customWidth="1"/>
    <col min="7" max="7" width="17.28515625" bestFit="1" customWidth="1"/>
  </cols>
  <sheetData>
    <row r="3" spans="1:3" x14ac:dyDescent="0.25">
      <c r="A3" s="1" t="s">
        <v>838</v>
      </c>
      <c r="B3" t="s">
        <v>834</v>
      </c>
      <c r="C3" t="s">
        <v>836</v>
      </c>
    </row>
    <row r="4" spans="1:3" x14ac:dyDescent="0.25">
      <c r="A4" s="2" t="s">
        <v>34</v>
      </c>
      <c r="B4">
        <v>70.971014492753625</v>
      </c>
      <c r="C4">
        <v>53.869565217391305</v>
      </c>
    </row>
    <row r="5" spans="1:3" x14ac:dyDescent="0.25">
      <c r="A5" s="2" t="s">
        <v>173</v>
      </c>
      <c r="B5">
        <v>88.387096774193552</v>
      </c>
      <c r="C5">
        <v>74.645161290322577</v>
      </c>
    </row>
    <row r="6" spans="1:3" x14ac:dyDescent="0.25">
      <c r="A6" s="2" t="s">
        <v>26</v>
      </c>
      <c r="B6">
        <v>112.125</v>
      </c>
      <c r="C6">
        <v>96.84375</v>
      </c>
    </row>
    <row r="7" spans="1:3" x14ac:dyDescent="0.25">
      <c r="A7" s="2" t="s">
        <v>53</v>
      </c>
      <c r="B7">
        <v>69.090909090909093</v>
      </c>
      <c r="C7">
        <v>90.022727272727266</v>
      </c>
    </row>
    <row r="8" spans="1:3" x14ac:dyDescent="0.25">
      <c r="A8" s="2" t="s">
        <v>65</v>
      </c>
      <c r="B8">
        <v>61.529411764705884</v>
      </c>
      <c r="C8">
        <v>78.529411764705884</v>
      </c>
    </row>
    <row r="9" spans="1:3" x14ac:dyDescent="0.25">
      <c r="A9" s="2" t="s">
        <v>87</v>
      </c>
      <c r="B9">
        <v>96.777777777777771</v>
      </c>
      <c r="C9">
        <v>53.111111111111114</v>
      </c>
    </row>
    <row r="10" spans="1:3" x14ac:dyDescent="0.25">
      <c r="A10" s="2" t="s">
        <v>20</v>
      </c>
      <c r="B10">
        <v>84.769230769230774</v>
      </c>
      <c r="C10">
        <v>88.980769230769226</v>
      </c>
    </row>
    <row r="11" spans="1:3" x14ac:dyDescent="0.25">
      <c r="A11" s="2" t="s">
        <v>24</v>
      </c>
      <c r="B11">
        <v>78.75</v>
      </c>
      <c r="C11">
        <v>94.25</v>
      </c>
    </row>
    <row r="12" spans="1:3" x14ac:dyDescent="0.25">
      <c r="A12" s="2" t="s">
        <v>130</v>
      </c>
      <c r="B12">
        <v>73.78125</v>
      </c>
      <c r="C12">
        <v>79.34375</v>
      </c>
    </row>
    <row r="13" spans="1:3" x14ac:dyDescent="0.25">
      <c r="A13" s="2" t="s">
        <v>13</v>
      </c>
      <c r="B13">
        <v>73.214285714285708</v>
      </c>
      <c r="C13">
        <v>77.5</v>
      </c>
    </row>
    <row r="14" spans="1:3" x14ac:dyDescent="0.25">
      <c r="A14" s="2" t="s">
        <v>56</v>
      </c>
      <c r="B14">
        <v>95.75</v>
      </c>
      <c r="C14">
        <v>56.46875</v>
      </c>
    </row>
    <row r="15" spans="1:3" x14ac:dyDescent="0.25">
      <c r="A15" s="2" t="s">
        <v>124</v>
      </c>
      <c r="B15">
        <v>72.75</v>
      </c>
      <c r="C15">
        <v>77.541666666666671</v>
      </c>
    </row>
    <row r="16" spans="1:3" x14ac:dyDescent="0.25">
      <c r="A16" s="2" t="s">
        <v>42</v>
      </c>
      <c r="B16">
        <v>73.469387755102048</v>
      </c>
      <c r="C16">
        <v>55.816326530612244</v>
      </c>
    </row>
    <row r="17" spans="1:3" x14ac:dyDescent="0.25">
      <c r="A17" s="2" t="s">
        <v>14</v>
      </c>
      <c r="B17">
        <v>74.678571428571431</v>
      </c>
      <c r="C17">
        <v>60.428571428571431</v>
      </c>
    </row>
    <row r="18" spans="1:3" x14ac:dyDescent="0.25">
      <c r="A18" s="2" t="s">
        <v>95</v>
      </c>
      <c r="B18">
        <v>71.456140350877192</v>
      </c>
      <c r="C18">
        <v>98.403508771929822</v>
      </c>
    </row>
    <row r="19" spans="1:3" x14ac:dyDescent="0.25">
      <c r="A19" s="2" t="s">
        <v>108</v>
      </c>
      <c r="B19">
        <v>92.86363636363636</v>
      </c>
      <c r="C19">
        <v>63.340909090909093</v>
      </c>
    </row>
    <row r="20" spans="1:3" x14ac:dyDescent="0.25">
      <c r="A20" s="2" t="s">
        <v>117</v>
      </c>
      <c r="B20">
        <v>92.703703703703709</v>
      </c>
      <c r="C20">
        <v>67.518518518518519</v>
      </c>
    </row>
    <row r="21" spans="1:3" x14ac:dyDescent="0.25">
      <c r="A21" s="2" t="s">
        <v>29</v>
      </c>
      <c r="B21">
        <v>74.151785714285708</v>
      </c>
      <c r="C21">
        <v>74.8125</v>
      </c>
    </row>
    <row r="22" spans="1:3" x14ac:dyDescent="0.25">
      <c r="A22" s="2" t="s">
        <v>833</v>
      </c>
      <c r="B22">
        <v>79.001249999999999</v>
      </c>
      <c r="C22">
        <v>72.819999999999993</v>
      </c>
    </row>
    <row r="26" spans="1:3" x14ac:dyDescent="0.25">
      <c r="A26" s="1" t="s">
        <v>838</v>
      </c>
      <c r="B26" t="s">
        <v>835</v>
      </c>
      <c r="C26" t="s">
        <v>837</v>
      </c>
    </row>
    <row r="27" spans="1:3" x14ac:dyDescent="0.25">
      <c r="A27" s="2" t="s">
        <v>34</v>
      </c>
      <c r="B27">
        <v>70.724637681159422</v>
      </c>
      <c r="C27">
        <v>64.79710144927536</v>
      </c>
    </row>
    <row r="28" spans="1:3" x14ac:dyDescent="0.25">
      <c r="A28" s="2" t="s">
        <v>173</v>
      </c>
      <c r="B28">
        <v>70.225806451612897</v>
      </c>
      <c r="C28">
        <v>69.516129032258064</v>
      </c>
    </row>
    <row r="29" spans="1:3" x14ac:dyDescent="0.25">
      <c r="A29" s="2" t="s">
        <v>26</v>
      </c>
      <c r="B29">
        <v>86.375</v>
      </c>
      <c r="C29">
        <v>88.84375</v>
      </c>
    </row>
    <row r="30" spans="1:3" x14ac:dyDescent="0.25">
      <c r="A30" s="2" t="s">
        <v>53</v>
      </c>
      <c r="B30">
        <v>66.295454545454547</v>
      </c>
      <c r="C30">
        <v>73.704545454545453</v>
      </c>
    </row>
    <row r="31" spans="1:3" x14ac:dyDescent="0.25">
      <c r="A31" s="2" t="s">
        <v>65</v>
      </c>
      <c r="B31">
        <v>65.705882352941174</v>
      </c>
      <c r="C31">
        <v>84.705882352941174</v>
      </c>
    </row>
    <row r="32" spans="1:3" x14ac:dyDescent="0.25">
      <c r="A32" s="2" t="s">
        <v>87</v>
      </c>
      <c r="B32">
        <v>65.925925925925924</v>
      </c>
      <c r="C32">
        <v>64.703703703703709</v>
      </c>
    </row>
    <row r="33" spans="1:3" x14ac:dyDescent="0.25">
      <c r="A33" s="2" t="s">
        <v>20</v>
      </c>
      <c r="B33">
        <v>67.769230769230774</v>
      </c>
      <c r="C33">
        <v>72.211538461538467</v>
      </c>
    </row>
    <row r="34" spans="1:3" x14ac:dyDescent="0.25">
      <c r="A34" s="2" t="s">
        <v>24</v>
      </c>
      <c r="B34">
        <v>66.25</v>
      </c>
      <c r="C34">
        <v>72.5</v>
      </c>
    </row>
    <row r="35" spans="1:3" x14ac:dyDescent="0.25">
      <c r="A35" s="2" t="s">
        <v>130</v>
      </c>
      <c r="B35">
        <v>81.1875</v>
      </c>
      <c r="C35">
        <v>76.46875</v>
      </c>
    </row>
    <row r="36" spans="1:3" x14ac:dyDescent="0.25">
      <c r="A36" s="2" t="s">
        <v>13</v>
      </c>
      <c r="B36">
        <v>70.8</v>
      </c>
      <c r="C36">
        <v>70.428571428571431</v>
      </c>
    </row>
    <row r="37" spans="1:3" x14ac:dyDescent="0.25">
      <c r="A37" s="2" t="s">
        <v>56</v>
      </c>
      <c r="B37">
        <v>84.84375</v>
      </c>
      <c r="C37">
        <v>62.75</v>
      </c>
    </row>
    <row r="38" spans="1:3" x14ac:dyDescent="0.25">
      <c r="A38" s="2" t="s">
        <v>124</v>
      </c>
      <c r="B38">
        <v>71.416666666666671</v>
      </c>
      <c r="C38">
        <v>76.291666666666671</v>
      </c>
    </row>
    <row r="39" spans="1:3" x14ac:dyDescent="0.25">
      <c r="A39" s="2" t="s">
        <v>42</v>
      </c>
      <c r="B39">
        <v>59.846938775510203</v>
      </c>
      <c r="C39">
        <v>63.724489795918366</v>
      </c>
    </row>
    <row r="40" spans="1:3" x14ac:dyDescent="0.25">
      <c r="A40" s="2" t="s">
        <v>14</v>
      </c>
      <c r="B40">
        <v>68.821428571428569</v>
      </c>
      <c r="C40">
        <v>64.392857142857139</v>
      </c>
    </row>
    <row r="41" spans="1:3" x14ac:dyDescent="0.25">
      <c r="A41" s="2" t="s">
        <v>95</v>
      </c>
      <c r="B41">
        <v>67.684210526315795</v>
      </c>
      <c r="C41">
        <v>86.280701754385959</v>
      </c>
    </row>
    <row r="42" spans="1:3" x14ac:dyDescent="0.25">
      <c r="A42" s="2" t="s">
        <v>108</v>
      </c>
      <c r="B42">
        <v>100.79545454545455</v>
      </c>
      <c r="C42">
        <v>75.477272727272734</v>
      </c>
    </row>
    <row r="43" spans="1:3" x14ac:dyDescent="0.25">
      <c r="A43" s="2" t="s">
        <v>117</v>
      </c>
      <c r="B43">
        <v>126.37037037037037</v>
      </c>
      <c r="C43">
        <v>80.629629629629633</v>
      </c>
    </row>
    <row r="44" spans="1:3" x14ac:dyDescent="0.25">
      <c r="A44" s="2" t="s">
        <v>29</v>
      </c>
      <c r="B44">
        <v>72.946428571428569</v>
      </c>
      <c r="C44">
        <v>70.517857142857139</v>
      </c>
    </row>
    <row r="45" spans="1:3" x14ac:dyDescent="0.25">
      <c r="A45" s="2" t="s">
        <v>833</v>
      </c>
      <c r="B45">
        <v>73.842500000000001</v>
      </c>
      <c r="C45">
        <v>71.902500000000003</v>
      </c>
    </row>
    <row r="48" spans="1:3" x14ac:dyDescent="0.25">
      <c r="A48" s="1" t="s">
        <v>838</v>
      </c>
      <c r="B48" t="s">
        <v>834</v>
      </c>
      <c r="C48" t="s">
        <v>835</v>
      </c>
    </row>
    <row r="49" spans="1:3" x14ac:dyDescent="0.25">
      <c r="A49" s="2" t="s">
        <v>34</v>
      </c>
      <c r="B49">
        <v>70.971014492753625</v>
      </c>
      <c r="C49">
        <v>70.724637681159422</v>
      </c>
    </row>
    <row r="50" spans="1:3" x14ac:dyDescent="0.25">
      <c r="A50" s="2" t="s">
        <v>173</v>
      </c>
      <c r="B50">
        <v>88.387096774193552</v>
      </c>
      <c r="C50">
        <v>70.225806451612897</v>
      </c>
    </row>
    <row r="51" spans="1:3" x14ac:dyDescent="0.25">
      <c r="A51" s="2" t="s">
        <v>26</v>
      </c>
      <c r="B51">
        <v>112.125</v>
      </c>
      <c r="C51">
        <v>86.375</v>
      </c>
    </row>
    <row r="52" spans="1:3" x14ac:dyDescent="0.25">
      <c r="A52" s="2" t="s">
        <v>53</v>
      </c>
      <c r="B52">
        <v>69.090909090909093</v>
      </c>
      <c r="C52">
        <v>66.295454545454547</v>
      </c>
    </row>
    <row r="53" spans="1:3" x14ac:dyDescent="0.25">
      <c r="A53" s="2" t="s">
        <v>65</v>
      </c>
      <c r="B53">
        <v>61.529411764705884</v>
      </c>
      <c r="C53">
        <v>65.705882352941174</v>
      </c>
    </row>
    <row r="54" spans="1:3" x14ac:dyDescent="0.25">
      <c r="A54" s="2" t="s">
        <v>87</v>
      </c>
      <c r="B54">
        <v>96.777777777777771</v>
      </c>
      <c r="C54">
        <v>65.925925925925924</v>
      </c>
    </row>
    <row r="55" spans="1:3" x14ac:dyDescent="0.25">
      <c r="A55" s="2" t="s">
        <v>20</v>
      </c>
      <c r="B55">
        <v>84.769230769230774</v>
      </c>
      <c r="C55">
        <v>67.769230769230774</v>
      </c>
    </row>
    <row r="56" spans="1:3" x14ac:dyDescent="0.25">
      <c r="A56" s="2" t="s">
        <v>24</v>
      </c>
      <c r="B56">
        <v>78.75</v>
      </c>
      <c r="C56">
        <v>66.25</v>
      </c>
    </row>
    <row r="57" spans="1:3" x14ac:dyDescent="0.25">
      <c r="A57" s="2" t="s">
        <v>130</v>
      </c>
      <c r="B57">
        <v>73.78125</v>
      </c>
      <c r="C57">
        <v>81.1875</v>
      </c>
    </row>
    <row r="58" spans="1:3" x14ac:dyDescent="0.25">
      <c r="A58" s="2" t="s">
        <v>13</v>
      </c>
      <c r="B58">
        <v>73.214285714285708</v>
      </c>
      <c r="C58">
        <v>70.8</v>
      </c>
    </row>
    <row r="59" spans="1:3" x14ac:dyDescent="0.25">
      <c r="A59" s="2" t="s">
        <v>56</v>
      </c>
      <c r="B59">
        <v>95.75</v>
      </c>
      <c r="C59">
        <v>84.84375</v>
      </c>
    </row>
    <row r="60" spans="1:3" x14ac:dyDescent="0.25">
      <c r="A60" s="2" t="s">
        <v>124</v>
      </c>
      <c r="B60">
        <v>72.75</v>
      </c>
      <c r="C60">
        <v>71.416666666666671</v>
      </c>
    </row>
    <row r="61" spans="1:3" x14ac:dyDescent="0.25">
      <c r="A61" s="2" t="s">
        <v>42</v>
      </c>
      <c r="B61">
        <v>73.469387755102048</v>
      </c>
      <c r="C61">
        <v>59.846938775510203</v>
      </c>
    </row>
    <row r="62" spans="1:3" x14ac:dyDescent="0.25">
      <c r="A62" s="2" t="s">
        <v>14</v>
      </c>
      <c r="B62">
        <v>74.678571428571431</v>
      </c>
      <c r="C62">
        <v>68.821428571428569</v>
      </c>
    </row>
    <row r="63" spans="1:3" x14ac:dyDescent="0.25">
      <c r="A63" s="2" t="s">
        <v>95</v>
      </c>
      <c r="B63">
        <v>71.456140350877192</v>
      </c>
      <c r="C63">
        <v>67.684210526315795</v>
      </c>
    </row>
    <row r="64" spans="1:3" x14ac:dyDescent="0.25">
      <c r="A64" s="2" t="s">
        <v>108</v>
      </c>
      <c r="B64">
        <v>92.86363636363636</v>
      </c>
      <c r="C64">
        <v>100.79545454545455</v>
      </c>
    </row>
    <row r="65" spans="1:3" x14ac:dyDescent="0.25">
      <c r="A65" s="2" t="s">
        <v>117</v>
      </c>
      <c r="B65">
        <v>92.703703703703709</v>
      </c>
      <c r="C65">
        <v>126.37037037037037</v>
      </c>
    </row>
    <row r="66" spans="1:3" x14ac:dyDescent="0.25">
      <c r="A66" s="2" t="s">
        <v>29</v>
      </c>
      <c r="B66">
        <v>74.151785714285708</v>
      </c>
      <c r="C66">
        <v>72.946428571428569</v>
      </c>
    </row>
    <row r="67" spans="1:3" x14ac:dyDescent="0.25">
      <c r="A67" s="2" t="s">
        <v>833</v>
      </c>
      <c r="B67">
        <v>79.001249999999999</v>
      </c>
      <c r="C67">
        <v>73.842500000000001</v>
      </c>
    </row>
    <row r="71" spans="1:3" x14ac:dyDescent="0.25">
      <c r="A71" s="1" t="s">
        <v>838</v>
      </c>
      <c r="B71" t="s">
        <v>836</v>
      </c>
      <c r="C71" t="s">
        <v>837</v>
      </c>
    </row>
    <row r="72" spans="1:3" x14ac:dyDescent="0.25">
      <c r="A72" s="2" t="s">
        <v>34</v>
      </c>
      <c r="B72">
        <v>53.869565217391305</v>
      </c>
      <c r="C72">
        <v>64.79710144927536</v>
      </c>
    </row>
    <row r="73" spans="1:3" x14ac:dyDescent="0.25">
      <c r="A73" s="2" t="s">
        <v>173</v>
      </c>
      <c r="B73">
        <v>74.645161290322577</v>
      </c>
      <c r="C73">
        <v>69.516129032258064</v>
      </c>
    </row>
    <row r="74" spans="1:3" x14ac:dyDescent="0.25">
      <c r="A74" s="2" t="s">
        <v>26</v>
      </c>
      <c r="B74">
        <v>96.84375</v>
      </c>
      <c r="C74">
        <v>88.84375</v>
      </c>
    </row>
    <row r="75" spans="1:3" x14ac:dyDescent="0.25">
      <c r="A75" s="2" t="s">
        <v>53</v>
      </c>
      <c r="B75">
        <v>90.022727272727266</v>
      </c>
      <c r="C75">
        <v>73.704545454545453</v>
      </c>
    </row>
    <row r="76" spans="1:3" x14ac:dyDescent="0.25">
      <c r="A76" s="2" t="s">
        <v>65</v>
      </c>
      <c r="B76">
        <v>78.529411764705884</v>
      </c>
      <c r="C76">
        <v>84.705882352941174</v>
      </c>
    </row>
    <row r="77" spans="1:3" x14ac:dyDescent="0.25">
      <c r="A77" s="2" t="s">
        <v>87</v>
      </c>
      <c r="B77">
        <v>53.111111111111114</v>
      </c>
      <c r="C77">
        <v>64.703703703703709</v>
      </c>
    </row>
    <row r="78" spans="1:3" x14ac:dyDescent="0.25">
      <c r="A78" s="2" t="s">
        <v>20</v>
      </c>
      <c r="B78">
        <v>88.980769230769226</v>
      </c>
      <c r="C78">
        <v>72.211538461538467</v>
      </c>
    </row>
    <row r="79" spans="1:3" x14ac:dyDescent="0.25">
      <c r="A79" s="2" t="s">
        <v>24</v>
      </c>
      <c r="B79">
        <v>94.25</v>
      </c>
      <c r="C79">
        <v>72.5</v>
      </c>
    </row>
    <row r="80" spans="1:3" x14ac:dyDescent="0.25">
      <c r="A80" s="2" t="s">
        <v>130</v>
      </c>
      <c r="B80">
        <v>79.34375</v>
      </c>
      <c r="C80">
        <v>76.46875</v>
      </c>
    </row>
    <row r="81" spans="1:3" x14ac:dyDescent="0.25">
      <c r="A81" s="2" t="s">
        <v>13</v>
      </c>
      <c r="B81">
        <v>77.5</v>
      </c>
      <c r="C81">
        <v>70.428571428571431</v>
      </c>
    </row>
    <row r="82" spans="1:3" x14ac:dyDescent="0.25">
      <c r="A82" s="2" t="s">
        <v>56</v>
      </c>
      <c r="B82">
        <v>56.46875</v>
      </c>
      <c r="C82">
        <v>62.75</v>
      </c>
    </row>
    <row r="83" spans="1:3" x14ac:dyDescent="0.25">
      <c r="A83" s="2" t="s">
        <v>124</v>
      </c>
      <c r="B83">
        <v>77.541666666666671</v>
      </c>
      <c r="C83">
        <v>76.291666666666671</v>
      </c>
    </row>
    <row r="84" spans="1:3" x14ac:dyDescent="0.25">
      <c r="A84" s="2" t="s">
        <v>42</v>
      </c>
      <c r="B84">
        <v>55.816326530612244</v>
      </c>
      <c r="C84">
        <v>63.724489795918366</v>
      </c>
    </row>
    <row r="85" spans="1:3" x14ac:dyDescent="0.25">
      <c r="A85" s="2" t="s">
        <v>14</v>
      </c>
      <c r="B85">
        <v>60.428571428571431</v>
      </c>
      <c r="C85">
        <v>64.392857142857139</v>
      </c>
    </row>
    <row r="86" spans="1:3" x14ac:dyDescent="0.25">
      <c r="A86" s="2" t="s">
        <v>95</v>
      </c>
      <c r="B86">
        <v>98.403508771929822</v>
      </c>
      <c r="C86">
        <v>86.280701754385959</v>
      </c>
    </row>
    <row r="87" spans="1:3" x14ac:dyDescent="0.25">
      <c r="A87" s="2" t="s">
        <v>108</v>
      </c>
      <c r="B87">
        <v>63.340909090909093</v>
      </c>
      <c r="C87">
        <v>75.477272727272734</v>
      </c>
    </row>
    <row r="88" spans="1:3" x14ac:dyDescent="0.25">
      <c r="A88" s="2" t="s">
        <v>117</v>
      </c>
      <c r="B88">
        <v>67.518518518518519</v>
      </c>
      <c r="C88">
        <v>80.629629629629633</v>
      </c>
    </row>
    <row r="89" spans="1:3" x14ac:dyDescent="0.25">
      <c r="A89" s="2" t="s">
        <v>29</v>
      </c>
      <c r="B89">
        <v>74.8125</v>
      </c>
      <c r="C89">
        <v>70.517857142857139</v>
      </c>
    </row>
    <row r="90" spans="1:3" x14ac:dyDescent="0.25">
      <c r="A90" s="2" t="s">
        <v>833</v>
      </c>
      <c r="B90">
        <v>72.819999999999993</v>
      </c>
      <c r="C90">
        <v>71.902500000000003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200D-F6B3-4B16-9C08-0DB54517451A}">
  <dimension ref="A1:C66"/>
  <sheetViews>
    <sheetView topLeftCell="A41" zoomScale="93" workbookViewId="0">
      <selection activeCell="B7" sqref="B7"/>
    </sheetView>
  </sheetViews>
  <sheetFormatPr baseColWidth="10" defaultRowHeight="15" x14ac:dyDescent="0.25"/>
  <cols>
    <col min="1" max="1" width="13.42578125" bestFit="1" customWidth="1"/>
    <col min="2" max="2" width="14.7109375" bestFit="1" customWidth="1"/>
    <col min="3" max="3" width="12.85546875" bestFit="1" customWidth="1"/>
    <col min="4" max="4" width="19.140625" bestFit="1" customWidth="1"/>
  </cols>
  <sheetData>
    <row r="1" spans="1:2" x14ac:dyDescent="0.25">
      <c r="A1" s="1" t="s">
        <v>10</v>
      </c>
      <c r="B1" t="s">
        <v>842</v>
      </c>
    </row>
    <row r="2" spans="1:2" x14ac:dyDescent="0.25">
      <c r="A2" s="2">
        <v>1</v>
      </c>
      <c r="B2">
        <v>65.819277108433738</v>
      </c>
    </row>
    <row r="3" spans="1:2" x14ac:dyDescent="0.25">
      <c r="A3" s="2">
        <v>2</v>
      </c>
      <c r="B3">
        <v>71.20754716981132</v>
      </c>
    </row>
    <row r="4" spans="1:2" x14ac:dyDescent="0.25">
      <c r="A4" s="2">
        <v>3</v>
      </c>
      <c r="B4">
        <v>66.543750000000003</v>
      </c>
    </row>
    <row r="5" spans="1:2" x14ac:dyDescent="0.25">
      <c r="A5" s="2">
        <v>4</v>
      </c>
      <c r="B5">
        <v>73.082644628099175</v>
      </c>
    </row>
    <row r="6" spans="1:2" x14ac:dyDescent="0.25">
      <c r="A6" s="2">
        <v>5</v>
      </c>
      <c r="B6">
        <v>71.787878787878782</v>
      </c>
    </row>
    <row r="7" spans="1:2" x14ac:dyDescent="0.25">
      <c r="A7" s="2">
        <v>6</v>
      </c>
      <c r="B7">
        <v>68.268292682926827</v>
      </c>
    </row>
    <row r="17" spans="1:3" x14ac:dyDescent="0.25">
      <c r="B17" s="1" t="s">
        <v>841</v>
      </c>
    </row>
    <row r="18" spans="1:3" x14ac:dyDescent="0.25">
      <c r="B18" t="s">
        <v>839</v>
      </c>
    </row>
    <row r="19" spans="1:3" x14ac:dyDescent="0.25">
      <c r="A19" s="1" t="s">
        <v>10</v>
      </c>
      <c r="B19" t="s">
        <v>845</v>
      </c>
      <c r="C19" t="s">
        <v>834</v>
      </c>
    </row>
    <row r="20" spans="1:3" x14ac:dyDescent="0.25">
      <c r="A20" s="2">
        <v>1</v>
      </c>
      <c r="B20">
        <v>6</v>
      </c>
      <c r="C20">
        <v>120.83333333333333</v>
      </c>
    </row>
    <row r="21" spans="1:3" x14ac:dyDescent="0.25">
      <c r="A21" s="2">
        <v>2</v>
      </c>
      <c r="B21">
        <v>5</v>
      </c>
      <c r="C21">
        <v>99</v>
      </c>
    </row>
    <row r="22" spans="1:3" x14ac:dyDescent="0.25">
      <c r="A22" s="2">
        <v>3</v>
      </c>
      <c r="B22">
        <v>18</v>
      </c>
      <c r="C22">
        <v>118.33333333333333</v>
      </c>
    </row>
    <row r="23" spans="1:3" x14ac:dyDescent="0.25">
      <c r="A23" s="2">
        <v>4</v>
      </c>
      <c r="B23">
        <v>13</v>
      </c>
      <c r="C23">
        <v>109.84615384615384</v>
      </c>
    </row>
    <row r="24" spans="1:3" x14ac:dyDescent="0.25">
      <c r="A24" s="2">
        <v>5</v>
      </c>
      <c r="B24">
        <v>15</v>
      </c>
      <c r="C24">
        <v>120.26666666666667</v>
      </c>
    </row>
    <row r="25" spans="1:3" x14ac:dyDescent="0.25">
      <c r="A25" s="2">
        <v>6</v>
      </c>
      <c r="B25">
        <v>8</v>
      </c>
      <c r="C25">
        <v>125.25</v>
      </c>
    </row>
    <row r="29" spans="1:3" x14ac:dyDescent="0.25">
      <c r="A29" s="1" t="s">
        <v>838</v>
      </c>
      <c r="B29" t="s">
        <v>842</v>
      </c>
    </row>
    <row r="30" spans="1:3" x14ac:dyDescent="0.25">
      <c r="A30" s="2" t="s">
        <v>34</v>
      </c>
      <c r="B30">
        <v>56.884057971014492</v>
      </c>
    </row>
    <row r="31" spans="1:3" x14ac:dyDescent="0.25">
      <c r="A31" s="2" t="s">
        <v>173</v>
      </c>
      <c r="B31">
        <v>66.806451612903231</v>
      </c>
    </row>
    <row r="32" spans="1:3" x14ac:dyDescent="0.25">
      <c r="A32" s="2" t="s">
        <v>26</v>
      </c>
      <c r="B32">
        <v>83.3125</v>
      </c>
    </row>
    <row r="33" spans="1:2" x14ac:dyDescent="0.25">
      <c r="A33" s="2" t="s">
        <v>53</v>
      </c>
      <c r="B33">
        <v>59.795454545454547</v>
      </c>
    </row>
    <row r="34" spans="1:2" x14ac:dyDescent="0.25">
      <c r="A34" s="2" t="s">
        <v>65</v>
      </c>
      <c r="B34">
        <v>74.117647058823536</v>
      </c>
    </row>
    <row r="35" spans="1:2" x14ac:dyDescent="0.25">
      <c r="A35" s="2" t="s">
        <v>87</v>
      </c>
      <c r="B35">
        <v>69.851851851851848</v>
      </c>
    </row>
    <row r="36" spans="1:2" x14ac:dyDescent="0.25">
      <c r="A36" s="2" t="s">
        <v>20</v>
      </c>
      <c r="B36">
        <v>69.90384615384616</v>
      </c>
    </row>
    <row r="37" spans="1:2" x14ac:dyDescent="0.25">
      <c r="A37" s="2" t="s">
        <v>24</v>
      </c>
      <c r="B37">
        <v>70.75</v>
      </c>
    </row>
    <row r="38" spans="1:2" x14ac:dyDescent="0.25">
      <c r="A38" s="2" t="s">
        <v>130</v>
      </c>
      <c r="B38">
        <v>64.4375</v>
      </c>
    </row>
    <row r="39" spans="1:2" x14ac:dyDescent="0.25">
      <c r="A39" s="2" t="s">
        <v>13</v>
      </c>
      <c r="B39">
        <v>67.271428571428572</v>
      </c>
    </row>
    <row r="40" spans="1:2" x14ac:dyDescent="0.25">
      <c r="A40" s="2" t="s">
        <v>56</v>
      </c>
      <c r="B40">
        <v>73.78125</v>
      </c>
    </row>
    <row r="41" spans="1:2" x14ac:dyDescent="0.25">
      <c r="A41" s="2" t="s">
        <v>124</v>
      </c>
      <c r="B41">
        <v>72</v>
      </c>
    </row>
    <row r="42" spans="1:2" x14ac:dyDescent="0.25">
      <c r="A42" s="2" t="s">
        <v>42</v>
      </c>
      <c r="B42">
        <v>77.275510204081627</v>
      </c>
    </row>
    <row r="43" spans="1:2" x14ac:dyDescent="0.25">
      <c r="A43" s="2" t="s">
        <v>14</v>
      </c>
      <c r="B43">
        <v>67.25</v>
      </c>
    </row>
    <row r="44" spans="1:2" x14ac:dyDescent="0.25">
      <c r="A44" s="2" t="s">
        <v>95</v>
      </c>
      <c r="B44">
        <v>70.631578947368425</v>
      </c>
    </row>
    <row r="45" spans="1:2" x14ac:dyDescent="0.25">
      <c r="A45" s="2" t="s">
        <v>108</v>
      </c>
      <c r="B45">
        <v>65.36363636363636</v>
      </c>
    </row>
    <row r="46" spans="1:2" x14ac:dyDescent="0.25">
      <c r="A46" s="2" t="s">
        <v>117</v>
      </c>
      <c r="B46">
        <v>65.222222222222229</v>
      </c>
    </row>
    <row r="47" spans="1:2" x14ac:dyDescent="0.25">
      <c r="A47" s="2" t="s">
        <v>29</v>
      </c>
      <c r="B47">
        <v>72.0625</v>
      </c>
    </row>
    <row r="50" spans="1:3" x14ac:dyDescent="0.25">
      <c r="A50" s="1" t="s">
        <v>842</v>
      </c>
      <c r="B50" s="1" t="s">
        <v>841</v>
      </c>
    </row>
    <row r="51" spans="1:3" x14ac:dyDescent="0.25">
      <c r="A51" s="1" t="s">
        <v>838</v>
      </c>
      <c r="B51" t="s">
        <v>843</v>
      </c>
      <c r="C51" t="s">
        <v>844</v>
      </c>
    </row>
    <row r="52" spans="1:3" x14ac:dyDescent="0.25">
      <c r="A52" s="2" t="s">
        <v>173</v>
      </c>
      <c r="B52">
        <v>64.65517241379311</v>
      </c>
      <c r="C52">
        <v>98</v>
      </c>
    </row>
    <row r="53" spans="1:3" x14ac:dyDescent="0.25">
      <c r="A53" s="2" t="s">
        <v>26</v>
      </c>
      <c r="B53">
        <v>72.650000000000006</v>
      </c>
      <c r="C53">
        <v>101.08333333333333</v>
      </c>
    </row>
    <row r="54" spans="1:3" x14ac:dyDescent="0.25">
      <c r="A54" s="2" t="s">
        <v>53</v>
      </c>
      <c r="B54">
        <v>57.325000000000003</v>
      </c>
      <c r="C54">
        <v>84.5</v>
      </c>
    </row>
    <row r="55" spans="1:3" x14ac:dyDescent="0.25">
      <c r="A55" s="2" t="s">
        <v>65</v>
      </c>
      <c r="B55">
        <v>70.875</v>
      </c>
      <c r="C55">
        <v>126</v>
      </c>
    </row>
    <row r="56" spans="1:3" x14ac:dyDescent="0.25">
      <c r="A56" s="2" t="s">
        <v>20</v>
      </c>
      <c r="B56">
        <v>67.085106382978722</v>
      </c>
      <c r="C56">
        <v>96.4</v>
      </c>
    </row>
    <row r="57" spans="1:3" x14ac:dyDescent="0.25">
      <c r="A57" s="2" t="s">
        <v>24</v>
      </c>
      <c r="B57">
        <v>62.5</v>
      </c>
      <c r="C57">
        <v>79</v>
      </c>
    </row>
    <row r="58" spans="1:3" x14ac:dyDescent="0.25">
      <c r="A58" s="2" t="s">
        <v>130</v>
      </c>
      <c r="B58">
        <v>58.733333333333334</v>
      </c>
      <c r="C58">
        <v>150</v>
      </c>
    </row>
    <row r="59" spans="1:3" x14ac:dyDescent="0.25">
      <c r="A59" s="2" t="s">
        <v>13</v>
      </c>
      <c r="B59">
        <v>65.940298507462686</v>
      </c>
      <c r="C59">
        <v>97</v>
      </c>
    </row>
    <row r="60" spans="1:3" x14ac:dyDescent="0.25">
      <c r="A60" s="2" t="s">
        <v>56</v>
      </c>
      <c r="B60">
        <v>70.821428571428569</v>
      </c>
      <c r="C60">
        <v>94.5</v>
      </c>
    </row>
    <row r="61" spans="1:3" x14ac:dyDescent="0.25">
      <c r="A61" s="2" t="s">
        <v>124</v>
      </c>
      <c r="B61">
        <v>70.818181818181813</v>
      </c>
      <c r="C61">
        <v>85</v>
      </c>
    </row>
    <row r="62" spans="1:3" x14ac:dyDescent="0.25">
      <c r="A62" s="2" t="s">
        <v>42</v>
      </c>
      <c r="B62">
        <v>76.489583333333329</v>
      </c>
      <c r="C62">
        <v>115</v>
      </c>
    </row>
    <row r="63" spans="1:3" x14ac:dyDescent="0.25">
      <c r="A63" s="2" t="s">
        <v>95</v>
      </c>
      <c r="B63">
        <v>67.720930232558146</v>
      </c>
      <c r="C63">
        <v>79.571428571428569</v>
      </c>
    </row>
    <row r="64" spans="1:3" x14ac:dyDescent="0.25">
      <c r="A64" s="2" t="s">
        <v>108</v>
      </c>
      <c r="B64">
        <v>65.125</v>
      </c>
      <c r="C64">
        <v>67.75</v>
      </c>
    </row>
    <row r="65" spans="1:3" x14ac:dyDescent="0.25">
      <c r="A65" s="2" t="s">
        <v>117</v>
      </c>
      <c r="B65">
        <v>60.434782608695649</v>
      </c>
      <c r="C65">
        <v>92.75</v>
      </c>
    </row>
    <row r="66" spans="1:3" x14ac:dyDescent="0.25">
      <c r="A66" s="2" t="s">
        <v>29</v>
      </c>
      <c r="B66">
        <v>71.120370370370367</v>
      </c>
      <c r="C66">
        <v>97.5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DA12-8679-4D19-9881-34C11F3818E8}">
  <dimension ref="A2:C48"/>
  <sheetViews>
    <sheetView topLeftCell="A18" workbookViewId="0">
      <selection activeCell="D18" sqref="D18"/>
    </sheetView>
  </sheetViews>
  <sheetFormatPr baseColWidth="10" defaultRowHeight="15" x14ac:dyDescent="0.25"/>
  <cols>
    <col min="1" max="1" width="11.85546875" bestFit="1" customWidth="1"/>
    <col min="2" max="2" width="17.5703125" bestFit="1" customWidth="1"/>
    <col min="3" max="3" width="12.28515625" bestFit="1" customWidth="1"/>
    <col min="4" max="4" width="12" bestFit="1" customWidth="1"/>
  </cols>
  <sheetData>
    <row r="2" spans="1:3" x14ac:dyDescent="0.25">
      <c r="A2" s="1" t="s">
        <v>838</v>
      </c>
      <c r="B2" t="s">
        <v>850</v>
      </c>
      <c r="C2" t="s">
        <v>851</v>
      </c>
    </row>
    <row r="3" spans="1:3" x14ac:dyDescent="0.25">
      <c r="A3" s="2" t="s">
        <v>34</v>
      </c>
      <c r="B3">
        <v>61.681159420289852</v>
      </c>
      <c r="C3">
        <v>69</v>
      </c>
    </row>
    <row r="4" spans="1:3" x14ac:dyDescent="0.25">
      <c r="A4" s="2" t="s">
        <v>173</v>
      </c>
      <c r="B4">
        <v>76.161290322580641</v>
      </c>
      <c r="C4">
        <v>31</v>
      </c>
    </row>
    <row r="5" spans="1:3" x14ac:dyDescent="0.25">
      <c r="A5" s="2" t="s">
        <v>26</v>
      </c>
      <c r="B5">
        <v>83.03125</v>
      </c>
      <c r="C5">
        <v>32</v>
      </c>
    </row>
    <row r="6" spans="1:3" x14ac:dyDescent="0.25">
      <c r="A6" s="2" t="s">
        <v>53</v>
      </c>
      <c r="B6">
        <v>84.5</v>
      </c>
      <c r="C6">
        <v>44</v>
      </c>
    </row>
    <row r="7" spans="1:3" x14ac:dyDescent="0.25">
      <c r="A7" s="2" t="s">
        <v>65</v>
      </c>
      <c r="B7">
        <v>48.588235294117645</v>
      </c>
      <c r="C7">
        <v>17</v>
      </c>
    </row>
    <row r="8" spans="1:3" x14ac:dyDescent="0.25">
      <c r="A8" s="2" t="s">
        <v>87</v>
      </c>
      <c r="B8">
        <v>66.074074074074076</v>
      </c>
      <c r="C8">
        <v>27</v>
      </c>
    </row>
    <row r="9" spans="1:3" x14ac:dyDescent="0.25">
      <c r="A9" s="2" t="s">
        <v>20</v>
      </c>
      <c r="B9">
        <v>74.442307692307693</v>
      </c>
      <c r="C9">
        <v>52</v>
      </c>
    </row>
    <row r="10" spans="1:3" x14ac:dyDescent="0.25">
      <c r="A10" s="2" t="s">
        <v>24</v>
      </c>
      <c r="B10">
        <v>102.5</v>
      </c>
      <c r="C10">
        <v>4</v>
      </c>
    </row>
    <row r="11" spans="1:3" x14ac:dyDescent="0.25">
      <c r="A11" s="2" t="s">
        <v>130</v>
      </c>
      <c r="B11">
        <v>64.34375</v>
      </c>
      <c r="C11">
        <v>32</v>
      </c>
    </row>
    <row r="12" spans="1:3" x14ac:dyDescent="0.25">
      <c r="A12" s="2" t="s">
        <v>13</v>
      </c>
      <c r="B12">
        <v>61.928571428571431</v>
      </c>
      <c r="C12">
        <v>70</v>
      </c>
    </row>
    <row r="13" spans="1:3" x14ac:dyDescent="0.25">
      <c r="A13" s="2" t="s">
        <v>56</v>
      </c>
      <c r="B13">
        <v>63.90625</v>
      </c>
      <c r="C13">
        <v>32</v>
      </c>
    </row>
    <row r="14" spans="1:3" x14ac:dyDescent="0.25">
      <c r="A14" s="2" t="s">
        <v>124</v>
      </c>
      <c r="B14">
        <v>63.458333333333336</v>
      </c>
      <c r="C14">
        <v>24</v>
      </c>
    </row>
    <row r="15" spans="1:3" x14ac:dyDescent="0.25">
      <c r="A15" s="2" t="s">
        <v>42</v>
      </c>
      <c r="B15">
        <v>71.551020408163268</v>
      </c>
      <c r="C15">
        <v>98</v>
      </c>
    </row>
    <row r="16" spans="1:3" x14ac:dyDescent="0.25">
      <c r="A16" s="2" t="s">
        <v>14</v>
      </c>
      <c r="B16">
        <v>63.571428571428569</v>
      </c>
      <c r="C16">
        <v>28</v>
      </c>
    </row>
    <row r="17" spans="1:3" x14ac:dyDescent="0.25">
      <c r="A17" s="2" t="s">
        <v>95</v>
      </c>
      <c r="B17">
        <v>81.491228070175438</v>
      </c>
      <c r="C17">
        <v>57</v>
      </c>
    </row>
    <row r="18" spans="1:3" x14ac:dyDescent="0.25">
      <c r="A18" s="2" t="s">
        <v>108</v>
      </c>
      <c r="B18">
        <v>55.909090909090907</v>
      </c>
      <c r="C18">
        <v>44</v>
      </c>
    </row>
    <row r="19" spans="1:3" x14ac:dyDescent="0.25">
      <c r="A19" s="2" t="s">
        <v>117</v>
      </c>
      <c r="B19">
        <v>55.25925925925926</v>
      </c>
      <c r="C19">
        <v>27</v>
      </c>
    </row>
    <row r="20" spans="1:3" x14ac:dyDescent="0.25">
      <c r="A20" s="2" t="s">
        <v>29</v>
      </c>
      <c r="B20">
        <v>65.964285714285708</v>
      </c>
      <c r="C20">
        <v>112</v>
      </c>
    </row>
    <row r="21" spans="1:3" x14ac:dyDescent="0.25">
      <c r="A21" s="2" t="s">
        <v>833</v>
      </c>
      <c r="B21">
        <v>68.277500000000003</v>
      </c>
      <c r="C21">
        <v>800</v>
      </c>
    </row>
    <row r="25" spans="1:3" x14ac:dyDescent="0.25">
      <c r="A25" s="1" t="s">
        <v>850</v>
      </c>
      <c r="B25" s="1" t="s">
        <v>841</v>
      </c>
    </row>
    <row r="26" spans="1:3" x14ac:dyDescent="0.25">
      <c r="A26" s="1" t="s">
        <v>838</v>
      </c>
      <c r="B26" t="s">
        <v>843</v>
      </c>
      <c r="C26" t="s">
        <v>844</v>
      </c>
    </row>
    <row r="27" spans="1:3" x14ac:dyDescent="0.25">
      <c r="A27" s="2" t="s">
        <v>173</v>
      </c>
      <c r="B27">
        <v>73.689655172413794</v>
      </c>
      <c r="C27">
        <v>112</v>
      </c>
    </row>
    <row r="28" spans="1:3" x14ac:dyDescent="0.25">
      <c r="A28" s="2" t="s">
        <v>26</v>
      </c>
      <c r="B28">
        <v>72.349999999999994</v>
      </c>
      <c r="C28">
        <v>100.83333333333333</v>
      </c>
    </row>
    <row r="29" spans="1:3" x14ac:dyDescent="0.25">
      <c r="A29" s="2" t="s">
        <v>53</v>
      </c>
      <c r="B29">
        <v>82.275000000000006</v>
      </c>
      <c r="C29">
        <v>106.75</v>
      </c>
    </row>
    <row r="30" spans="1:3" x14ac:dyDescent="0.25">
      <c r="A30" s="2" t="s">
        <v>65</v>
      </c>
      <c r="B30">
        <v>45.4375</v>
      </c>
      <c r="C30">
        <v>99</v>
      </c>
    </row>
    <row r="31" spans="1:3" x14ac:dyDescent="0.25">
      <c r="A31" s="2" t="s">
        <v>20</v>
      </c>
      <c r="B31">
        <v>73.276595744680847</v>
      </c>
      <c r="C31">
        <v>85.4</v>
      </c>
    </row>
    <row r="32" spans="1:3" x14ac:dyDescent="0.25">
      <c r="A32" s="2" t="s">
        <v>24</v>
      </c>
      <c r="B32">
        <v>89</v>
      </c>
      <c r="C32">
        <v>116</v>
      </c>
    </row>
    <row r="33" spans="1:3" x14ac:dyDescent="0.25">
      <c r="A33" s="2" t="s">
        <v>130</v>
      </c>
      <c r="B33">
        <v>62.633333333333333</v>
      </c>
      <c r="C33">
        <v>90</v>
      </c>
    </row>
    <row r="34" spans="1:3" x14ac:dyDescent="0.25">
      <c r="A34" s="2" t="s">
        <v>13</v>
      </c>
      <c r="B34">
        <v>59.701492537313435</v>
      </c>
      <c r="C34">
        <v>111.66666666666667</v>
      </c>
    </row>
    <row r="35" spans="1:3" x14ac:dyDescent="0.25">
      <c r="A35" s="2" t="s">
        <v>56</v>
      </c>
      <c r="B35">
        <v>59.75</v>
      </c>
      <c r="C35">
        <v>93</v>
      </c>
    </row>
    <row r="36" spans="1:3" x14ac:dyDescent="0.25">
      <c r="A36" s="2" t="s">
        <v>124</v>
      </c>
      <c r="B36">
        <v>63.090909090909093</v>
      </c>
      <c r="C36">
        <v>67.5</v>
      </c>
    </row>
    <row r="37" spans="1:3" x14ac:dyDescent="0.25">
      <c r="A37" s="2" t="s">
        <v>42</v>
      </c>
      <c r="B37">
        <v>70.75</v>
      </c>
      <c r="C37">
        <v>110</v>
      </c>
    </row>
    <row r="38" spans="1:3" x14ac:dyDescent="0.25">
      <c r="A38" s="2" t="s">
        <v>95</v>
      </c>
      <c r="B38">
        <v>70.348837209302332</v>
      </c>
      <c r="C38">
        <v>115.71428571428571</v>
      </c>
    </row>
    <row r="39" spans="1:3" x14ac:dyDescent="0.25">
      <c r="A39" s="2" t="s">
        <v>108</v>
      </c>
      <c r="B39">
        <v>53.55</v>
      </c>
      <c r="C39">
        <v>79.5</v>
      </c>
    </row>
    <row r="40" spans="1:3" x14ac:dyDescent="0.25">
      <c r="A40" s="2" t="s">
        <v>117</v>
      </c>
      <c r="B40">
        <v>49.739130434782609</v>
      </c>
      <c r="C40">
        <v>87</v>
      </c>
    </row>
    <row r="41" spans="1:3" x14ac:dyDescent="0.25">
      <c r="A41" s="2" t="s">
        <v>29</v>
      </c>
      <c r="B41">
        <v>65.027777777777771</v>
      </c>
      <c r="C41">
        <v>91.25</v>
      </c>
    </row>
    <row r="46" spans="1:3" x14ac:dyDescent="0.25">
      <c r="A46" s="1" t="s">
        <v>838</v>
      </c>
      <c r="B46" t="s">
        <v>850</v>
      </c>
    </row>
    <row r="47" spans="1:3" x14ac:dyDescent="0.25">
      <c r="A47" s="2" t="s">
        <v>843</v>
      </c>
      <c r="B47">
        <v>65.455782312925166</v>
      </c>
    </row>
    <row r="48" spans="1:3" x14ac:dyDescent="0.25">
      <c r="A48" s="2" t="s">
        <v>844</v>
      </c>
      <c r="B48">
        <v>100.18461538461538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4D71-9AD4-4916-B8FB-0B7070F08EB4}">
  <dimension ref="A3:C40"/>
  <sheetViews>
    <sheetView zoomScale="86" workbookViewId="0">
      <selection activeCell="A18" sqref="A18:C33"/>
    </sheetView>
  </sheetViews>
  <sheetFormatPr baseColWidth="10" defaultRowHeight="15" x14ac:dyDescent="0.25"/>
  <cols>
    <col min="1" max="1" width="15.28515625" bestFit="1" customWidth="1"/>
    <col min="2" max="2" width="18.7109375" bestFit="1" customWidth="1"/>
    <col min="3" max="3" width="19.85546875" bestFit="1" customWidth="1"/>
    <col min="4" max="8" width="12" bestFit="1" customWidth="1"/>
    <col min="9" max="9" width="6" bestFit="1" customWidth="1"/>
    <col min="10" max="11" width="12" bestFit="1" customWidth="1"/>
    <col min="12" max="12" width="7.28515625" bestFit="1" customWidth="1"/>
    <col min="13" max="20" width="12" bestFit="1" customWidth="1"/>
  </cols>
  <sheetData>
    <row r="3" spans="1:3" x14ac:dyDescent="0.25">
      <c r="A3" s="1" t="s">
        <v>838</v>
      </c>
      <c r="B3" t="s">
        <v>834</v>
      </c>
      <c r="C3" t="s">
        <v>835</v>
      </c>
    </row>
    <row r="4" spans="1:3" x14ac:dyDescent="0.25">
      <c r="A4" s="2" t="s">
        <v>840</v>
      </c>
      <c r="B4">
        <v>75.669387755102036</v>
      </c>
      <c r="C4">
        <v>71.559183673469391</v>
      </c>
    </row>
    <row r="5" spans="1:3" x14ac:dyDescent="0.25">
      <c r="A5" s="2" t="s">
        <v>839</v>
      </c>
      <c r="B5">
        <v>116.67692307692307</v>
      </c>
      <c r="C5">
        <v>99.661538461538456</v>
      </c>
    </row>
    <row r="6" spans="1:3" x14ac:dyDescent="0.25">
      <c r="A6" s="2" t="s">
        <v>833</v>
      </c>
      <c r="B6">
        <v>79.001249999999999</v>
      </c>
      <c r="C6">
        <v>73.842500000000001</v>
      </c>
    </row>
    <row r="17" spans="1:3" x14ac:dyDescent="0.25">
      <c r="A17" s="1" t="s">
        <v>834</v>
      </c>
      <c r="B17" s="1" t="s">
        <v>834</v>
      </c>
    </row>
    <row r="18" spans="1:3" x14ac:dyDescent="0.25">
      <c r="A18" s="1" t="s">
        <v>838</v>
      </c>
      <c r="B18" t="s">
        <v>843</v>
      </c>
      <c r="C18" t="s">
        <v>844</v>
      </c>
    </row>
    <row r="19" spans="1:3" x14ac:dyDescent="0.25">
      <c r="A19" s="2" t="s">
        <v>173</v>
      </c>
      <c r="B19">
        <v>86.862068965517238</v>
      </c>
      <c r="C19">
        <v>110.5</v>
      </c>
    </row>
    <row r="20" spans="1:3" x14ac:dyDescent="0.25">
      <c r="A20" s="2" t="s">
        <v>26</v>
      </c>
      <c r="B20">
        <v>103.4</v>
      </c>
      <c r="C20">
        <v>126.66666666666667</v>
      </c>
    </row>
    <row r="21" spans="1:3" x14ac:dyDescent="0.25">
      <c r="A21" s="2" t="s">
        <v>53</v>
      </c>
      <c r="B21">
        <v>66.125</v>
      </c>
      <c r="C21">
        <v>98.75</v>
      </c>
    </row>
    <row r="22" spans="1:3" x14ac:dyDescent="0.25">
      <c r="A22" s="2" t="s">
        <v>65</v>
      </c>
      <c r="B22">
        <v>57.1875</v>
      </c>
      <c r="C22">
        <v>131</v>
      </c>
    </row>
    <row r="23" spans="1:3" x14ac:dyDescent="0.25">
      <c r="A23" s="2" t="s">
        <v>20</v>
      </c>
      <c r="B23">
        <v>82.191489361702125</v>
      </c>
      <c r="C23">
        <v>109</v>
      </c>
    </row>
    <row r="24" spans="1:3" x14ac:dyDescent="0.25">
      <c r="A24" s="2" t="s">
        <v>24</v>
      </c>
      <c r="B24">
        <v>50</v>
      </c>
      <c r="C24">
        <v>107.5</v>
      </c>
    </row>
    <row r="25" spans="1:3" x14ac:dyDescent="0.25">
      <c r="A25" s="2" t="s">
        <v>130</v>
      </c>
      <c r="B25">
        <v>71.36666666666666</v>
      </c>
      <c r="C25">
        <v>110</v>
      </c>
    </row>
    <row r="26" spans="1:3" x14ac:dyDescent="0.25">
      <c r="A26" s="2" t="s">
        <v>13</v>
      </c>
      <c r="B26">
        <v>72.119402985074629</v>
      </c>
      <c r="C26">
        <v>97.666666666666671</v>
      </c>
    </row>
    <row r="27" spans="1:3" x14ac:dyDescent="0.25">
      <c r="A27" s="2" t="s">
        <v>56</v>
      </c>
      <c r="B27">
        <v>88</v>
      </c>
      <c r="C27">
        <v>150</v>
      </c>
    </row>
    <row r="28" spans="1:3" x14ac:dyDescent="0.25">
      <c r="A28" s="2" t="s">
        <v>124</v>
      </c>
      <c r="B28">
        <v>73.227272727272734</v>
      </c>
      <c r="C28">
        <v>67.5</v>
      </c>
    </row>
    <row r="29" spans="1:3" x14ac:dyDescent="0.25">
      <c r="A29" s="2" t="s">
        <v>42</v>
      </c>
      <c r="B29">
        <v>72.083333333333329</v>
      </c>
      <c r="C29">
        <v>140</v>
      </c>
    </row>
    <row r="30" spans="1:3" x14ac:dyDescent="0.25">
      <c r="A30" s="2" t="s">
        <v>95</v>
      </c>
      <c r="B30">
        <v>54.953488372093027</v>
      </c>
      <c r="C30">
        <v>122.14285714285714</v>
      </c>
    </row>
    <row r="31" spans="1:3" x14ac:dyDescent="0.25">
      <c r="A31" s="2" t="s">
        <v>108</v>
      </c>
      <c r="B31">
        <v>89.924999999999997</v>
      </c>
      <c r="C31">
        <v>122.25</v>
      </c>
    </row>
    <row r="32" spans="1:3" x14ac:dyDescent="0.25">
      <c r="A32" s="2" t="s">
        <v>117</v>
      </c>
      <c r="B32">
        <v>92.086956521739125</v>
      </c>
      <c r="C32">
        <v>96.25</v>
      </c>
    </row>
    <row r="33" spans="1:3" x14ac:dyDescent="0.25">
      <c r="A33" s="2" t="s">
        <v>29</v>
      </c>
      <c r="B33">
        <v>72.777777777777771</v>
      </c>
      <c r="C33">
        <v>111.25</v>
      </c>
    </row>
    <row r="34" spans="1:3" x14ac:dyDescent="0.25">
      <c r="B34" s="3"/>
    </row>
    <row r="35" spans="1:3" x14ac:dyDescent="0.25">
      <c r="B35" s="3"/>
    </row>
    <row r="36" spans="1:3" x14ac:dyDescent="0.25">
      <c r="B36" s="3"/>
    </row>
    <row r="37" spans="1:3" x14ac:dyDescent="0.25">
      <c r="B37" s="3"/>
    </row>
    <row r="38" spans="1:3" x14ac:dyDescent="0.25">
      <c r="B38" s="3"/>
    </row>
    <row r="39" spans="1:3" x14ac:dyDescent="0.25">
      <c r="B39" s="3"/>
    </row>
    <row r="40" spans="1:3" x14ac:dyDescent="0.25">
      <c r="B40" s="3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AB9E-AADD-4F7A-BE1C-B68D3D93D225}">
  <dimension ref="A1:E34"/>
  <sheetViews>
    <sheetView topLeftCell="A11" workbookViewId="0">
      <selection activeCell="B33" sqref="B33"/>
    </sheetView>
  </sheetViews>
  <sheetFormatPr baseColWidth="10" defaultRowHeight="15" x14ac:dyDescent="0.25"/>
  <cols>
    <col min="1" max="1" width="15.7109375" bestFit="1" customWidth="1"/>
    <col min="2" max="2" width="7.140625" bestFit="1" customWidth="1"/>
    <col min="3" max="3" width="12.85546875" bestFit="1" customWidth="1"/>
  </cols>
  <sheetData>
    <row r="1" spans="1:5" x14ac:dyDescent="0.25">
      <c r="A1" s="1" t="s">
        <v>11</v>
      </c>
      <c r="B1" t="s">
        <v>845</v>
      </c>
    </row>
    <row r="2" spans="1:5" x14ac:dyDescent="0.25">
      <c r="A2" s="2" t="s">
        <v>843</v>
      </c>
      <c r="B2">
        <v>735</v>
      </c>
    </row>
    <row r="3" spans="1:5" x14ac:dyDescent="0.25">
      <c r="A3" s="2" t="s">
        <v>844</v>
      </c>
      <c r="B3">
        <v>65</v>
      </c>
    </row>
    <row r="4" spans="1:5" x14ac:dyDescent="0.25">
      <c r="A4" s="2" t="s">
        <v>833</v>
      </c>
      <c r="B4">
        <v>800</v>
      </c>
    </row>
    <row r="15" spans="1:5" x14ac:dyDescent="0.25">
      <c r="A15" s="1" t="s">
        <v>838</v>
      </c>
      <c r="B15" t="s">
        <v>845</v>
      </c>
      <c r="D15" s="4" t="s">
        <v>838</v>
      </c>
      <c r="E15" s="4" t="s">
        <v>845</v>
      </c>
    </row>
    <row r="16" spans="1:5" x14ac:dyDescent="0.25">
      <c r="A16" s="2" t="s">
        <v>34</v>
      </c>
      <c r="B16">
        <v>69</v>
      </c>
      <c r="D16" s="2" t="s">
        <v>34</v>
      </c>
      <c r="E16">
        <v>69</v>
      </c>
    </row>
    <row r="17" spans="1:5" x14ac:dyDescent="0.25">
      <c r="A17" s="2" t="s">
        <v>173</v>
      </c>
      <c r="B17">
        <v>31</v>
      </c>
      <c r="D17" s="2" t="s">
        <v>173</v>
      </c>
      <c r="E17">
        <v>31</v>
      </c>
    </row>
    <row r="18" spans="1:5" x14ac:dyDescent="0.25">
      <c r="A18" s="2" t="s">
        <v>26</v>
      </c>
      <c r="B18">
        <v>32</v>
      </c>
      <c r="D18" s="2" t="s">
        <v>26</v>
      </c>
      <c r="E18">
        <v>32</v>
      </c>
    </row>
    <row r="19" spans="1:5" x14ac:dyDescent="0.25">
      <c r="A19" s="2" t="s">
        <v>53</v>
      </c>
      <c r="B19">
        <v>44</v>
      </c>
      <c r="D19" s="2" t="s">
        <v>53</v>
      </c>
      <c r="E19">
        <v>44</v>
      </c>
    </row>
    <row r="20" spans="1:5" x14ac:dyDescent="0.25">
      <c r="A20" s="2" t="s">
        <v>65</v>
      </c>
      <c r="B20">
        <v>17</v>
      </c>
      <c r="D20" s="2" t="s">
        <v>65</v>
      </c>
      <c r="E20">
        <v>17</v>
      </c>
    </row>
    <row r="21" spans="1:5" x14ac:dyDescent="0.25">
      <c r="A21" s="2" t="s">
        <v>87</v>
      </c>
      <c r="B21">
        <v>27</v>
      </c>
      <c r="D21" s="2" t="s">
        <v>87</v>
      </c>
      <c r="E21">
        <v>27</v>
      </c>
    </row>
    <row r="22" spans="1:5" x14ac:dyDescent="0.25">
      <c r="A22" s="2" t="s">
        <v>20</v>
      </c>
      <c r="B22">
        <v>52</v>
      </c>
      <c r="D22" s="2" t="s">
        <v>20</v>
      </c>
      <c r="E22">
        <v>52</v>
      </c>
    </row>
    <row r="23" spans="1:5" x14ac:dyDescent="0.25">
      <c r="A23" s="2" t="s">
        <v>24</v>
      </c>
      <c r="B23">
        <v>4</v>
      </c>
      <c r="D23" s="2" t="s">
        <v>24</v>
      </c>
      <c r="E23">
        <v>4</v>
      </c>
    </row>
    <row r="24" spans="1:5" x14ac:dyDescent="0.25">
      <c r="A24" s="2" t="s">
        <v>130</v>
      </c>
      <c r="B24">
        <v>32</v>
      </c>
      <c r="D24" s="2" t="s">
        <v>130</v>
      </c>
      <c r="E24">
        <v>32</v>
      </c>
    </row>
    <row r="25" spans="1:5" x14ac:dyDescent="0.25">
      <c r="A25" s="2" t="s">
        <v>13</v>
      </c>
      <c r="B25">
        <v>70</v>
      </c>
      <c r="D25" s="2" t="s">
        <v>13</v>
      </c>
      <c r="E25">
        <v>70</v>
      </c>
    </row>
    <row r="26" spans="1:5" x14ac:dyDescent="0.25">
      <c r="A26" s="2" t="s">
        <v>56</v>
      </c>
      <c r="B26">
        <v>32</v>
      </c>
      <c r="D26" s="2" t="s">
        <v>56</v>
      </c>
      <c r="E26">
        <v>32</v>
      </c>
    </row>
    <row r="27" spans="1:5" x14ac:dyDescent="0.25">
      <c r="A27" s="2" t="s">
        <v>124</v>
      </c>
      <c r="B27">
        <v>24</v>
      </c>
      <c r="D27" s="2" t="s">
        <v>124</v>
      </c>
      <c r="E27">
        <v>24</v>
      </c>
    </row>
    <row r="28" spans="1:5" x14ac:dyDescent="0.25">
      <c r="A28" s="2" t="s">
        <v>42</v>
      </c>
      <c r="B28">
        <v>98</v>
      </c>
      <c r="D28" s="2" t="s">
        <v>42</v>
      </c>
      <c r="E28">
        <v>98</v>
      </c>
    </row>
    <row r="29" spans="1:5" x14ac:dyDescent="0.25">
      <c r="A29" s="2" t="s">
        <v>14</v>
      </c>
      <c r="B29">
        <v>28</v>
      </c>
      <c r="D29" s="2" t="s">
        <v>14</v>
      </c>
      <c r="E29">
        <v>28</v>
      </c>
    </row>
    <row r="30" spans="1:5" x14ac:dyDescent="0.25">
      <c r="A30" s="2" t="s">
        <v>95</v>
      </c>
      <c r="B30">
        <v>57</v>
      </c>
      <c r="D30" s="2" t="s">
        <v>95</v>
      </c>
      <c r="E30">
        <v>57</v>
      </c>
    </row>
    <row r="31" spans="1:5" x14ac:dyDescent="0.25">
      <c r="A31" s="2" t="s">
        <v>108</v>
      </c>
      <c r="B31">
        <v>44</v>
      </c>
      <c r="D31" s="2" t="s">
        <v>108</v>
      </c>
      <c r="E31">
        <v>44</v>
      </c>
    </row>
    <row r="32" spans="1:5" x14ac:dyDescent="0.25">
      <c r="A32" s="2" t="s">
        <v>117</v>
      </c>
      <c r="B32">
        <v>27</v>
      </c>
      <c r="D32" s="2" t="s">
        <v>117</v>
      </c>
      <c r="E32">
        <v>27</v>
      </c>
    </row>
    <row r="33" spans="1:5" x14ac:dyDescent="0.25">
      <c r="A33" s="2" t="s">
        <v>29</v>
      </c>
      <c r="B33">
        <v>112</v>
      </c>
      <c r="D33" s="2" t="s">
        <v>29</v>
      </c>
      <c r="E33">
        <v>112</v>
      </c>
    </row>
    <row r="34" spans="1:5" x14ac:dyDescent="0.25">
      <c r="A34" s="2" t="s">
        <v>833</v>
      </c>
      <c r="B34">
        <v>800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657D-477F-4FA0-A1C3-0965532E6039}">
  <dimension ref="B3:F6"/>
  <sheetViews>
    <sheetView workbookViewId="0">
      <selection activeCell="H14" sqref="H14"/>
    </sheetView>
  </sheetViews>
  <sheetFormatPr baseColWidth="10" defaultRowHeight="15" x14ac:dyDescent="0.25"/>
  <cols>
    <col min="2" max="2" width="11.85546875" bestFit="1" customWidth="1"/>
    <col min="3" max="3" width="17.7109375" bestFit="1" customWidth="1"/>
    <col min="4" max="4" width="19.140625" bestFit="1" customWidth="1"/>
    <col min="5" max="5" width="14.5703125" bestFit="1" customWidth="1"/>
    <col min="6" max="6" width="17.5703125" bestFit="1" customWidth="1"/>
  </cols>
  <sheetData>
    <row r="3" spans="2:6" x14ac:dyDescent="0.25">
      <c r="B3" s="1" t="s">
        <v>838</v>
      </c>
      <c r="C3" t="s">
        <v>834</v>
      </c>
      <c r="D3" t="s">
        <v>835</v>
      </c>
      <c r="E3" t="s">
        <v>842</v>
      </c>
      <c r="F3" t="s">
        <v>850</v>
      </c>
    </row>
    <row r="4" spans="2:6" x14ac:dyDescent="0.25">
      <c r="B4" s="2" t="s">
        <v>848</v>
      </c>
      <c r="C4">
        <v>74.525906735751292</v>
      </c>
      <c r="D4">
        <v>67.585492227979273</v>
      </c>
      <c r="E4">
        <v>67.766839378238345</v>
      </c>
      <c r="F4">
        <v>65.87823834196891</v>
      </c>
    </row>
    <row r="5" spans="2:6" x14ac:dyDescent="0.25">
      <c r="B5" s="2" t="s">
        <v>849</v>
      </c>
      <c r="C5">
        <v>83.173913043478265</v>
      </c>
      <c r="D5">
        <v>79.676328502415458</v>
      </c>
      <c r="E5">
        <v>70.649758454106276</v>
      </c>
      <c r="F5">
        <v>70.514492753623188</v>
      </c>
    </row>
    <row r="6" spans="2:6" x14ac:dyDescent="0.25">
      <c r="B6" s="2" t="s">
        <v>833</v>
      </c>
      <c r="C6">
        <v>79.001249999999999</v>
      </c>
      <c r="D6">
        <v>73.842500000000001</v>
      </c>
      <c r="E6">
        <v>69.258750000000006</v>
      </c>
      <c r="F6">
        <v>68.277500000000003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F68B-54A2-4AB6-85B9-AD9D13583354}">
  <dimension ref="A1:B8"/>
  <sheetViews>
    <sheetView workbookViewId="0">
      <selection activeCell="M7" sqref="M7"/>
    </sheetView>
  </sheetViews>
  <sheetFormatPr baseColWidth="10" defaultRowHeight="15" x14ac:dyDescent="0.25"/>
  <cols>
    <col min="1" max="1" width="13.28515625" bestFit="1" customWidth="1"/>
    <col min="2" max="2" width="22.28515625" bestFit="1" customWidth="1"/>
  </cols>
  <sheetData>
    <row r="1" spans="1:2" x14ac:dyDescent="0.25">
      <c r="A1" s="5" t="s">
        <v>1</v>
      </c>
      <c r="B1" s="5" t="s">
        <v>196</v>
      </c>
    </row>
    <row r="2" spans="1:2" x14ac:dyDescent="0.25">
      <c r="A2" s="5" t="s">
        <v>853</v>
      </c>
      <c r="B2" s="5">
        <v>190</v>
      </c>
    </row>
    <row r="3" spans="1:2" x14ac:dyDescent="0.25">
      <c r="A3" s="5" t="s">
        <v>4</v>
      </c>
      <c r="B3" s="5">
        <v>106</v>
      </c>
    </row>
    <row r="4" spans="1:2" x14ac:dyDescent="0.25">
      <c r="A4" s="5" t="s">
        <v>854</v>
      </c>
      <c r="B4" s="5">
        <v>100</v>
      </c>
    </row>
    <row r="5" spans="1:2" x14ac:dyDescent="0.25">
      <c r="A5" s="5" t="s">
        <v>855</v>
      </c>
      <c r="B5" s="5">
        <v>154</v>
      </c>
    </row>
    <row r="6" spans="1:2" x14ac:dyDescent="0.25">
      <c r="A6" s="5" t="s">
        <v>856</v>
      </c>
      <c r="B6" s="5">
        <v>100</v>
      </c>
    </row>
    <row r="7" spans="1:2" x14ac:dyDescent="0.25">
      <c r="A7" s="5" t="s">
        <v>857</v>
      </c>
      <c r="B7" s="5">
        <v>130</v>
      </c>
    </row>
    <row r="8" spans="1:2" x14ac:dyDescent="0.25">
      <c r="A8" s="5" t="s">
        <v>852</v>
      </c>
      <c r="B8" s="5">
        <f>+(PokemonData[[#This Row],[Attack]]+0.25*PokemonData[[#This Row],[SpAtk]])*100*92.5*1.25*1.29/10000</f>
        <v>298.3125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V 5 x q V Q + 1 8 S C j A A A A 9 g A A A B I A H A B D b 2 5 m a W c v U G F j a 2 F n Z S 5 4 b W w g o h g A K K A U A A A A A A A A A A A A A A A A A A A A A A A A A A A A h Y + 9 D o I w G E V f h X S n f y 6 G f J T B u E l C Y m J c m 1 K h A Y q h x f J u D j 6 S r y B G U T f H e + 4 Z 7 r 1 f b 5 B N X R t d 9 O B M b 1 P E M E W R t q o v j a 1 S N P p T v E a Z g E K q R l Y 6 m m X r k s m V K a q 9 P y e E h B B w W O F + q A i n l J F j v t u r W n c S f W T z X 4 6 N d V 5 a p Z G A w 2 u M 4 J g x i j n n m A J Z I O T G f g U + 7 3 2 2 P x A 2 Y + v H Q Q v t 4 m I L Z I l A 3 h / E A 1 B L A w Q U A A I A C A B X n G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x q V T c L 5 6 m l A Q A A / Q I A A B M A H A B G b 3 J t d W x h c y 9 T Z W N 0 a W 9 u M S 5 t I K I Y A C i g F A A A A A A A A A A A A A A A A A A A A A A A A A A A A H W S w U 7 c M B C G 7 y v t O 4 z S y 6 4 U R S y i H E A 5 e J M A k d J k I a b S l v T g T Q a w i O 3 I d l b d I p 6 C R + L F 6 n R b Q Z W t L / Z 8 / z + j m Z E N 1 p Y r C e X + X p x P J 9 O J e W Q a G 1 i p J x R K x s w y C K F F O 5 2 A O 4 X m D y g d i c w 2 i F X d C 5 R 2 d s F b D C I l r Q v M z I v O q l u D 2 l Q N 2 z F Z / b W Z a p l E B J Z p l O Q 0 y c l N W l T L o q A R + b K C m F A C J M / W N I 3 K 6 m t a 3 p I s / U a i 9 O 0 1 h z g Z 9 K K E N Z S 0 u F n T J M v S / L J i u n 7 k W 6 w + N B v U Z u v N / b s Y W y 6 4 R R 1 6 v u d D p N p e S B M u j n 1 I Z K 0 a L h / C 0 8 9 H R w s f r n t l s b S 7 F s P 3 Z 5 A r i d / n / n 7 s T 5 5 L Y h v 8 y R p l o N N K q C 1 3 T 8 9 t g r K N s 6 8 G Z v E K W e M m n + 3 3 5 M P d H 0 7 a t q x Z y 7 Q J r e 4 / F q a 8 U 1 A z s e G u 9 n s 9 q p k 0 9 0 q L f e d 0 1 6 G Z / b c N / / n Z y 3 v h B k 2 l P T 0 J B v u L D w 4 y g Y 5 a F 4 P F H / Y 3 H N T F Q X o 8 o l e r c V F i L a u f x j z G e 5 Q G x 0 L Z E X v A X 3 Y u 4 x B G b M b 4 E i V q N n z U s Z a h 2 3 b D 9 O 6 f / l / m 0 w m X h x d 9 / g t Q S w E C L Q A U A A I A C A B X n G p V D 7 X x I K M A A A D 2 A A A A E g A A A A A A A A A A A A A A A A A A A A A A Q 2 9 u Z m l n L 1 B h Y 2 t h Z 2 U u e G 1 s U E s B A i 0 A F A A C A A g A V 5 x q V Q / K 6 a u k A A A A 6 Q A A A B M A A A A A A A A A A A A A A A A A 7 w A A A F t D b 2 5 0 Z W 5 0 X 1 R 5 c G V z X S 5 4 b W x Q S w E C L Q A U A A I A C A B X n G p V N w v n q a U B A A D 9 A g A A E w A A A A A A A A A A A A A A A A D g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g A A A A A A A D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v a 2 V t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w M D o z N D o 0 N i 4 5 O T U 4 O D E w W i I g L z 4 8 R W 5 0 c n k g V H l w Z T 0 i R m l s b E N v b H V t b l R 5 c G V z I i B W Y W x 1 Z T 0 i c 0 F 3 W U d C Z 0 1 E Q X d N R E F 3 T U c i I C 8 + P E V u d H J 5 I F R 5 c G U 9 I k Z p b G x D b 2 x 1 b W 5 O Y W 1 l c y I g V m F s d W U 9 I n N b J n F 1 b 3 Q 7 T n V t J n F 1 b 3 Q 7 L C Z x d W 9 0 O 0 5 h b W U m c X V v d D s s J n F 1 b 3 Q 7 V H l w Z T E m c X V v d D s s J n F 1 b 3 Q 7 V H l w Z T I m c X V v d D s s J n F 1 b 3 Q 7 S F A m c X V v d D s s J n F 1 b 3 Q 7 Q X R 0 Y W N r J n F 1 b 3 Q 7 L C Z x d W 9 0 O 0 R l Z m V u c 2 U m c X V v d D s s J n F 1 b 3 Q 7 U 3 B B d G s m c X V v d D s s J n F 1 b 3 Q 7 U 3 B E Z W Y m c X V v d D s s J n F 1 b 3 Q 7 U 3 B l Z W Q m c X V v d D s s J n F 1 b 3 Q 7 R 2 V u Z X J h d G l v b i Z x d W 9 0 O y w m c X V v d D t M Z W d l b m R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r Z W 1 v b k R h d G E v V G l w b y B j Y W 1 i a W F k b y 5 7 T n V t L D B 9 J n F 1 b 3 Q 7 L C Z x d W 9 0 O 1 N l Y 3 R p b 2 4 x L 1 B v a 2 V t b 2 5 E Y X R h L 1 R p c G 8 g Y 2 F t Y m l h Z G 8 u e 0 5 h b W U s M X 0 m c X V v d D s s J n F 1 b 3 Q 7 U 2 V j d G l v b j E v U G 9 r Z W 1 v b k R h d G E v V G l w b y B j Y W 1 i a W F k b y 5 7 V H l w Z T E s M n 0 m c X V v d D s s J n F 1 b 3 Q 7 U 2 V j d G l v b j E v U G 9 r Z W 1 v b k R h d G E v V G l w b y B j Y W 1 i a W F k b y 5 7 V H l w Z T I s M 3 0 m c X V v d D s s J n F 1 b 3 Q 7 U 2 V j d G l v b j E v U G 9 r Z W 1 v b k R h d G E v V G l w b y B j Y W 1 i a W F k b y 5 7 S F A s N H 0 m c X V v d D s s J n F 1 b 3 Q 7 U 2 V j d G l v b j E v U G 9 r Z W 1 v b k R h d G E v V G l w b y B j Y W 1 i a W F k b y 5 7 Q X R 0 Y W N r L D V 9 J n F 1 b 3 Q 7 L C Z x d W 9 0 O 1 N l Y 3 R p b 2 4 x L 1 B v a 2 V t b 2 5 E Y X R h L 1 R p c G 8 g Y 2 F t Y m l h Z G 8 u e 0 R l Z m V u c 2 U s N n 0 m c X V v d D s s J n F 1 b 3 Q 7 U 2 V j d G l v b j E v U G 9 r Z W 1 v b k R h d G E v V G l w b y B j Y W 1 i a W F k b y 5 7 U 3 B B d G s s N 3 0 m c X V v d D s s J n F 1 b 3 Q 7 U 2 V j d G l v b j E v U G 9 r Z W 1 v b k R h d G E v V G l w b y B j Y W 1 i a W F k b y 5 7 U 3 B E Z W Y s O H 0 m c X V v d D s s J n F 1 b 3 Q 7 U 2 V j d G l v b j E v U G 9 r Z W 1 v b k R h d G E v V G l w b y B j Y W 1 i a W F k b y 5 7 U 3 B l Z W Q s O X 0 m c X V v d D s s J n F 1 b 3 Q 7 U 2 V j d G l v b j E v U G 9 r Z W 1 v b k R h d G E v V G l w b y B j Y W 1 i a W F k b y 5 7 R 2 V u Z X J h d G l v b i w x M H 0 m c X V v d D s s J n F 1 b 3 Q 7 U 2 V j d G l v b j E v U G 9 r Z W 1 v b k R h d G E v V G l w b y B j Y W 1 i a W F k b y 5 7 T G V n Z W 5 k Y X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9 r Z W 1 v b k R h d G E v V G l w b y B j Y W 1 i a W F k b y 5 7 T n V t L D B 9 J n F 1 b 3 Q 7 L C Z x d W 9 0 O 1 N l Y 3 R p b 2 4 x L 1 B v a 2 V t b 2 5 E Y X R h L 1 R p c G 8 g Y 2 F t Y m l h Z G 8 u e 0 5 h b W U s M X 0 m c X V v d D s s J n F 1 b 3 Q 7 U 2 V j d G l v b j E v U G 9 r Z W 1 v b k R h d G E v V G l w b y B j Y W 1 i a W F k b y 5 7 V H l w Z T E s M n 0 m c X V v d D s s J n F 1 b 3 Q 7 U 2 V j d G l v b j E v U G 9 r Z W 1 v b k R h d G E v V G l w b y B j Y W 1 i a W F k b y 5 7 V H l w Z T I s M 3 0 m c X V v d D s s J n F 1 b 3 Q 7 U 2 V j d G l v b j E v U G 9 r Z W 1 v b k R h d G E v V G l w b y B j Y W 1 i a W F k b y 5 7 S F A s N H 0 m c X V v d D s s J n F 1 b 3 Q 7 U 2 V j d G l v b j E v U G 9 r Z W 1 v b k R h d G E v V G l w b y B j Y W 1 i a W F k b y 5 7 Q X R 0 Y W N r L D V 9 J n F 1 b 3 Q 7 L C Z x d W 9 0 O 1 N l Y 3 R p b 2 4 x L 1 B v a 2 V t b 2 5 E Y X R h L 1 R p c G 8 g Y 2 F t Y m l h Z G 8 u e 0 R l Z m V u c 2 U s N n 0 m c X V v d D s s J n F 1 b 3 Q 7 U 2 V j d G l v b j E v U G 9 r Z W 1 v b k R h d G E v V G l w b y B j Y W 1 i a W F k b y 5 7 U 3 B B d G s s N 3 0 m c X V v d D s s J n F 1 b 3 Q 7 U 2 V j d G l v b j E v U G 9 r Z W 1 v b k R h d G E v V G l w b y B j Y W 1 i a W F k b y 5 7 U 3 B E Z W Y s O H 0 m c X V v d D s s J n F 1 b 3 Q 7 U 2 V j d G l v b j E v U G 9 r Z W 1 v b k R h d G E v V G l w b y B j Y W 1 i a W F k b y 5 7 U 3 B l Z W Q s O X 0 m c X V v d D s s J n F 1 b 3 Q 7 U 2 V j d G l v b j E v U G 9 r Z W 1 v b k R h d G E v V G l w b y B j Y W 1 i a W F k b y 5 7 R 2 V u Z X J h d G l v b i w x M H 0 m c X V v d D s s J n F 1 b 3 Q 7 U 2 V j d G l v b j E v U G 9 r Z W 1 v b k R h d G E v V G l w b y B j Y W 1 i a W F k b y 5 7 T G V n Z W 5 k Y X J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r Z W 1 v b k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k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k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V W w 3 2 U G N L p b X g q / m H G q Y A A A A A A g A A A A A A E G Y A A A A B A A A g A A A A 6 I 3 n u 7 1 N 0 H R W b g W S S G R z k m L W n d y x Q d i D 4 R 0 w s B t W N + Y A A A A A D o A A A A A C A A A g A A A A J n f 7 E u Y z T b o P A Z 0 B X N i 5 Y r q y P L 3 9 T U E V d V v K R w F u y F N Q A A A A I n j 5 L f / c e T K A 0 N 4 x G q A J 6 H F w r Y q 0 e A H w N w 7 k 7 2 S 0 k z g O U x p O A a L j T Z o p c Y c I n / k n R Y p C a 8 h 0 j R v R F i U d T S l N c S Q S a 4 s O I g O i O 1 d X 5 X 4 s c 2 V A A A A A 8 Y F I 7 Z 3 e K 8 R M Q L e q p J S p M y 1 H t i p c t G w e a k K + 9 e m i o A Y e x P V Q V g m g D k 5 e h Z D e H 9 N V 4 E a W D o k n B l S a m P P 2 E n D s 5 Q = = < / D a t a M a s h u p > 
</file>

<file path=customXml/itemProps1.xml><?xml version="1.0" encoding="utf-8"?>
<ds:datastoreItem xmlns:ds="http://schemas.openxmlformats.org/officeDocument/2006/customXml" ds:itemID="{95634AA0-4D97-41C6-82EA-6E37DF31F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PokemonData</vt:lpstr>
      <vt:lpstr>Ataque y defensa</vt:lpstr>
      <vt:lpstr>HP</vt:lpstr>
      <vt:lpstr>Speed</vt:lpstr>
      <vt:lpstr>Legendarios</vt:lpstr>
      <vt:lpstr>CONTEOS</vt:lpstr>
      <vt:lpstr>1 y 2 tipos</vt:lpstr>
      <vt:lpstr>Mewtwo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Dayanne Vigo Miranda</dc:creator>
  <cp:lastModifiedBy>51931</cp:lastModifiedBy>
  <dcterms:created xsi:type="dcterms:W3CDTF">2022-11-11T00:32:56Z</dcterms:created>
  <dcterms:modified xsi:type="dcterms:W3CDTF">2022-11-17T03:18:30Z</dcterms:modified>
</cp:coreProperties>
</file>