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nisabanaedu-my.sharepoint.com/personal/nestortada_unisabana_edu_co/Documents/Universidad/2024-2/Optimización y analitica/"/>
    </mc:Choice>
  </mc:AlternateContent>
  <xr:revisionPtr revIDLastSave="0" documentId="8_{2586FED9-89EF-4E27-BC0C-25C2AD15C165}" xr6:coauthVersionLast="47" xr6:coauthVersionMax="47" xr10:uidLastSave="{00000000-0000-0000-0000-000000000000}"/>
  <bookViews>
    <workbookView xWindow="-120" yWindow="-120" windowWidth="20730" windowHeight="11160" xr2:uid="{76450964-1395-4DDE-BF8C-C2DB1E5F022B}"/>
  </bookViews>
  <sheets>
    <sheet name="Hoja1" sheetId="1" r:id="rId1"/>
  </sheets>
  <definedNames>
    <definedName name="solver_adj" localSheetId="0" hidden="1">Hoja1!$B$13:$F$13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Hoja1!$B$32:$D$32</definedName>
    <definedName name="solver_lhs2" localSheetId="0" hidden="1">Hoja1!$E$32:$F$32</definedName>
    <definedName name="solver_lhs3" localSheetId="0" hidden="1">Hoja1!$G$32</definedName>
    <definedName name="solver_lhs4" localSheetId="0" hidden="1">Hoja1!$H$32</definedName>
    <definedName name="solver_lhs5" localSheetId="0" hidden="1">Hoja1!$O$34:$O$37</definedName>
    <definedName name="solver_lhs6" localSheetId="0" hidden="1">Hoja1!$O$38</definedName>
    <definedName name="solver_lhs7" localSheetId="0" hidden="1">Hoja1!$O$39:$O$40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Hoja1!$Q$13</definedName>
    <definedName name="solver_pre" localSheetId="0" hidden="1">0.000001</definedName>
    <definedName name="solver_rbv" localSheetId="0" hidden="1">1</definedName>
    <definedName name="solver_rel1" localSheetId="0" hidden="1">4</definedName>
    <definedName name="solver_rel2" localSheetId="0" hidden="1">2</definedName>
    <definedName name="solver_rel3" localSheetId="0" hidden="1">2</definedName>
    <definedName name="solver_rel4" localSheetId="0" hidden="1">2</definedName>
    <definedName name="solver_rel5" localSheetId="0" hidden="1">2</definedName>
    <definedName name="solver_rel6" localSheetId="0" hidden="1">2</definedName>
    <definedName name="solver_rel7" localSheetId="0" hidden="1">1</definedName>
    <definedName name="solver_rhs1" localSheetId="0" hidden="1">"entero"</definedName>
    <definedName name="solver_rhs2" localSheetId="0" hidden="1">0</definedName>
    <definedName name="solver_rhs3" localSheetId="0" hidden="1">Hoja1!$G$22</definedName>
    <definedName name="solver_rhs4" localSheetId="0" hidden="1">0</definedName>
    <definedName name="solver_rhs5" localSheetId="0" hidden="1">Hoja1!$Q$34:$Q$37</definedName>
    <definedName name="solver_rhs6" localSheetId="0" hidden="1">Hoja1!$Q$38</definedName>
    <definedName name="solver_rhs7" localSheetId="0" hidden="1">Hoja1!$Q$39:$Q$40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2" i="1" l="1"/>
  <c r="O15" i="1"/>
  <c r="O18" i="1"/>
  <c r="O17" i="1"/>
  <c r="O16" i="1"/>
  <c r="Q22" i="1"/>
  <c r="O34" i="1"/>
  <c r="O36" i="1"/>
  <c r="O37" i="1"/>
  <c r="O38" i="1"/>
  <c r="O39" i="1"/>
  <c r="O40" i="1"/>
  <c r="O35" i="1"/>
  <c r="Q13" i="1"/>
  <c r="O25" i="1"/>
  <c r="O24" i="1"/>
  <c r="O26" i="1"/>
  <c r="O27" i="1"/>
  <c r="Q5" i="1"/>
  <c r="O8" i="1"/>
  <c r="O9" i="1"/>
  <c r="O7" i="1"/>
</calcChain>
</file>

<file path=xl/sharedStrings.xml><?xml version="1.0" encoding="utf-8"?>
<sst xmlns="http://schemas.openxmlformats.org/spreadsheetml/2006/main" count="94" uniqueCount="20">
  <si>
    <t>X1</t>
  </si>
  <si>
    <t>X2</t>
  </si>
  <si>
    <t>d1</t>
  </si>
  <si>
    <t>d2</t>
  </si>
  <si>
    <t>d3</t>
  </si>
  <si>
    <t>d4</t>
  </si>
  <si>
    <t>d5</t>
  </si>
  <si>
    <t>FO</t>
  </si>
  <si>
    <t>R1</t>
  </si>
  <si>
    <t>R2</t>
  </si>
  <si>
    <t>R3</t>
  </si>
  <si>
    <t>&lt;=</t>
  </si>
  <si>
    <t>X3</t>
  </si>
  <si>
    <t>M1</t>
  </si>
  <si>
    <t>=</t>
  </si>
  <si>
    <t>M2</t>
  </si>
  <si>
    <t>M3</t>
  </si>
  <si>
    <t>M4</t>
  </si>
  <si>
    <t>M5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</si>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</sst>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2" borderId="2" xfId="0" applyFill="1" applyBorder="1" applyAlignment="1">
      <alignment horizontal="center" vertical="center"/>
    </xf>
    <xf numFmtId="0" fontId="0" fillId="3" borderId="1" xfId="0" applyFill="1" applyBorder="1"/>
    <xf numFmtId="0" fontId="0" fillId="2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A92CB-7488-4BF1-B1E4-5DBD7A697CA0}">
  <dimension ref="A4:Q40"/>
  <sheetViews>
    <sheetView tabSelected="1" topLeftCell="A4" workbookViewId="0">
      <selection activeCell="Q4" sqref="Q4:Q5"/>
    </sheetView>
  </sheetViews>
  <sheetFormatPr baseColWidth="10" defaultRowHeight="15" x14ac:dyDescent="0.25"/>
  <sheetData>
    <row r="4" spans="1:17" x14ac:dyDescent="0.25">
      <c r="B4" s="2" t="s">
        <v>0</v>
      </c>
      <c r="C4" s="2" t="s">
        <v>1</v>
      </c>
      <c r="D4" s="2" t="s">
        <v>12</v>
      </c>
      <c r="E4" s="2" t="s">
        <v>2</v>
      </c>
      <c r="F4" s="2" t="s">
        <v>2</v>
      </c>
      <c r="G4" s="2" t="s">
        <v>3</v>
      </c>
      <c r="H4" s="2" t="s">
        <v>3</v>
      </c>
      <c r="I4" s="2" t="s">
        <v>4</v>
      </c>
      <c r="J4" s="2" t="s">
        <v>4</v>
      </c>
      <c r="K4" s="2" t="s">
        <v>5</v>
      </c>
      <c r="L4" s="2" t="s">
        <v>5</v>
      </c>
      <c r="M4" s="2" t="s">
        <v>6</v>
      </c>
      <c r="N4" s="2" t="s">
        <v>6</v>
      </c>
      <c r="Q4" s="4" t="s">
        <v>7</v>
      </c>
    </row>
    <row r="5" spans="1:17" x14ac:dyDescent="0.25">
      <c r="B5" s="2">
        <v>1400</v>
      </c>
      <c r="C5" s="2">
        <v>800</v>
      </c>
      <c r="D5" s="2">
        <v>0</v>
      </c>
      <c r="E5" s="2"/>
      <c r="F5" s="2"/>
      <c r="G5" s="2"/>
      <c r="H5" s="2"/>
      <c r="I5" s="2"/>
      <c r="J5" s="2"/>
      <c r="K5" s="2"/>
      <c r="L5" s="2"/>
      <c r="M5" s="2"/>
      <c r="N5" s="2"/>
      <c r="Q5" s="4">
        <f>B5*140+C5*220+D5*220</f>
        <v>372000</v>
      </c>
    </row>
    <row r="6" spans="1:17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 x14ac:dyDescent="0.25">
      <c r="A7" s="2" t="s">
        <v>8</v>
      </c>
      <c r="B7" s="1">
        <v>8</v>
      </c>
      <c r="C7" s="1">
        <v>6</v>
      </c>
      <c r="D7" s="1">
        <v>14</v>
      </c>
      <c r="E7" s="1"/>
      <c r="F7" s="1"/>
      <c r="G7" s="1"/>
      <c r="H7" s="1"/>
      <c r="I7" s="1"/>
      <c r="J7" s="1"/>
      <c r="K7" s="1"/>
      <c r="L7" s="1"/>
      <c r="M7" s="1"/>
      <c r="N7" s="1"/>
      <c r="O7" s="1">
        <f>SUMPRODUCT($B$5:$D$5,B7:D7)</f>
        <v>16000</v>
      </c>
      <c r="P7" s="1" t="s">
        <v>11</v>
      </c>
      <c r="Q7" s="1">
        <v>18000</v>
      </c>
    </row>
    <row r="8" spans="1:17" x14ac:dyDescent="0.25">
      <c r="A8" s="2" t="s">
        <v>9</v>
      </c>
      <c r="B8" s="1">
        <v>4</v>
      </c>
      <c r="C8" s="1">
        <v>8</v>
      </c>
      <c r="D8" s="1">
        <v>6</v>
      </c>
      <c r="E8" s="1"/>
      <c r="F8" s="1"/>
      <c r="G8" s="1"/>
      <c r="H8" s="1"/>
      <c r="I8" s="1"/>
      <c r="J8" s="1"/>
      <c r="K8" s="1"/>
      <c r="L8" s="1"/>
      <c r="M8" s="1"/>
      <c r="N8" s="1"/>
      <c r="O8" s="1">
        <f>SUMPRODUCT($B$5:$D$5,B8:D8)</f>
        <v>12000</v>
      </c>
      <c r="P8" s="1" t="s">
        <v>11</v>
      </c>
      <c r="Q8" s="1">
        <v>12000</v>
      </c>
    </row>
    <row r="9" spans="1:17" x14ac:dyDescent="0.25">
      <c r="A9" s="2" t="s">
        <v>10</v>
      </c>
      <c r="B9" s="1">
        <v>4</v>
      </c>
      <c r="C9" s="1">
        <v>6</v>
      </c>
      <c r="D9" s="1">
        <v>8</v>
      </c>
      <c r="E9" s="1"/>
      <c r="F9" s="1"/>
      <c r="G9" s="1"/>
      <c r="H9" s="1"/>
      <c r="I9" s="1"/>
      <c r="J9" s="1"/>
      <c r="K9" s="1"/>
      <c r="L9" s="1"/>
      <c r="M9" s="1"/>
      <c r="N9" s="1"/>
      <c r="O9" s="1">
        <f>SUMPRODUCT($B$5:$D$5,B9:D9)</f>
        <v>10400</v>
      </c>
      <c r="P9" s="1" t="s">
        <v>11</v>
      </c>
      <c r="Q9" s="1">
        <v>10400</v>
      </c>
    </row>
    <row r="12" spans="1:17" x14ac:dyDescent="0.25">
      <c r="B12" s="2" t="s">
        <v>0</v>
      </c>
      <c r="C12" s="2" t="s">
        <v>1</v>
      </c>
      <c r="D12" s="2" t="s">
        <v>12</v>
      </c>
      <c r="E12" s="2" t="s">
        <v>2</v>
      </c>
      <c r="F12" s="2" t="s">
        <v>2</v>
      </c>
      <c r="G12" s="2" t="s">
        <v>3</v>
      </c>
      <c r="H12" s="2" t="s">
        <v>3</v>
      </c>
      <c r="I12" s="2" t="s">
        <v>4</v>
      </c>
      <c r="J12" s="2" t="s">
        <v>4</v>
      </c>
      <c r="K12" s="2" t="s">
        <v>5</v>
      </c>
      <c r="L12" s="2" t="s">
        <v>5</v>
      </c>
      <c r="M12" s="2" t="s">
        <v>6</v>
      </c>
      <c r="N12" s="2" t="s">
        <v>6</v>
      </c>
      <c r="Q12" s="4" t="s">
        <v>7</v>
      </c>
    </row>
    <row r="13" spans="1:17" x14ac:dyDescent="0.25">
      <c r="B13" s="5">
        <v>560</v>
      </c>
      <c r="C13" s="5">
        <v>1040</v>
      </c>
      <c r="D13" s="5">
        <v>240</v>
      </c>
      <c r="E13" s="2">
        <v>0</v>
      </c>
      <c r="F13" s="2">
        <v>0</v>
      </c>
      <c r="G13" s="2"/>
      <c r="H13" s="2"/>
      <c r="I13" s="2"/>
      <c r="J13" s="2"/>
      <c r="K13" s="2"/>
      <c r="L13" s="2"/>
      <c r="M13" s="2"/>
      <c r="N13" s="2"/>
      <c r="Q13" s="4">
        <f>E13+F13</f>
        <v>0</v>
      </c>
    </row>
    <row r="14" spans="1:17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1:17" x14ac:dyDescent="0.25">
      <c r="A15" s="2" t="s">
        <v>13</v>
      </c>
      <c r="B15" s="1">
        <v>140</v>
      </c>
      <c r="C15" s="1">
        <v>220</v>
      </c>
      <c r="D15" s="1">
        <v>220</v>
      </c>
      <c r="E15" s="1">
        <v>1</v>
      </c>
      <c r="F15" s="1">
        <v>-1</v>
      </c>
      <c r="G15" s="1"/>
      <c r="H15" s="1"/>
      <c r="I15" s="1"/>
      <c r="J15" s="1"/>
      <c r="K15" s="1"/>
      <c r="L15" s="1"/>
      <c r="M15" s="1"/>
      <c r="N15" s="1"/>
      <c r="O15" s="1">
        <f>SUMPRODUCT($B$13:$F$13,B15:F15)</f>
        <v>360000</v>
      </c>
      <c r="P15" s="1" t="s">
        <v>14</v>
      </c>
      <c r="Q15" s="1">
        <v>36000</v>
      </c>
    </row>
    <row r="16" spans="1:17" x14ac:dyDescent="0.25">
      <c r="A16" s="2" t="s">
        <v>8</v>
      </c>
      <c r="B16" s="1">
        <v>8</v>
      </c>
      <c r="C16" s="1">
        <v>6</v>
      </c>
      <c r="D16" s="1">
        <v>14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>
        <f>SUMPRODUCT($B$13:$F$13,B16:F16)</f>
        <v>14080</v>
      </c>
      <c r="P16" s="1" t="s">
        <v>11</v>
      </c>
      <c r="Q16" s="1">
        <v>18000</v>
      </c>
    </row>
    <row r="17" spans="1:17" x14ac:dyDescent="0.25">
      <c r="A17" s="2" t="s">
        <v>9</v>
      </c>
      <c r="B17" s="1">
        <v>4</v>
      </c>
      <c r="C17" s="1">
        <v>8</v>
      </c>
      <c r="D17" s="1">
        <v>6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>
        <f>SUMPRODUCT($B$13:$F$13,B17:F17)</f>
        <v>12000</v>
      </c>
      <c r="P17" s="1" t="s">
        <v>11</v>
      </c>
      <c r="Q17" s="1">
        <v>12000</v>
      </c>
    </row>
    <row r="18" spans="1:17" x14ac:dyDescent="0.25">
      <c r="A18" s="2" t="s">
        <v>10</v>
      </c>
      <c r="B18" s="1">
        <v>4</v>
      </c>
      <c r="C18" s="1">
        <v>6</v>
      </c>
      <c r="D18" s="1">
        <v>8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>
        <f>SUMPRODUCT($B$13:$F$13,B18:F18)</f>
        <v>10400</v>
      </c>
      <c r="P18" s="1" t="s">
        <v>11</v>
      </c>
      <c r="Q18" s="1">
        <v>10400</v>
      </c>
    </row>
    <row r="21" spans="1:17" x14ac:dyDescent="0.25">
      <c r="B21" s="2" t="s">
        <v>0</v>
      </c>
      <c r="C21" s="2" t="s">
        <v>1</v>
      </c>
      <c r="D21" s="2" t="s">
        <v>12</v>
      </c>
      <c r="E21" s="2" t="s">
        <v>2</v>
      </c>
      <c r="F21" s="2" t="s">
        <v>2</v>
      </c>
      <c r="G21" s="2" t="s">
        <v>3</v>
      </c>
      <c r="H21" s="2" t="s">
        <v>3</v>
      </c>
      <c r="I21" s="2" t="s">
        <v>4</v>
      </c>
      <c r="J21" s="2" t="s">
        <v>4</v>
      </c>
      <c r="K21" s="2" t="s">
        <v>5</v>
      </c>
      <c r="L21" s="2" t="s">
        <v>5</v>
      </c>
      <c r="M21" s="2" t="s">
        <v>6</v>
      </c>
      <c r="N21" s="2" t="s">
        <v>6</v>
      </c>
      <c r="Q21" s="4" t="s">
        <v>7</v>
      </c>
    </row>
    <row r="22" spans="1:17" x14ac:dyDescent="0.25">
      <c r="B22" s="5">
        <v>1704</v>
      </c>
      <c r="C22" s="5">
        <v>420</v>
      </c>
      <c r="D22" s="5">
        <v>132</v>
      </c>
      <c r="E22" s="5">
        <v>0</v>
      </c>
      <c r="F22" s="5">
        <v>0</v>
      </c>
      <c r="G22" s="5">
        <v>0</v>
      </c>
      <c r="H22" s="5">
        <v>0</v>
      </c>
      <c r="I22" s="2"/>
      <c r="J22" s="2"/>
      <c r="K22" s="2"/>
      <c r="L22" s="2"/>
      <c r="M22" s="2"/>
      <c r="N22" s="2"/>
      <c r="Q22" s="4">
        <f>G22+H22</f>
        <v>0</v>
      </c>
    </row>
    <row r="23" spans="1:17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</row>
    <row r="24" spans="1:17" x14ac:dyDescent="0.25">
      <c r="A24" s="2" t="s">
        <v>13</v>
      </c>
      <c r="B24" s="1">
        <v>140</v>
      </c>
      <c r="C24" s="1">
        <v>220</v>
      </c>
      <c r="D24" s="1">
        <v>220</v>
      </c>
      <c r="E24" s="1">
        <v>1</v>
      </c>
      <c r="F24" s="1">
        <v>-1</v>
      </c>
      <c r="G24" s="1"/>
      <c r="H24" s="1"/>
      <c r="I24" s="1"/>
      <c r="J24" s="1"/>
      <c r="K24" s="1"/>
      <c r="L24" s="1"/>
      <c r="M24" s="1"/>
      <c r="N24" s="1"/>
      <c r="O24" s="1">
        <f>SUMPRODUCT($B$22:$H$22,B24:H24)</f>
        <v>360000</v>
      </c>
      <c r="P24" s="1" t="s">
        <v>14</v>
      </c>
      <c r="Q24" s="1">
        <v>36000</v>
      </c>
    </row>
    <row r="25" spans="1:17" x14ac:dyDescent="0.25">
      <c r="A25" s="2" t="s">
        <v>15</v>
      </c>
      <c r="B25" s="1">
        <v>8</v>
      </c>
      <c r="C25" s="1">
        <v>6</v>
      </c>
      <c r="D25" s="1">
        <v>14</v>
      </c>
      <c r="E25" s="1"/>
      <c r="F25" s="1"/>
      <c r="G25" s="1">
        <v>1</v>
      </c>
      <c r="H25" s="1">
        <v>-1</v>
      </c>
      <c r="I25" s="1"/>
      <c r="J25" s="1"/>
      <c r="K25" s="1"/>
      <c r="L25" s="1"/>
      <c r="M25" s="1"/>
      <c r="N25" s="1"/>
      <c r="O25" s="1">
        <f>SUMPRODUCT($B$22:$H$22,B25:H25)</f>
        <v>18000</v>
      </c>
      <c r="P25" s="1" t="s">
        <v>14</v>
      </c>
      <c r="Q25" s="1">
        <v>18000</v>
      </c>
    </row>
    <row r="26" spans="1:17" x14ac:dyDescent="0.25">
      <c r="A26" s="2" t="s">
        <v>9</v>
      </c>
      <c r="B26" s="1">
        <v>4</v>
      </c>
      <c r="C26" s="1">
        <v>8</v>
      </c>
      <c r="D26" s="1">
        <v>6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>
        <f t="shared" ref="O25:O27" si="0">SUMPRODUCT($B$22:$H$22,B26:H26)</f>
        <v>10968</v>
      </c>
      <c r="P26" s="1" t="s">
        <v>11</v>
      </c>
      <c r="Q26" s="1">
        <v>12000</v>
      </c>
    </row>
    <row r="27" spans="1:17" x14ac:dyDescent="0.25">
      <c r="A27" s="2" t="s">
        <v>10</v>
      </c>
      <c r="B27" s="1">
        <v>4</v>
      </c>
      <c r="C27" s="1">
        <v>6</v>
      </c>
      <c r="D27" s="1">
        <v>8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>
        <f t="shared" si="0"/>
        <v>10392</v>
      </c>
      <c r="P27" s="1" t="s">
        <v>11</v>
      </c>
      <c r="Q27" s="1">
        <v>10400</v>
      </c>
    </row>
    <row r="31" spans="1:17" x14ac:dyDescent="0.25">
      <c r="B31" s="2" t="s">
        <v>0</v>
      </c>
      <c r="C31" s="2" t="s">
        <v>1</v>
      </c>
      <c r="D31" s="2" t="s">
        <v>12</v>
      </c>
      <c r="E31" s="2" t="s">
        <v>2</v>
      </c>
      <c r="F31" s="2" t="s">
        <v>2</v>
      </c>
      <c r="G31" s="2" t="s">
        <v>3</v>
      </c>
      <c r="H31" s="2" t="s">
        <v>3</v>
      </c>
      <c r="I31" s="2" t="s">
        <v>4</v>
      </c>
      <c r="J31" s="2" t="s">
        <v>4</v>
      </c>
      <c r="K31" s="2" t="s">
        <v>5</v>
      </c>
      <c r="L31" s="2" t="s">
        <v>5</v>
      </c>
      <c r="M31" s="2" t="s">
        <v>6</v>
      </c>
      <c r="N31" s="2" t="s">
        <v>6</v>
      </c>
      <c r="Q31" s="4" t="s">
        <v>7</v>
      </c>
    </row>
    <row r="32" spans="1:17" x14ac:dyDescent="0.25">
      <c r="B32" s="3">
        <v>1704</v>
      </c>
      <c r="C32" s="3">
        <v>420</v>
      </c>
      <c r="D32" s="3">
        <v>132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98559.999999999709</v>
      </c>
      <c r="K32" s="3">
        <v>27599.999999999989</v>
      </c>
      <c r="L32" s="3">
        <v>0</v>
      </c>
      <c r="M32" s="3">
        <v>45959.999999999731</v>
      </c>
      <c r="N32" s="3">
        <v>0</v>
      </c>
      <c r="Q32" s="4">
        <f>J32+L32+N32</f>
        <v>98559.999999999709</v>
      </c>
    </row>
    <row r="33" spans="1:17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x14ac:dyDescent="0.25">
      <c r="A34" s="2" t="s">
        <v>13</v>
      </c>
      <c r="B34" s="1">
        <v>140</v>
      </c>
      <c r="C34" s="1">
        <v>220</v>
      </c>
      <c r="D34" s="1">
        <v>220</v>
      </c>
      <c r="E34" s="1">
        <v>1</v>
      </c>
      <c r="F34" s="1">
        <v>-1</v>
      </c>
      <c r="G34" s="1"/>
      <c r="H34" s="1"/>
      <c r="I34" s="1" t="s">
        <v>19</v>
      </c>
      <c r="J34" s="1" t="s">
        <v>19</v>
      </c>
      <c r="K34" s="1"/>
      <c r="L34" s="1"/>
      <c r="M34" s="1"/>
      <c r="N34" s="1"/>
      <c r="O34" s="1">
        <f>SUMPRODUCT($B$32:$N$32,B34:N34)</f>
        <v>360000</v>
      </c>
      <c r="P34" s="1" t="s">
        <v>14</v>
      </c>
      <c r="Q34" s="1">
        <v>36000</v>
      </c>
    </row>
    <row r="35" spans="1:17" x14ac:dyDescent="0.25">
      <c r="A35" s="2" t="s">
        <v>15</v>
      </c>
      <c r="B35" s="1">
        <v>8</v>
      </c>
      <c r="C35" s="1">
        <v>6</v>
      </c>
      <c r="D35" s="1">
        <v>14</v>
      </c>
      <c r="E35" s="1"/>
      <c r="F35" s="1"/>
      <c r="G35" s="1">
        <v>1</v>
      </c>
      <c r="H35" s="1">
        <v>-1</v>
      </c>
      <c r="I35" s="1"/>
      <c r="J35" s="1"/>
      <c r="K35" s="1"/>
      <c r="L35" s="1"/>
      <c r="M35" s="1"/>
      <c r="N35" s="1"/>
      <c r="O35" s="1">
        <f>SUMPRODUCT($B$32:$N$32,B35:N35)</f>
        <v>18000</v>
      </c>
      <c r="P35" s="1" t="s">
        <v>14</v>
      </c>
      <c r="Q35" s="1">
        <v>18000</v>
      </c>
    </row>
    <row r="36" spans="1:17" x14ac:dyDescent="0.25">
      <c r="A36" s="2" t="s">
        <v>16</v>
      </c>
      <c r="B36" s="1">
        <v>140</v>
      </c>
      <c r="C36" s="1"/>
      <c r="D36" s="1"/>
      <c r="E36" s="1"/>
      <c r="F36" s="1"/>
      <c r="G36" s="1"/>
      <c r="H36" s="1"/>
      <c r="I36" s="1">
        <v>1</v>
      </c>
      <c r="J36" s="1">
        <v>-1</v>
      </c>
      <c r="K36" s="1"/>
      <c r="L36" s="1"/>
      <c r="M36" s="1"/>
      <c r="N36" s="1"/>
      <c r="O36" s="1">
        <f t="shared" ref="O36:O40" si="1">SUMPRODUCT($B$32:$N$32,B36:N36)</f>
        <v>140000.00000000029</v>
      </c>
      <c r="P36" s="1" t="s">
        <v>14</v>
      </c>
      <c r="Q36" s="1">
        <v>140000</v>
      </c>
    </row>
    <row r="37" spans="1:17" x14ac:dyDescent="0.25">
      <c r="A37" s="2" t="s">
        <v>17</v>
      </c>
      <c r="B37" s="1"/>
      <c r="C37" s="1">
        <v>220</v>
      </c>
      <c r="D37" s="1"/>
      <c r="E37" s="1"/>
      <c r="F37" s="1"/>
      <c r="G37" s="1"/>
      <c r="H37" s="1"/>
      <c r="I37" s="1"/>
      <c r="J37" s="1"/>
      <c r="K37" s="1">
        <v>1</v>
      </c>
      <c r="L37" s="1">
        <v>-1</v>
      </c>
      <c r="M37" s="1"/>
      <c r="N37" s="1"/>
      <c r="O37" s="1">
        <f t="shared" si="1"/>
        <v>119999.99999999999</v>
      </c>
      <c r="P37" s="1" t="s">
        <v>14</v>
      </c>
      <c r="Q37" s="1">
        <v>120000</v>
      </c>
    </row>
    <row r="38" spans="1:17" x14ac:dyDescent="0.25">
      <c r="A38" s="2" t="s">
        <v>18</v>
      </c>
      <c r="B38" s="1"/>
      <c r="C38" s="1"/>
      <c r="D38" s="1">
        <v>220</v>
      </c>
      <c r="E38" s="1"/>
      <c r="F38" s="1"/>
      <c r="G38" s="1"/>
      <c r="H38" s="1"/>
      <c r="I38" s="1"/>
      <c r="J38" s="1"/>
      <c r="K38" s="1"/>
      <c r="L38" s="1"/>
      <c r="M38" s="1">
        <v>1</v>
      </c>
      <c r="N38" s="1">
        <v>-1</v>
      </c>
      <c r="O38" s="1">
        <f t="shared" si="1"/>
        <v>74999.999999999738</v>
      </c>
      <c r="P38" s="1" t="s">
        <v>14</v>
      </c>
      <c r="Q38" s="1">
        <v>750000</v>
      </c>
    </row>
    <row r="39" spans="1:17" x14ac:dyDescent="0.25">
      <c r="A39" s="2" t="s">
        <v>9</v>
      </c>
      <c r="B39" s="1">
        <v>4</v>
      </c>
      <c r="C39" s="1">
        <v>8</v>
      </c>
      <c r="D39" s="1">
        <v>6</v>
      </c>
      <c r="E39" s="1"/>
      <c r="F39" s="1"/>
      <c r="G39" s="1"/>
      <c r="H39" s="1"/>
      <c r="I39" s="1"/>
      <c r="J39" s="1"/>
      <c r="K39" s="1"/>
      <c r="L39" s="1"/>
      <c r="M39" s="1"/>
      <c r="N39" s="1"/>
      <c r="O39" s="1">
        <f t="shared" si="1"/>
        <v>10968</v>
      </c>
      <c r="P39" s="1" t="s">
        <v>11</v>
      </c>
      <c r="Q39" s="1">
        <v>12000</v>
      </c>
    </row>
    <row r="40" spans="1:17" x14ac:dyDescent="0.25">
      <c r="A40" s="2" t="s">
        <v>10</v>
      </c>
      <c r="B40" s="1">
        <v>4</v>
      </c>
      <c r="C40" s="1">
        <v>6</v>
      </c>
      <c r="D40" s="1">
        <v>8</v>
      </c>
      <c r="E40" s="1"/>
      <c r="F40" s="1"/>
      <c r="G40" s="1"/>
      <c r="H40" s="1"/>
      <c r="I40" s="1"/>
      <c r="J40" s="1"/>
      <c r="K40" s="1"/>
      <c r="L40" s="1"/>
      <c r="M40" s="1"/>
      <c r="N40" s="1"/>
      <c r="O40" s="1">
        <f t="shared" si="1"/>
        <v>10392</v>
      </c>
      <c r="P40" s="1" t="s">
        <v>11</v>
      </c>
      <c r="Q40" s="1">
        <v>10400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Nestor Andres Tabares David</dc:creator>
  <cp:lastModifiedBy>Nestor Andres Tabares David</cp:lastModifiedBy>
  <dcterms:created xsi:type="dcterms:W3CDTF">2024-11-08T13:37:24Z</dcterms:created>
  <dcterms:modified xsi:type="dcterms:W3CDTF">2024-11-08T16:02:08Z</dcterms:modified>
</cp:coreProperties>
</file>