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168" documentId="8_{27EE1920-E895-450C-AD69-6EB6F36D2922}" xr6:coauthVersionLast="47" xr6:coauthVersionMax="47" xr10:uidLastSave="{9B78148C-7216-48B0-9F4D-9725C0092C51}"/>
  <bookViews>
    <workbookView xWindow="-108" yWindow="-108" windowWidth="23256" windowHeight="12456" activeTab="1" xr2:uid="{83E78523-5DA4-4439-9A20-AE64EAD80B6A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R3" i="2"/>
  <c r="Q5" i="2"/>
  <c r="Q3" i="2"/>
  <c r="P5" i="2"/>
  <c r="P3" i="2"/>
  <c r="O6" i="2"/>
  <c r="O5" i="2"/>
  <c r="O4" i="2"/>
  <c r="O3" i="2"/>
  <c r="N6" i="2"/>
  <c r="N5" i="2"/>
  <c r="N4" i="2"/>
  <c r="N3" i="2"/>
  <c r="L6" i="2"/>
  <c r="L5" i="2"/>
  <c r="L4" i="2"/>
  <c r="L3" i="2"/>
  <c r="K5" i="2"/>
  <c r="K3" i="2"/>
  <c r="S11" i="2"/>
  <c r="N14" i="2"/>
  <c r="O14" i="2" s="1"/>
  <c r="N13" i="2"/>
  <c r="O13" i="2" s="1"/>
  <c r="P13" i="2" s="1"/>
  <c r="Q13" i="2" s="1"/>
  <c r="N12" i="2"/>
  <c r="O12" i="2" s="1"/>
  <c r="N11" i="2"/>
  <c r="O11" i="2" s="1"/>
  <c r="P11" i="2" s="1"/>
  <c r="Q11" i="2" s="1"/>
  <c r="R11" i="2" s="1"/>
  <c r="L14" i="2"/>
  <c r="L13" i="2"/>
  <c r="L12" i="2"/>
  <c r="L11" i="2"/>
  <c r="K13" i="2"/>
  <c r="K11" i="2"/>
  <c r="K9" i="2"/>
  <c r="K7" i="2"/>
  <c r="S7" i="2"/>
  <c r="N9" i="2"/>
  <c r="O9" i="2" s="1"/>
  <c r="N10" i="2"/>
  <c r="O10" i="2" s="1"/>
  <c r="L9" i="2"/>
  <c r="L10" i="2"/>
  <c r="N8" i="2"/>
  <c r="O8" i="2" s="1"/>
  <c r="N7" i="2"/>
  <c r="O7" i="2" s="1"/>
  <c r="P7" i="2" s="1"/>
  <c r="Q7" i="2" s="1"/>
  <c r="L8" i="2"/>
  <c r="L7" i="2"/>
  <c r="K5" i="1"/>
  <c r="K6" i="1"/>
  <c r="M6" i="2" l="1"/>
  <c r="M4" i="2"/>
  <c r="P9" i="2"/>
  <c r="Q9" i="2"/>
  <c r="R7" i="2"/>
  <c r="M3" i="2" l="1"/>
  <c r="M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tc={60C86B0B-96E3-4C34-8C24-86D5FEB0E159}</author>
    <author>tc={BEB35E2A-40B6-4FC0-94E7-550AAD2CDBC0}</author>
    <author>tc={F34EE971-CFDB-44A8-AF21-D462FFB86410}</author>
  </authors>
  <commentList>
    <comment ref="K2" authorId="0" shapeId="0" xr:uid="{60C86B0B-96E3-4C34-8C24-86D5FEB0E1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Contrribucion de la accion</t>
      </text>
    </comment>
    <comment ref="L2" authorId="1" shapeId="0" xr:uid="{BEB35E2A-40B6-4FC0-94E7-550AAD2CDBC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Contribucion del evento
</t>
      </text>
    </comment>
    <comment ref="M2" authorId="2" shapeId="0" xr:uid="{F34EE971-CFDB-44A8-AF21-D462FFB864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del estado siguiente</t>
      </text>
    </comment>
  </commentList>
</comments>
</file>

<file path=xl/sharedStrings.xml><?xml version="1.0" encoding="utf-8"?>
<sst xmlns="http://schemas.openxmlformats.org/spreadsheetml/2006/main" count="95" uniqueCount="37">
  <si>
    <t xml:space="preserve">Estacion actual </t>
  </si>
  <si>
    <t>accion</t>
  </si>
  <si>
    <t>Estado siguiente</t>
  </si>
  <si>
    <t xml:space="preserve">probabilidad </t>
  </si>
  <si>
    <t>A</t>
  </si>
  <si>
    <t>Ir a B</t>
  </si>
  <si>
    <t xml:space="preserve">Evento </t>
  </si>
  <si>
    <t>Llega a B</t>
  </si>
  <si>
    <t>Llega a C</t>
  </si>
  <si>
    <t>B</t>
  </si>
  <si>
    <t>C</t>
  </si>
  <si>
    <t>Ir a C</t>
  </si>
  <si>
    <t>Ir a D</t>
  </si>
  <si>
    <t>Llega a D</t>
  </si>
  <si>
    <t>Llega a E</t>
  </si>
  <si>
    <t>D</t>
  </si>
  <si>
    <t>E</t>
  </si>
  <si>
    <t>Ir a E</t>
  </si>
  <si>
    <t>V(D)</t>
  </si>
  <si>
    <t>Q(B, ir a D)</t>
  </si>
  <si>
    <t>costo carga</t>
  </si>
  <si>
    <t>$/min</t>
  </si>
  <si>
    <t>Movimiento</t>
  </si>
  <si>
    <t>$/m</t>
  </si>
  <si>
    <t>Q(B, ir a E)</t>
  </si>
  <si>
    <t xml:space="preserve">V( E ) </t>
  </si>
  <si>
    <t>Tiempo recarga</t>
  </si>
  <si>
    <t>Distancia</t>
  </si>
  <si>
    <t>V(Sn)</t>
  </si>
  <si>
    <t>Q(s,a)</t>
  </si>
  <si>
    <t>Ca(s,a)</t>
  </si>
  <si>
    <t>Ce(s,a,e)</t>
  </si>
  <si>
    <t>Ce(s,a,e)+V(sn)</t>
  </si>
  <si>
    <t>P(s,a,e)*(Ce(s.a.e)+V(Sn))</t>
  </si>
  <si>
    <t>Suma contr</t>
  </si>
  <si>
    <t>V(s)</t>
  </si>
  <si>
    <t>Pi(s)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</si>
</sst>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44" fontId="0" fillId="0" borderId="0" xfId="1" applyFont="1"/>
    <xf numFmtId="44" fontId="0" fillId="0" borderId="0" xfId="0" applyNumberFormat="1"/>
    <xf numFmtId="0" fontId="0" fillId="0" borderId="1" xfId="0" applyFill="1" applyBorder="1"/>
    <xf numFmtId="44" fontId="0" fillId="0" borderId="2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2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/>
    <xf numFmtId="44" fontId="0" fillId="0" borderId="0" xfId="0" applyNumberFormat="1" applyBorder="1" applyAlignment="1">
      <alignment horizontal="center"/>
    </xf>
    <xf numFmtId="4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 Isabella Endara Chitiva" id="{C4C0D4A2-E2FA-46E9-98CC-92ABAABC0251}" userId="S::sofiaench@unisabana.edu.co::7a41aaee-760e-4a2b-a46a-75ecdf63aeb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10-29T22:44:32.22" personId="{C4C0D4A2-E2FA-46E9-98CC-92ABAABC0251}" id="{60C86B0B-96E3-4C34-8C24-86D5FEB0E159}">
    <text>Contrribucion de la accion</text>
  </threadedComment>
  <threadedComment ref="L2" dT="2024-10-29T22:46:22.95" personId="{C4C0D4A2-E2FA-46E9-98CC-92ABAABC0251}" id="{BEB35E2A-40B6-4FC0-94E7-550AAD2CDBC0}">
    <text xml:space="preserve">Contribucion del evento
</text>
  </threadedComment>
  <threadedComment ref="M2" dT="2024-10-29T22:43:39.60" personId="{C4C0D4A2-E2FA-46E9-98CC-92ABAABC0251}" id="{F34EE971-CFDB-44A8-AF21-D462FFB86410}">
    <text>Valor del estado siguiente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5FE6-61E1-4C20-989E-1F7E2FBDB346}">
  <dimension ref="A1:K13"/>
  <sheetViews>
    <sheetView workbookViewId="0">
      <selection activeCell="J4" sqref="J4"/>
    </sheetView>
  </sheetViews>
  <sheetFormatPr baseColWidth="10" defaultRowHeight="14.4" x14ac:dyDescent="0.3"/>
  <cols>
    <col min="4" max="8" width="15.88671875" customWidth="1"/>
  </cols>
  <sheetData>
    <row r="1" spans="1:11" x14ac:dyDescent="0.3">
      <c r="D1" s="1" t="s">
        <v>0</v>
      </c>
      <c r="E1" s="1" t="s">
        <v>1</v>
      </c>
      <c r="F1" s="1" t="s">
        <v>6</v>
      </c>
      <c r="G1" s="1" t="s">
        <v>3</v>
      </c>
      <c r="H1" s="1" t="s">
        <v>2</v>
      </c>
    </row>
    <row r="2" spans="1:11" x14ac:dyDescent="0.3">
      <c r="A2" t="s">
        <v>20</v>
      </c>
      <c r="B2">
        <v>1</v>
      </c>
      <c r="C2" t="s">
        <v>21</v>
      </c>
      <c r="D2" s="3" t="s">
        <v>4</v>
      </c>
      <c r="E2" t="s">
        <v>5</v>
      </c>
      <c r="F2" t="s">
        <v>7</v>
      </c>
      <c r="G2">
        <v>0.4</v>
      </c>
      <c r="H2" s="3" t="s">
        <v>9</v>
      </c>
      <c r="J2" t="s">
        <v>18</v>
      </c>
      <c r="K2">
        <v>0</v>
      </c>
    </row>
    <row r="3" spans="1:11" x14ac:dyDescent="0.3">
      <c r="A3" t="s">
        <v>22</v>
      </c>
      <c r="B3">
        <v>2</v>
      </c>
      <c r="C3" t="s">
        <v>23</v>
      </c>
      <c r="D3" s="3"/>
      <c r="F3" t="s">
        <v>8</v>
      </c>
      <c r="G3">
        <v>0.6</v>
      </c>
      <c r="H3" s="3" t="s">
        <v>10</v>
      </c>
      <c r="J3" t="s">
        <v>25</v>
      </c>
      <c r="K3">
        <v>0</v>
      </c>
    </row>
    <row r="4" spans="1:11" x14ac:dyDescent="0.3">
      <c r="D4" s="3"/>
      <c r="E4" t="s">
        <v>11</v>
      </c>
      <c r="F4" t="s">
        <v>7</v>
      </c>
      <c r="G4">
        <v>0.6</v>
      </c>
      <c r="H4" s="3" t="s">
        <v>9</v>
      </c>
    </row>
    <row r="5" spans="1:11" x14ac:dyDescent="0.3">
      <c r="D5" s="4"/>
      <c r="E5" s="2"/>
      <c r="F5" s="2" t="s">
        <v>8</v>
      </c>
      <c r="G5" s="2">
        <v>0.4</v>
      </c>
      <c r="H5" s="4" t="s">
        <v>10</v>
      </c>
      <c r="J5" t="s">
        <v>19</v>
      </c>
      <c r="K5">
        <f>(B2*80)+G6*(B3*60+K2)+G7*(B3*70+K3)</f>
        <v>210</v>
      </c>
    </row>
    <row r="6" spans="1:11" x14ac:dyDescent="0.3">
      <c r="D6" s="3" t="s">
        <v>9</v>
      </c>
      <c r="E6" t="s">
        <v>12</v>
      </c>
      <c r="F6" t="s">
        <v>13</v>
      </c>
      <c r="G6">
        <v>0.5</v>
      </c>
      <c r="H6" s="3" t="s">
        <v>15</v>
      </c>
      <c r="J6" t="s">
        <v>24</v>
      </c>
      <c r="K6">
        <f>B2*80+G8*(B3*60+K3)+G9*(B3*70+K2)</f>
        <v>214</v>
      </c>
    </row>
    <row r="7" spans="1:11" x14ac:dyDescent="0.3">
      <c r="D7" s="3"/>
      <c r="F7" t="s">
        <v>14</v>
      </c>
      <c r="G7">
        <v>0.5</v>
      </c>
      <c r="H7" s="3" t="s">
        <v>16</v>
      </c>
    </row>
    <row r="8" spans="1:11" x14ac:dyDescent="0.3">
      <c r="D8" s="3"/>
      <c r="E8" t="s">
        <v>17</v>
      </c>
      <c r="F8" t="s">
        <v>13</v>
      </c>
      <c r="G8">
        <v>0.3</v>
      </c>
      <c r="H8" s="3" t="s">
        <v>15</v>
      </c>
    </row>
    <row r="9" spans="1:11" x14ac:dyDescent="0.3">
      <c r="D9" s="4"/>
      <c r="E9" s="2"/>
      <c r="F9" s="2" t="s">
        <v>14</v>
      </c>
      <c r="G9" s="2">
        <v>0.7</v>
      </c>
      <c r="H9" s="4" t="s">
        <v>16</v>
      </c>
    </row>
    <row r="10" spans="1:11" x14ac:dyDescent="0.3">
      <c r="D10" s="3" t="s">
        <v>10</v>
      </c>
      <c r="E10" t="s">
        <v>12</v>
      </c>
      <c r="F10" t="s">
        <v>13</v>
      </c>
      <c r="G10">
        <v>0.6</v>
      </c>
      <c r="H10" s="3" t="s">
        <v>15</v>
      </c>
    </row>
    <row r="11" spans="1:11" x14ac:dyDescent="0.3">
      <c r="D11" s="3"/>
      <c r="F11" t="s">
        <v>14</v>
      </c>
      <c r="G11">
        <v>0.4</v>
      </c>
      <c r="H11" s="3" t="s">
        <v>16</v>
      </c>
    </row>
    <row r="12" spans="1:11" x14ac:dyDescent="0.3">
      <c r="D12" s="3"/>
      <c r="E12" t="s">
        <v>17</v>
      </c>
      <c r="F12" t="s">
        <v>13</v>
      </c>
      <c r="G12">
        <v>0.9</v>
      </c>
      <c r="H12" s="3" t="s">
        <v>15</v>
      </c>
    </row>
    <row r="13" spans="1:11" x14ac:dyDescent="0.3">
      <c r="D13" s="4"/>
      <c r="E13" s="2"/>
      <c r="F13" s="2" t="s">
        <v>14</v>
      </c>
      <c r="G13" s="2">
        <v>0.1</v>
      </c>
      <c r="H13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92D2-4ADA-487B-9F04-049C591AB9F6}">
  <dimension ref="D1:S14"/>
  <sheetViews>
    <sheetView tabSelected="1" workbookViewId="0">
      <selection activeCell="I10" sqref="I10"/>
    </sheetView>
  </sheetViews>
  <sheetFormatPr baseColWidth="10" defaultRowHeight="14.4" x14ac:dyDescent="0.3"/>
  <cols>
    <col min="4" max="8" width="15.88671875" customWidth="1"/>
    <col min="9" max="9" width="13.77734375" customWidth="1"/>
    <col min="14" max="14" width="10" customWidth="1"/>
  </cols>
  <sheetData>
    <row r="1" spans="4:19" x14ac:dyDescent="0.3">
      <c r="I1" s="6">
        <v>1</v>
      </c>
      <c r="J1" s="6">
        <v>2</v>
      </c>
    </row>
    <row r="2" spans="4:19" s="2" customFormat="1" ht="28.8" x14ac:dyDescent="0.3">
      <c r="D2" s="23" t="s">
        <v>0</v>
      </c>
      <c r="E2" s="23" t="s">
        <v>1</v>
      </c>
      <c r="F2" s="23" t="s">
        <v>6</v>
      </c>
      <c r="G2" s="23" t="s">
        <v>3</v>
      </c>
      <c r="H2" s="23" t="s">
        <v>2</v>
      </c>
      <c r="I2" s="23" t="s">
        <v>26</v>
      </c>
      <c r="J2" s="23" t="s">
        <v>27</v>
      </c>
      <c r="K2" s="23" t="s">
        <v>30</v>
      </c>
      <c r="L2" s="23" t="s">
        <v>31</v>
      </c>
      <c r="M2" s="23" t="s">
        <v>28</v>
      </c>
      <c r="N2" s="24" t="s">
        <v>32</v>
      </c>
      <c r="O2" s="24" t="s">
        <v>33</v>
      </c>
      <c r="P2" s="24" t="s">
        <v>34</v>
      </c>
      <c r="Q2" s="24" t="s">
        <v>29</v>
      </c>
      <c r="R2" s="24" t="s">
        <v>35</v>
      </c>
      <c r="S2" s="24" t="s">
        <v>36</v>
      </c>
    </row>
    <row r="3" spans="4:19" x14ac:dyDescent="0.3">
      <c r="D3" s="3" t="s">
        <v>4</v>
      </c>
      <c r="E3" t="s">
        <v>5</v>
      </c>
      <c r="F3" t="s">
        <v>7</v>
      </c>
      <c r="G3">
        <v>0.4</v>
      </c>
      <c r="H3" s="3" t="s">
        <v>9</v>
      </c>
      <c r="I3">
        <v>30</v>
      </c>
      <c r="J3">
        <v>80</v>
      </c>
      <c r="K3" s="13">
        <f>I3*$I$1</f>
        <v>30</v>
      </c>
      <c r="L3" s="16">
        <f>$J$1*J3</f>
        <v>160</v>
      </c>
      <c r="M3" s="16">
        <f>R7</f>
        <v>210</v>
      </c>
      <c r="N3" s="7">
        <f>L3+M3</f>
        <v>370</v>
      </c>
      <c r="O3" s="7">
        <f>G3*N3</f>
        <v>148</v>
      </c>
      <c r="P3" s="9">
        <f>O3+O4</f>
        <v>352</v>
      </c>
      <c r="Q3" s="9">
        <f>P3+K3</f>
        <v>382</v>
      </c>
      <c r="R3" s="13">
        <f>MIN(Q3:Q6)</f>
        <v>382</v>
      </c>
      <c r="S3" s="21" t="str">
        <f>E3</f>
        <v>Ir a B</v>
      </c>
    </row>
    <row r="4" spans="4:19" x14ac:dyDescent="0.3">
      <c r="D4" s="3"/>
      <c r="F4" t="s">
        <v>8</v>
      </c>
      <c r="G4">
        <v>0.6</v>
      </c>
      <c r="H4" s="3" t="s">
        <v>10</v>
      </c>
      <c r="I4">
        <v>30</v>
      </c>
      <c r="J4">
        <v>60</v>
      </c>
      <c r="K4" s="14"/>
      <c r="L4" s="12">
        <f>$J$1*J4</f>
        <v>120</v>
      </c>
      <c r="M4" s="12">
        <f>R11</f>
        <v>220</v>
      </c>
      <c r="N4" s="15">
        <f>L4+M4</f>
        <v>340</v>
      </c>
      <c r="O4" s="15">
        <f>G4*N4</f>
        <v>204</v>
      </c>
      <c r="P4" s="10"/>
      <c r="Q4" s="10"/>
      <c r="R4" s="17"/>
      <c r="S4" s="21"/>
    </row>
    <row r="5" spans="4:19" x14ac:dyDescent="0.3">
      <c r="D5" s="3"/>
      <c r="E5" t="s">
        <v>11</v>
      </c>
      <c r="F5" t="s">
        <v>7</v>
      </c>
      <c r="G5">
        <v>0.6</v>
      </c>
      <c r="H5" s="3" t="s">
        <v>9</v>
      </c>
      <c r="I5">
        <v>30</v>
      </c>
      <c r="J5">
        <v>80</v>
      </c>
      <c r="K5" s="13">
        <f>I5*$I$1</f>
        <v>30</v>
      </c>
      <c r="L5" s="16">
        <f t="shared" ref="L5:L6" si="0">$J$1*J5</f>
        <v>160</v>
      </c>
      <c r="M5" s="16">
        <f>R7</f>
        <v>210</v>
      </c>
      <c r="N5" s="7">
        <f>L5+M5</f>
        <v>370</v>
      </c>
      <c r="O5" s="7">
        <f>G5*N5</f>
        <v>222</v>
      </c>
      <c r="P5" s="9">
        <f>O5+O6</f>
        <v>358</v>
      </c>
      <c r="Q5" s="9">
        <f>P5+K5</f>
        <v>388</v>
      </c>
      <c r="R5" s="17"/>
      <c r="S5" s="21"/>
    </row>
    <row r="6" spans="4:19" x14ac:dyDescent="0.3">
      <c r="D6" s="4"/>
      <c r="E6" s="2"/>
      <c r="F6" s="2" t="s">
        <v>8</v>
      </c>
      <c r="G6" s="2">
        <v>0.4</v>
      </c>
      <c r="H6" s="4" t="s">
        <v>10</v>
      </c>
      <c r="I6" s="2">
        <v>30</v>
      </c>
      <c r="J6" s="2">
        <v>60</v>
      </c>
      <c r="K6" s="14"/>
      <c r="L6" s="12">
        <f t="shared" si="0"/>
        <v>120</v>
      </c>
      <c r="M6" s="12">
        <f>R11</f>
        <v>220</v>
      </c>
      <c r="N6" s="15">
        <f>L6+M6</f>
        <v>340</v>
      </c>
      <c r="O6" s="15">
        <f>G6*N6</f>
        <v>136</v>
      </c>
      <c r="P6" s="10"/>
      <c r="Q6" s="10"/>
      <c r="R6" s="14"/>
      <c r="S6" s="22"/>
    </row>
    <row r="7" spans="4:19" x14ac:dyDescent="0.3">
      <c r="D7" s="3" t="s">
        <v>9</v>
      </c>
      <c r="E7" t="s">
        <v>12</v>
      </c>
      <c r="F7" t="s">
        <v>13</v>
      </c>
      <c r="G7">
        <v>0.5</v>
      </c>
      <c r="H7" s="3" t="s">
        <v>15</v>
      </c>
      <c r="I7">
        <v>80</v>
      </c>
      <c r="J7" s="5">
        <v>60</v>
      </c>
      <c r="K7" s="13">
        <f>I7*$I$1</f>
        <v>80</v>
      </c>
      <c r="L7" s="11">
        <f>$J$1*J7</f>
        <v>120</v>
      </c>
      <c r="M7" s="11">
        <v>0</v>
      </c>
      <c r="N7" s="7">
        <f>L7+M7</f>
        <v>120</v>
      </c>
      <c r="O7" s="7">
        <f>G7*N7</f>
        <v>60</v>
      </c>
      <c r="P7" s="9">
        <f>O7+O8</f>
        <v>130</v>
      </c>
      <c r="Q7" s="9">
        <f>P7+K7</f>
        <v>210</v>
      </c>
      <c r="R7" s="13">
        <f>MIN(Q7:Q10)</f>
        <v>210</v>
      </c>
      <c r="S7" s="13" t="str">
        <f>E7</f>
        <v>Ir a D</v>
      </c>
    </row>
    <row r="8" spans="4:19" x14ac:dyDescent="0.3">
      <c r="D8" s="3"/>
      <c r="E8" s="2"/>
      <c r="F8" s="2" t="s">
        <v>14</v>
      </c>
      <c r="G8" s="2">
        <v>0.5</v>
      </c>
      <c r="H8" s="4" t="s">
        <v>16</v>
      </c>
      <c r="I8" s="2">
        <v>80</v>
      </c>
      <c r="J8" s="8">
        <v>70</v>
      </c>
      <c r="K8" s="14"/>
      <c r="L8" s="12">
        <f>$J$1*J8</f>
        <v>140</v>
      </c>
      <c r="M8" s="12">
        <v>0</v>
      </c>
      <c r="N8" s="15">
        <f>L8+M8</f>
        <v>140</v>
      </c>
      <c r="O8" s="15">
        <f>G8*N8</f>
        <v>70</v>
      </c>
      <c r="P8" s="10"/>
      <c r="Q8" s="10"/>
      <c r="R8" s="17"/>
      <c r="S8" s="17"/>
    </row>
    <row r="9" spans="4:19" x14ac:dyDescent="0.3">
      <c r="D9" s="3"/>
      <c r="E9" t="s">
        <v>17</v>
      </c>
      <c r="F9" t="s">
        <v>13</v>
      </c>
      <c r="G9">
        <v>0.3</v>
      </c>
      <c r="H9" s="3" t="s">
        <v>15</v>
      </c>
      <c r="I9">
        <v>80</v>
      </c>
      <c r="J9" s="5">
        <v>60</v>
      </c>
      <c r="K9" s="13">
        <f>I9*$I$1</f>
        <v>80</v>
      </c>
      <c r="L9" s="16">
        <f t="shared" ref="L9:L10" si="1">$J$1*J9</f>
        <v>120</v>
      </c>
      <c r="M9" s="16">
        <v>0</v>
      </c>
      <c r="N9" s="7">
        <f>L9+M9</f>
        <v>120</v>
      </c>
      <c r="O9" s="7">
        <f>G9*N9</f>
        <v>36</v>
      </c>
      <c r="P9" s="9">
        <f>O9+O10</f>
        <v>134</v>
      </c>
      <c r="Q9" s="9">
        <f>P9+K9</f>
        <v>214</v>
      </c>
      <c r="R9" s="17"/>
      <c r="S9" s="17"/>
    </row>
    <row r="10" spans="4:19" x14ac:dyDescent="0.3">
      <c r="D10" s="4"/>
      <c r="E10" s="2"/>
      <c r="F10" s="2" t="s">
        <v>14</v>
      </c>
      <c r="G10" s="2">
        <v>0.7</v>
      </c>
      <c r="H10" s="4" t="s">
        <v>16</v>
      </c>
      <c r="I10" s="2">
        <v>80</v>
      </c>
      <c r="J10" s="2">
        <v>70</v>
      </c>
      <c r="K10" s="14"/>
      <c r="L10" s="12">
        <f t="shared" si="1"/>
        <v>140</v>
      </c>
      <c r="M10" s="12">
        <v>0</v>
      </c>
      <c r="N10" s="15">
        <f>L10+M10</f>
        <v>140</v>
      </c>
      <c r="O10" s="15">
        <f>G10*N10</f>
        <v>98</v>
      </c>
      <c r="P10" s="10"/>
      <c r="Q10" s="10"/>
      <c r="R10" s="14"/>
      <c r="S10" s="14"/>
    </row>
    <row r="11" spans="4:19" x14ac:dyDescent="0.3">
      <c r="D11" s="3" t="s">
        <v>10</v>
      </c>
      <c r="E11" t="s">
        <v>12</v>
      </c>
      <c r="F11" t="s">
        <v>13</v>
      </c>
      <c r="G11">
        <v>0.6</v>
      </c>
      <c r="H11" s="3" t="s">
        <v>15</v>
      </c>
      <c r="I11">
        <v>40</v>
      </c>
      <c r="J11" s="5">
        <v>80</v>
      </c>
      <c r="K11" s="13">
        <f>I11*$I$1</f>
        <v>40</v>
      </c>
      <c r="L11" s="11">
        <f>$J$1*J11</f>
        <v>160</v>
      </c>
      <c r="M11" s="11">
        <v>0</v>
      </c>
      <c r="N11" s="7">
        <f>L11+M11</f>
        <v>160</v>
      </c>
      <c r="O11" s="7">
        <f>G11*N11</f>
        <v>96</v>
      </c>
      <c r="P11" s="9">
        <f>O11+O12</f>
        <v>240</v>
      </c>
      <c r="Q11" s="9">
        <f>P11+K11</f>
        <v>280</v>
      </c>
      <c r="R11" s="13">
        <f>MIN(Q11:Q14)</f>
        <v>220</v>
      </c>
      <c r="S11" s="19" t="str">
        <f>E13</f>
        <v>Ir a E</v>
      </c>
    </row>
    <row r="12" spans="4:19" x14ac:dyDescent="0.3">
      <c r="D12" s="3"/>
      <c r="F12" t="s">
        <v>14</v>
      </c>
      <c r="G12">
        <v>0.4</v>
      </c>
      <c r="H12" s="3" t="s">
        <v>16</v>
      </c>
      <c r="I12">
        <v>40</v>
      </c>
      <c r="J12" s="5">
        <v>180</v>
      </c>
      <c r="K12" s="14"/>
      <c r="L12" s="12">
        <f>$J$1*J12</f>
        <v>360</v>
      </c>
      <c r="M12" s="12">
        <v>0</v>
      </c>
      <c r="N12" s="15">
        <f>L12+M12</f>
        <v>360</v>
      </c>
      <c r="O12" s="15">
        <f>G12*N12</f>
        <v>144</v>
      </c>
      <c r="P12" s="10"/>
      <c r="Q12" s="10"/>
      <c r="R12" s="17"/>
      <c r="S12" s="18"/>
    </row>
    <row r="13" spans="4:19" x14ac:dyDescent="0.3">
      <c r="D13" s="3"/>
      <c r="E13" t="s">
        <v>17</v>
      </c>
      <c r="F13" t="s">
        <v>13</v>
      </c>
      <c r="G13">
        <v>0.9</v>
      </c>
      <c r="H13" s="3" t="s">
        <v>15</v>
      </c>
      <c r="I13">
        <v>40</v>
      </c>
      <c r="J13" s="5">
        <v>80</v>
      </c>
      <c r="K13" s="13">
        <f>I13*$I$1</f>
        <v>40</v>
      </c>
      <c r="L13" s="16">
        <f t="shared" ref="L13:L14" si="2">$J$1*J13</f>
        <v>160</v>
      </c>
      <c r="M13" s="16">
        <v>0</v>
      </c>
      <c r="N13" s="7">
        <f>L13+M13</f>
        <v>160</v>
      </c>
      <c r="O13" s="7">
        <f>G13*N13</f>
        <v>144</v>
      </c>
      <c r="P13" s="9">
        <f>O13+O14</f>
        <v>180</v>
      </c>
      <c r="Q13" s="9">
        <f>P13+K13</f>
        <v>220</v>
      </c>
      <c r="R13" s="17"/>
      <c r="S13" s="18"/>
    </row>
    <row r="14" spans="4:19" x14ac:dyDescent="0.3">
      <c r="D14" s="4"/>
      <c r="E14" s="2"/>
      <c r="F14" s="2" t="s">
        <v>14</v>
      </c>
      <c r="G14" s="2">
        <v>0.1</v>
      </c>
      <c r="H14" s="4" t="s">
        <v>16</v>
      </c>
      <c r="I14" s="2">
        <v>40</v>
      </c>
      <c r="J14" s="2">
        <v>180</v>
      </c>
      <c r="K14" s="14"/>
      <c r="L14" s="12">
        <f t="shared" si="2"/>
        <v>360</v>
      </c>
      <c r="M14" s="12">
        <v>0</v>
      </c>
      <c r="N14" s="15">
        <f>L14+M14</f>
        <v>360</v>
      </c>
      <c r="O14" s="15">
        <f>G14*N14</f>
        <v>36</v>
      </c>
      <c r="P14" s="10"/>
      <c r="Q14" s="10"/>
      <c r="R14" s="14"/>
      <c r="S14" s="20"/>
    </row>
  </sheetData>
  <mergeCells count="24">
    <mergeCell ref="R11:R14"/>
    <mergeCell ref="S11:S14"/>
    <mergeCell ref="K3:K4"/>
    <mergeCell ref="K5:K6"/>
    <mergeCell ref="P3:P4"/>
    <mergeCell ref="P5:P6"/>
    <mergeCell ref="Q3:Q4"/>
    <mergeCell ref="Q5:Q6"/>
    <mergeCell ref="R3:R6"/>
    <mergeCell ref="S3:S6"/>
    <mergeCell ref="Q7:Q8"/>
    <mergeCell ref="Q9:Q10"/>
    <mergeCell ref="R7:R10"/>
    <mergeCell ref="S7:S10"/>
    <mergeCell ref="K11:K12"/>
    <mergeCell ref="K13:K14"/>
    <mergeCell ref="P11:P12"/>
    <mergeCell ref="P13:P14"/>
    <mergeCell ref="Q11:Q12"/>
    <mergeCell ref="Q13:Q14"/>
    <mergeCell ref="K7:K8"/>
    <mergeCell ref="K9:K10"/>
    <mergeCell ref="P7:P8"/>
    <mergeCell ref="P9:P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2024-10-29T22:18:19Z</dcterms:created>
  <dcterms:modified xsi:type="dcterms:W3CDTF">2024-10-29T23:00:01Z</dcterms:modified>
</cp:coreProperties>
</file>