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unisabanaedu-my.sharepoint.com/personal/nestortada_unisabana_edu_co/Documents/Universidad/2024-2/Procesos estocasticos/"/>
    </mc:Choice>
  </mc:AlternateContent>
  <xr:revisionPtr revIDLastSave="6" documentId="8_{98AB2E9E-3A94-47EE-B516-5D8285F0BD1B}" xr6:coauthVersionLast="47" xr6:coauthVersionMax="47" xr10:uidLastSave="{DA8453F7-1D4D-43B9-A2F7-17ECD9463C30}"/>
  <bookViews>
    <workbookView xWindow="-120" yWindow="-120" windowWidth="20730" windowHeight="11160" xr2:uid="{32A1A887-2A2F-4999-AC5F-59F787C9326D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7" i="1" l="1"/>
  <c r="R42" i="1" a="1"/>
  <c r="R42" i="1" s="1"/>
  <c r="R43" i="1" s="1" a="1"/>
  <c r="R43" i="1" s="1"/>
  <c r="R44" i="1" s="1" a="1"/>
  <c r="R44" i="1" s="1"/>
  <c r="R41" i="1" a="1"/>
  <c r="R41" i="1" s="1"/>
  <c r="B13" i="3" a="1"/>
  <c r="B13" i="3" s="1"/>
  <c r="B15" i="3" a="1"/>
  <c r="B15" i="3" s="1"/>
  <c r="B2" i="3" a="1"/>
  <c r="B2" i="3" s="1"/>
  <c r="K16" i="2"/>
  <c r="K17" i="2"/>
  <c r="K18" i="2"/>
  <c r="K19" i="2"/>
  <c r="K20" i="2"/>
  <c r="K21" i="2"/>
  <c r="K22" i="2"/>
  <c r="K23" i="2"/>
  <c r="K15" i="2"/>
  <c r="B15" i="2" a="1"/>
  <c r="B15" i="2" s="1"/>
  <c r="J10" i="2"/>
  <c r="I10" i="2"/>
  <c r="H10" i="2"/>
  <c r="G10" i="2"/>
  <c r="F10" i="2"/>
  <c r="E10" i="2"/>
  <c r="D10" i="2"/>
  <c r="C10" i="2"/>
  <c r="B10" i="2"/>
  <c r="J9" i="2"/>
  <c r="I9" i="2"/>
  <c r="H9" i="2"/>
  <c r="G9" i="2"/>
  <c r="F9" i="2"/>
  <c r="E9" i="2"/>
  <c r="D9" i="2"/>
  <c r="C9" i="2"/>
  <c r="B9" i="2"/>
  <c r="J8" i="2"/>
  <c r="I8" i="2"/>
  <c r="H8" i="2"/>
  <c r="G8" i="2"/>
  <c r="F8" i="2"/>
  <c r="E8" i="2"/>
  <c r="D8" i="2"/>
  <c r="C8" i="2"/>
  <c r="B8" i="2"/>
  <c r="J7" i="2"/>
  <c r="I7" i="2"/>
  <c r="H7" i="2"/>
  <c r="G7" i="2"/>
  <c r="F7" i="2"/>
  <c r="E7" i="2"/>
  <c r="D7" i="2"/>
  <c r="C7" i="2"/>
  <c r="B7" i="2"/>
  <c r="J6" i="2"/>
  <c r="I6" i="2"/>
  <c r="H6" i="2"/>
  <c r="G6" i="2"/>
  <c r="F6" i="2"/>
  <c r="E6" i="2"/>
  <c r="D6" i="2"/>
  <c r="C6" i="2"/>
  <c r="B6" i="2"/>
  <c r="J5" i="2"/>
  <c r="I5" i="2"/>
  <c r="H5" i="2"/>
  <c r="G5" i="2"/>
  <c r="F5" i="2"/>
  <c r="E5" i="2"/>
  <c r="D5" i="2"/>
  <c r="C5" i="2"/>
  <c r="B5" i="2"/>
  <c r="J4" i="2"/>
  <c r="I4" i="2"/>
  <c r="H4" i="2"/>
  <c r="G4" i="2"/>
  <c r="F4" i="2"/>
  <c r="E4" i="2"/>
  <c r="D4" i="2"/>
  <c r="C4" i="2"/>
  <c r="B4" i="2"/>
  <c r="J3" i="2"/>
  <c r="I3" i="2"/>
  <c r="H3" i="2"/>
  <c r="G3" i="2"/>
  <c r="F3" i="2"/>
  <c r="E3" i="2"/>
  <c r="D3" i="2"/>
  <c r="C3" i="2"/>
  <c r="B3" i="2"/>
  <c r="J2" i="2"/>
  <c r="I2" i="2"/>
  <c r="H2" i="2"/>
  <c r="G2" i="2"/>
  <c r="F2" i="2"/>
  <c r="E2" i="2"/>
  <c r="D2" i="2"/>
  <c r="C2" i="2"/>
  <c r="B2" i="2"/>
  <c r="N41" i="1"/>
  <c r="N42" i="1"/>
  <c r="N43" i="1"/>
  <c r="N44" i="1"/>
  <c r="N45" i="1"/>
  <c r="N46" i="1"/>
  <c r="N47" i="1"/>
  <c r="N48" i="1"/>
  <c r="N49" i="1"/>
  <c r="N50" i="1"/>
  <c r="N40" i="1"/>
  <c r="F19" i="1"/>
  <c r="C41" i="1" l="1"/>
  <c r="D41" i="1"/>
  <c r="E41" i="1"/>
  <c r="F41" i="1"/>
  <c r="G41" i="1"/>
  <c r="H41" i="1"/>
  <c r="I41" i="1"/>
  <c r="J41" i="1"/>
  <c r="K41" i="1"/>
  <c r="L41" i="1"/>
  <c r="M41" i="1"/>
  <c r="D42" i="1"/>
  <c r="E42" i="1"/>
  <c r="F42" i="1"/>
  <c r="H42" i="1"/>
  <c r="I42" i="1"/>
  <c r="J42" i="1"/>
  <c r="K42" i="1"/>
  <c r="L42" i="1"/>
  <c r="M42" i="1"/>
  <c r="D43" i="1"/>
  <c r="E43" i="1"/>
  <c r="F43" i="1"/>
  <c r="G43" i="1"/>
  <c r="H43" i="1"/>
  <c r="J43" i="1"/>
  <c r="K43" i="1"/>
  <c r="L43" i="1"/>
  <c r="M43" i="1"/>
  <c r="D44" i="1"/>
  <c r="E44" i="1"/>
  <c r="F44" i="1"/>
  <c r="G44" i="1"/>
  <c r="H44" i="1"/>
  <c r="I44" i="1"/>
  <c r="J44" i="1"/>
  <c r="L44" i="1"/>
  <c r="M44" i="1"/>
  <c r="E45" i="1"/>
  <c r="F45" i="1"/>
  <c r="G45" i="1"/>
  <c r="H45" i="1"/>
  <c r="I45" i="1"/>
  <c r="J45" i="1"/>
  <c r="K45" i="1"/>
  <c r="L45" i="1"/>
  <c r="M45" i="1"/>
  <c r="C46" i="1"/>
  <c r="F46" i="1"/>
  <c r="G46" i="1"/>
  <c r="H46" i="1"/>
  <c r="I46" i="1"/>
  <c r="J46" i="1"/>
  <c r="K46" i="1"/>
  <c r="L46" i="1"/>
  <c r="M46" i="1"/>
  <c r="C47" i="1"/>
  <c r="E47" i="1"/>
  <c r="F47" i="1"/>
  <c r="H47" i="1"/>
  <c r="I47" i="1"/>
  <c r="J47" i="1"/>
  <c r="K47" i="1"/>
  <c r="L47" i="1"/>
  <c r="M47" i="1"/>
  <c r="C48" i="1"/>
  <c r="E48" i="1"/>
  <c r="F48" i="1"/>
  <c r="G48" i="1"/>
  <c r="H48" i="1"/>
  <c r="J48" i="1"/>
  <c r="K48" i="1"/>
  <c r="L48" i="1"/>
  <c r="M48" i="1"/>
  <c r="C49" i="1"/>
  <c r="E49" i="1"/>
  <c r="F49" i="1"/>
  <c r="G49" i="1"/>
  <c r="H49" i="1"/>
  <c r="I49" i="1"/>
  <c r="J49" i="1"/>
  <c r="L49" i="1"/>
  <c r="M49" i="1"/>
  <c r="C50" i="1"/>
  <c r="D50" i="1"/>
  <c r="E50" i="1"/>
  <c r="F50" i="1"/>
  <c r="G50" i="1"/>
  <c r="H50" i="1"/>
  <c r="I50" i="1"/>
  <c r="J50" i="1"/>
  <c r="K50" i="1"/>
  <c r="L50" i="1"/>
  <c r="M50" i="1"/>
  <c r="D40" i="1"/>
  <c r="E40" i="1"/>
  <c r="F40" i="1"/>
  <c r="G40" i="1"/>
  <c r="H40" i="1"/>
  <c r="I40" i="1"/>
  <c r="J40" i="1"/>
  <c r="K40" i="1"/>
  <c r="L40" i="1"/>
  <c r="M40" i="1"/>
  <c r="C40" i="1"/>
  <c r="N34" i="1" l="1"/>
  <c r="N24" i="1"/>
  <c r="G31" i="1"/>
  <c r="G47" i="1" s="1"/>
  <c r="M31" i="1" l="1"/>
  <c r="C26" i="1"/>
  <c r="C42" i="1" s="1"/>
  <c r="E30" i="1"/>
  <c r="E46" i="1" s="1"/>
  <c r="C25" i="1"/>
  <c r="C29" i="1"/>
  <c r="C45" i="1" s="1"/>
  <c r="K33" i="1"/>
  <c r="K49" i="1" s="1"/>
  <c r="C28" i="1"/>
  <c r="C44" i="1" s="1"/>
  <c r="I32" i="1"/>
  <c r="I48" i="1" s="1"/>
  <c r="C27" i="1"/>
  <c r="C43" i="1" s="1"/>
  <c r="N31" i="1" l="1"/>
  <c r="D47" i="1"/>
  <c r="N32" i="1"/>
  <c r="M32" i="1"/>
  <c r="D48" i="1" s="1"/>
  <c r="K28" i="1"/>
  <c r="K44" i="1" s="1"/>
  <c r="N30" i="1"/>
  <c r="M30" i="1"/>
  <c r="D46" i="1" s="1"/>
  <c r="M33" i="1"/>
  <c r="G26" i="1"/>
  <c r="G42" i="1" s="1"/>
  <c r="I27" i="1"/>
  <c r="N29" i="1"/>
  <c r="M29" i="1"/>
  <c r="D45" i="1" s="1"/>
  <c r="E25" i="1"/>
  <c r="N25" i="1" s="1"/>
  <c r="N26" i="1" l="1"/>
  <c r="N28" i="1"/>
  <c r="N33" i="1"/>
  <c r="D49" i="1"/>
  <c r="N27" i="1"/>
  <c r="I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<sst xmlns="http://schemas.openxmlformats.org/spreadsheetml/2006/main" count="30" uniqueCount="13">
  <si>
    <t>Función q^(m*z)</t>
  </si>
  <si>
    <t>Varieble del modelo : La cantidad de dinero que tiene el jugador</t>
  </si>
  <si>
    <t>Los estados del sistema: {0,1,2,3,4,5,6,7,8,9,10}</t>
  </si>
  <si>
    <t>q^(m*z)</t>
  </si>
  <si>
    <t>1-q^(m*z)</t>
  </si>
  <si>
    <t>q^(0.2*2) = (1-q^(0.2*4))-0.5</t>
  </si>
  <si>
    <t xml:space="preserve">q= </t>
  </si>
  <si>
    <t>Total</t>
  </si>
  <si>
    <t>g)</t>
  </si>
  <si>
    <t>La probabilida</t>
  </si>
  <si>
    <t>G)</t>
  </si>
  <si>
    <t>Numero de transiciones promedio para ser absorbidos</t>
  </si>
  <si>
    <t>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</si>
</sst>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223C8-D044-4B5A-B089-04B564A645A3}">
  <dimension ref="A1:AB54"/>
  <sheetViews>
    <sheetView tabSelected="1" topLeftCell="N32" workbookViewId="0">
      <selection activeCell="T47" sqref="T47"/>
    </sheetView>
  </sheetViews>
  <sheetFormatPr defaultColWidth="11.42578125" defaultRowHeight="15"/>
  <cols>
    <col min="1" max="1" width="23.5703125" customWidth="1"/>
  </cols>
  <sheetData>
    <row r="1" spans="1:13">
      <c r="A1" t="s">
        <v>0</v>
      </c>
      <c r="C1" s="8" t="s">
        <v>1</v>
      </c>
      <c r="D1" s="8"/>
      <c r="E1" s="8"/>
      <c r="F1" s="8"/>
      <c r="G1" s="8"/>
      <c r="I1" s="8" t="s">
        <v>2</v>
      </c>
      <c r="J1" s="8"/>
      <c r="K1" s="8"/>
      <c r="L1" s="8"/>
    </row>
    <row r="4" spans="1:13"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</row>
    <row r="5" spans="1:13"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B6">
        <v>1</v>
      </c>
      <c r="C6" t="s">
        <v>3</v>
      </c>
      <c r="D6">
        <v>0</v>
      </c>
      <c r="E6" t="s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B7">
        <v>2</v>
      </c>
      <c r="C7" t="s">
        <v>3</v>
      </c>
      <c r="D7">
        <v>0</v>
      </c>
      <c r="E7">
        <v>0</v>
      </c>
      <c r="F7">
        <v>0</v>
      </c>
      <c r="G7" t="s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B8">
        <v>3</v>
      </c>
      <c r="C8" t="s">
        <v>3</v>
      </c>
      <c r="D8">
        <v>0</v>
      </c>
      <c r="E8">
        <v>0</v>
      </c>
      <c r="F8">
        <v>0</v>
      </c>
      <c r="G8">
        <v>0</v>
      </c>
      <c r="H8">
        <v>0</v>
      </c>
      <c r="I8" t="s">
        <v>4</v>
      </c>
      <c r="J8">
        <v>0</v>
      </c>
      <c r="K8">
        <v>0</v>
      </c>
      <c r="L8">
        <v>0</v>
      </c>
      <c r="M8">
        <v>0</v>
      </c>
    </row>
    <row r="9" spans="1:13">
      <c r="B9">
        <v>4</v>
      </c>
      <c r="C9" t="s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1" t="s">
        <v>4</v>
      </c>
      <c r="L9">
        <v>0</v>
      </c>
      <c r="M9">
        <v>0</v>
      </c>
    </row>
    <row r="10" spans="1:13">
      <c r="B10">
        <v>5</v>
      </c>
      <c r="C10" t="s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4</v>
      </c>
    </row>
    <row r="11" spans="1:13">
      <c r="B11">
        <v>6</v>
      </c>
      <c r="C11">
        <v>0</v>
      </c>
      <c r="D11">
        <v>0</v>
      </c>
      <c r="E11" t="s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4</v>
      </c>
    </row>
    <row r="12" spans="1:13">
      <c r="B12">
        <v>7</v>
      </c>
      <c r="C12">
        <v>0</v>
      </c>
      <c r="D12">
        <v>0</v>
      </c>
      <c r="E12">
        <v>0</v>
      </c>
      <c r="F12">
        <v>0</v>
      </c>
      <c r="G12" t="s">
        <v>3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4</v>
      </c>
    </row>
    <row r="13" spans="1:13">
      <c r="B13">
        <v>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1" t="s">
        <v>3</v>
      </c>
      <c r="J13">
        <v>0</v>
      </c>
      <c r="K13">
        <v>0</v>
      </c>
      <c r="L13">
        <v>0</v>
      </c>
      <c r="M13" t="s">
        <v>4</v>
      </c>
    </row>
    <row r="14" spans="1:13">
      <c r="B14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</v>
      </c>
      <c r="L14">
        <v>0</v>
      </c>
      <c r="M14" t="s">
        <v>4</v>
      </c>
    </row>
    <row r="15" spans="1:13"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9" spans="2:14">
      <c r="B19" s="8" t="s">
        <v>5</v>
      </c>
      <c r="C19" s="8"/>
      <c r="E19" t="s">
        <v>6</v>
      </c>
      <c r="F19">
        <f>1/(2*SQRT(19+(11*SQRT(3))))</f>
        <v>8.1054675418548675E-2</v>
      </c>
      <c r="G19">
        <v>0.2</v>
      </c>
    </row>
    <row r="23" spans="2:14">
      <c r="C23">
        <v>0</v>
      </c>
      <c r="D23">
        <v>1</v>
      </c>
      <c r="E23">
        <v>2</v>
      </c>
      <c r="F23">
        <v>3</v>
      </c>
      <c r="G23">
        <v>4</v>
      </c>
      <c r="H23">
        <v>5</v>
      </c>
      <c r="I23">
        <v>6</v>
      </c>
      <c r="J23">
        <v>7</v>
      </c>
      <c r="K23">
        <v>8</v>
      </c>
      <c r="L23">
        <v>9</v>
      </c>
      <c r="M23">
        <v>10</v>
      </c>
      <c r="N23" t="s">
        <v>7</v>
      </c>
    </row>
    <row r="24" spans="2:14"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f>SUM(C24:M24)</f>
        <v>1</v>
      </c>
    </row>
    <row r="25" spans="2:14">
      <c r="B25">
        <v>1</v>
      </c>
      <c r="C25">
        <f>F19^(G19*1)</f>
        <v>0.60500033370605555</v>
      </c>
      <c r="D25">
        <v>0</v>
      </c>
      <c r="E25">
        <f>1-C25</f>
        <v>0.39499966629394445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f t="shared" ref="N25:N33" si="0">SUM(C25:M25)</f>
        <v>1</v>
      </c>
    </row>
    <row r="26" spans="2:14">
      <c r="B26">
        <v>2</v>
      </c>
      <c r="C26">
        <f>$F$19^($G$19*B26)</f>
        <v>0.3660254037844386</v>
      </c>
      <c r="D26">
        <v>0</v>
      </c>
      <c r="E26">
        <v>0</v>
      </c>
      <c r="F26">
        <v>0</v>
      </c>
      <c r="G26">
        <f>1-C26</f>
        <v>0.6339745962155614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f t="shared" si="0"/>
        <v>1</v>
      </c>
    </row>
    <row r="27" spans="2:14">
      <c r="B27">
        <v>3</v>
      </c>
      <c r="C27">
        <f>$F$19^($G$19*B27)</f>
        <v>0.22144549143447903</v>
      </c>
      <c r="D27">
        <v>0</v>
      </c>
      <c r="E27">
        <v>0</v>
      </c>
      <c r="F27">
        <v>0</v>
      </c>
      <c r="G27">
        <v>0</v>
      </c>
      <c r="H27">
        <v>0</v>
      </c>
      <c r="I27">
        <f>1-C27</f>
        <v>0.778554508565521</v>
      </c>
      <c r="J27">
        <v>0</v>
      </c>
      <c r="K27">
        <v>0</v>
      </c>
      <c r="L27">
        <v>0</v>
      </c>
      <c r="M27">
        <v>0</v>
      </c>
      <c r="N27">
        <f t="shared" si="0"/>
        <v>1</v>
      </c>
    </row>
    <row r="28" spans="2:14">
      <c r="B28">
        <v>4</v>
      </c>
      <c r="C28">
        <f>$F$19^($G$19*B28)</f>
        <v>0.13397459621556129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s="1">
        <f>1-C28</f>
        <v>0.86602540378443871</v>
      </c>
      <c r="L28">
        <v>0</v>
      </c>
      <c r="M28">
        <v>0</v>
      </c>
      <c r="N28">
        <f t="shared" si="0"/>
        <v>1</v>
      </c>
    </row>
    <row r="29" spans="2:14">
      <c r="B29">
        <v>5</v>
      </c>
      <c r="C29">
        <f>$F$19^($G$19*B29)</f>
        <v>8.1054675418548675E-2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f>1-C29</f>
        <v>0.91894532458145128</v>
      </c>
      <c r="N29">
        <f t="shared" si="0"/>
        <v>1</v>
      </c>
    </row>
    <row r="30" spans="2:14">
      <c r="B30">
        <v>6</v>
      </c>
      <c r="C30">
        <v>0</v>
      </c>
      <c r="D30">
        <v>0</v>
      </c>
      <c r="E30">
        <f>F19^(G19*4)</f>
        <v>0.13397459621556129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f>1-E30</f>
        <v>0.86602540378443871</v>
      </c>
      <c r="N30">
        <f t="shared" si="0"/>
        <v>1</v>
      </c>
    </row>
    <row r="31" spans="2:14">
      <c r="B31">
        <v>7</v>
      </c>
      <c r="C31">
        <v>0</v>
      </c>
      <c r="D31">
        <v>0</v>
      </c>
      <c r="E31">
        <v>0</v>
      </c>
      <c r="F31">
        <v>0</v>
      </c>
      <c r="G31">
        <f>F19^(G19*3)</f>
        <v>0.22144549143447903</v>
      </c>
      <c r="H31">
        <v>0</v>
      </c>
      <c r="I31">
        <v>0</v>
      </c>
      <c r="J31">
        <v>0</v>
      </c>
      <c r="K31">
        <v>0</v>
      </c>
      <c r="L31">
        <v>0</v>
      </c>
      <c r="M31">
        <f>1-G31</f>
        <v>0.778554508565521</v>
      </c>
      <c r="N31">
        <f t="shared" si="0"/>
        <v>1</v>
      </c>
    </row>
    <row r="32" spans="2:14">
      <c r="B32">
        <v>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s="1">
        <f>F19^(G19*2)</f>
        <v>0.3660254037844386</v>
      </c>
      <c r="J32">
        <v>0</v>
      </c>
      <c r="K32">
        <v>0</v>
      </c>
      <c r="L32">
        <v>0</v>
      </c>
      <c r="M32">
        <f>1-I32</f>
        <v>0.6339745962155614</v>
      </c>
      <c r="N32">
        <f t="shared" si="0"/>
        <v>1</v>
      </c>
    </row>
    <row r="33" spans="2:28">
      <c r="B33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f>F19^(G19*1)</f>
        <v>0.60500033370605555</v>
      </c>
      <c r="L33">
        <v>0</v>
      </c>
      <c r="M33">
        <f>1-K33</f>
        <v>0.39499966629394445</v>
      </c>
      <c r="N33">
        <f t="shared" si="0"/>
        <v>1</v>
      </c>
    </row>
    <row r="34" spans="2:28"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f>SUM(C34:M34)</f>
        <v>1</v>
      </c>
    </row>
    <row r="39" spans="2:28">
      <c r="C39" s="1">
        <v>0</v>
      </c>
      <c r="D39" s="1">
        <v>10</v>
      </c>
      <c r="E39" s="1">
        <v>1</v>
      </c>
      <c r="F39" s="1">
        <v>3</v>
      </c>
      <c r="G39" s="1">
        <v>5</v>
      </c>
      <c r="H39" s="1">
        <v>7</v>
      </c>
      <c r="I39" s="1">
        <v>9</v>
      </c>
      <c r="J39" s="1">
        <v>2</v>
      </c>
      <c r="K39" s="1">
        <v>4</v>
      </c>
      <c r="L39" s="1">
        <v>6</v>
      </c>
      <c r="M39" s="1">
        <v>8</v>
      </c>
      <c r="N39" t="s">
        <v>7</v>
      </c>
      <c r="R39" s="1">
        <v>0</v>
      </c>
      <c r="S39" s="1">
        <v>10</v>
      </c>
      <c r="T39" s="1">
        <v>1</v>
      </c>
      <c r="U39" s="1">
        <v>3</v>
      </c>
      <c r="V39" s="1">
        <v>5</v>
      </c>
      <c r="W39" s="1">
        <v>7</v>
      </c>
      <c r="X39" s="1">
        <v>9</v>
      </c>
      <c r="Y39" s="1">
        <v>2</v>
      </c>
      <c r="Z39" s="1">
        <v>4</v>
      </c>
      <c r="AA39" s="1">
        <v>6</v>
      </c>
      <c r="AB39" s="1">
        <v>8</v>
      </c>
    </row>
    <row r="40" spans="2:28">
      <c r="B40" s="1">
        <v>0</v>
      </c>
      <c r="C40" s="2">
        <f>INDEX($C$24:$M$34,MATCH($B40,$B$24:$B$34,0),MATCH(C$39,$C$23:$M$23,0))</f>
        <v>1</v>
      </c>
      <c r="D40" s="2">
        <f t="shared" ref="D40:M50" si="1">INDEX($C$24:$M$34,MATCH($B40,$B$24:$B$34,0),MATCH(D$39,$C$23:$M$23,0))</f>
        <v>0</v>
      </c>
      <c r="E40" s="3">
        <f t="shared" si="1"/>
        <v>0</v>
      </c>
      <c r="F40" s="3">
        <f t="shared" si="1"/>
        <v>0</v>
      </c>
      <c r="G40" s="3">
        <f t="shared" si="1"/>
        <v>0</v>
      </c>
      <c r="H40" s="3">
        <f t="shared" si="1"/>
        <v>0</v>
      </c>
      <c r="I40" s="3">
        <f t="shared" si="1"/>
        <v>0</v>
      </c>
      <c r="J40" s="3">
        <f t="shared" si="1"/>
        <v>0</v>
      </c>
      <c r="K40" s="3">
        <f t="shared" si="1"/>
        <v>0</v>
      </c>
      <c r="L40" s="3">
        <f t="shared" si="1"/>
        <v>0</v>
      </c>
      <c r="M40" s="3">
        <f t="shared" si="1"/>
        <v>0</v>
      </c>
      <c r="N40">
        <f>SUM(C40:M40)</f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2:28">
      <c r="B41" s="1">
        <v>10</v>
      </c>
      <c r="C41" s="2">
        <f t="shared" ref="C41:C50" si="2">INDEX($C$24:$M$34,MATCH($B41,$B$24:$B$34,0),MATCH(C$39,$C$23:$M$23,0))</f>
        <v>0</v>
      </c>
      <c r="D41" s="2">
        <f t="shared" si="1"/>
        <v>1</v>
      </c>
      <c r="E41" s="3">
        <f t="shared" si="1"/>
        <v>0</v>
      </c>
      <c r="F41" s="3">
        <f t="shared" si="1"/>
        <v>0</v>
      </c>
      <c r="G41" s="3">
        <f t="shared" si="1"/>
        <v>0</v>
      </c>
      <c r="H41" s="3">
        <f t="shared" si="1"/>
        <v>0</v>
      </c>
      <c r="I41" s="3">
        <f t="shared" si="1"/>
        <v>0</v>
      </c>
      <c r="J41" s="3">
        <f t="shared" si="1"/>
        <v>0</v>
      </c>
      <c r="K41" s="3">
        <f t="shared" si="1"/>
        <v>0</v>
      </c>
      <c r="L41" s="3">
        <f t="shared" si="1"/>
        <v>0</v>
      </c>
      <c r="M41" s="3">
        <f t="shared" si="1"/>
        <v>0</v>
      </c>
      <c r="N41">
        <f t="shared" ref="N41:N50" si="3">SUM(C41:M41)</f>
        <v>1</v>
      </c>
      <c r="Q41">
        <v>1</v>
      </c>
      <c r="R41" cm="1">
        <f t="array" ref="R41:AB41">MMULT(R40:AB40,$C$40:$M$50)</f>
        <v>0.22144549143447903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0.778554508565521</v>
      </c>
      <c r="AB41">
        <v>0</v>
      </c>
    </row>
    <row r="42" spans="2:28">
      <c r="B42" s="1">
        <v>1</v>
      </c>
      <c r="C42" s="4">
        <f t="shared" si="2"/>
        <v>0.60500033370605555</v>
      </c>
      <c r="D42" s="4">
        <f t="shared" si="1"/>
        <v>0</v>
      </c>
      <c r="E42" s="5">
        <f t="shared" si="1"/>
        <v>0</v>
      </c>
      <c r="F42" s="5">
        <f t="shared" si="1"/>
        <v>0</v>
      </c>
      <c r="G42" s="5">
        <f t="shared" si="1"/>
        <v>0</v>
      </c>
      <c r="H42" s="5">
        <f t="shared" si="1"/>
        <v>0</v>
      </c>
      <c r="I42" s="5">
        <f t="shared" si="1"/>
        <v>0</v>
      </c>
      <c r="J42" s="5">
        <f t="shared" si="1"/>
        <v>0.39499966629394445</v>
      </c>
      <c r="K42" s="5">
        <f t="shared" si="1"/>
        <v>0</v>
      </c>
      <c r="L42" s="5">
        <f t="shared" si="1"/>
        <v>0</v>
      </c>
      <c r="M42" s="5">
        <f t="shared" si="1"/>
        <v>0</v>
      </c>
      <c r="N42">
        <f t="shared" si="3"/>
        <v>1</v>
      </c>
      <c r="Q42">
        <v>2</v>
      </c>
      <c r="R42" cm="1">
        <f t="array" ref="R42:AB42">MMULT(R41:AB41,$C$40:$M$50)</f>
        <v>0.22144549143447903</v>
      </c>
      <c r="S42">
        <v>0.6742479826486506</v>
      </c>
      <c r="T42">
        <v>0</v>
      </c>
      <c r="U42">
        <v>0</v>
      </c>
      <c r="V42">
        <v>0</v>
      </c>
      <c r="W42">
        <v>0</v>
      </c>
      <c r="X42">
        <v>0</v>
      </c>
      <c r="Y42">
        <v>0.10430652591687044</v>
      </c>
      <c r="Z42">
        <v>0</v>
      </c>
      <c r="AA42">
        <v>0</v>
      </c>
      <c r="AB42">
        <v>0</v>
      </c>
    </row>
    <row r="43" spans="2:28">
      <c r="B43" s="1">
        <v>3</v>
      </c>
      <c r="C43" s="4">
        <f t="shared" si="2"/>
        <v>0.22144549143447903</v>
      </c>
      <c r="D43" s="4">
        <f t="shared" si="1"/>
        <v>0</v>
      </c>
      <c r="E43" s="5">
        <f t="shared" si="1"/>
        <v>0</v>
      </c>
      <c r="F43" s="5">
        <f t="shared" si="1"/>
        <v>0</v>
      </c>
      <c r="G43" s="5">
        <f t="shared" si="1"/>
        <v>0</v>
      </c>
      <c r="H43" s="5">
        <f t="shared" si="1"/>
        <v>0</v>
      </c>
      <c r="I43" s="5">
        <f t="shared" si="1"/>
        <v>0</v>
      </c>
      <c r="J43" s="5">
        <f t="shared" si="1"/>
        <v>0</v>
      </c>
      <c r="K43" s="5">
        <f t="shared" si="1"/>
        <v>0</v>
      </c>
      <c r="L43" s="5">
        <f t="shared" si="1"/>
        <v>0.778554508565521</v>
      </c>
      <c r="M43" s="5">
        <f t="shared" si="1"/>
        <v>0</v>
      </c>
      <c r="N43">
        <f t="shared" si="3"/>
        <v>1</v>
      </c>
      <c r="Q43">
        <v>3</v>
      </c>
      <c r="R43" cm="1">
        <f t="array" ref="R43:AB43">MMULT(R42:AB42,$C$40:$M$50)</f>
        <v>0.25962432970055355</v>
      </c>
      <c r="S43">
        <v>0.6742479826486506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6.6127687650795922E-2</v>
      </c>
      <c r="AA43">
        <v>0</v>
      </c>
      <c r="AB43">
        <v>0</v>
      </c>
    </row>
    <row r="44" spans="2:28">
      <c r="B44" s="1">
        <v>5</v>
      </c>
      <c r="C44" s="4">
        <f t="shared" si="2"/>
        <v>8.1054675418548675E-2</v>
      </c>
      <c r="D44" s="4">
        <f t="shared" si="1"/>
        <v>0.91894532458145128</v>
      </c>
      <c r="E44" s="5">
        <f t="shared" si="1"/>
        <v>0</v>
      </c>
      <c r="F44" s="5">
        <f t="shared" si="1"/>
        <v>0</v>
      </c>
      <c r="G44" s="5">
        <f t="shared" si="1"/>
        <v>0</v>
      </c>
      <c r="H44" s="5">
        <f t="shared" si="1"/>
        <v>0</v>
      </c>
      <c r="I44" s="5">
        <f t="shared" si="1"/>
        <v>0</v>
      </c>
      <c r="J44" s="5">
        <f t="shared" si="1"/>
        <v>0</v>
      </c>
      <c r="K44" s="5">
        <f t="shared" si="1"/>
        <v>0</v>
      </c>
      <c r="L44" s="5">
        <f t="shared" si="1"/>
        <v>0</v>
      </c>
      <c r="M44" s="5">
        <f t="shared" si="1"/>
        <v>0</v>
      </c>
      <c r="N44">
        <f t="shared" si="3"/>
        <v>1</v>
      </c>
      <c r="Q44">
        <v>4</v>
      </c>
      <c r="R44" s="4" cm="1">
        <f t="array" ref="R44:AB44">MMULT(R43:AB43,$C$40:$M$50)</f>
        <v>0.26848375995223767</v>
      </c>
      <c r="S44">
        <v>0.6742479826486506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5.7268257399111781E-2</v>
      </c>
    </row>
    <row r="45" spans="2:28">
      <c r="B45" s="1">
        <v>7</v>
      </c>
      <c r="C45" s="4">
        <f t="shared" si="2"/>
        <v>0</v>
      </c>
      <c r="D45" s="4">
        <f t="shared" si="1"/>
        <v>0.778554508565521</v>
      </c>
      <c r="E45" s="5">
        <f t="shared" si="1"/>
        <v>0</v>
      </c>
      <c r="F45" s="5">
        <f t="shared" si="1"/>
        <v>0</v>
      </c>
      <c r="G45" s="5">
        <f t="shared" si="1"/>
        <v>0</v>
      </c>
      <c r="H45" s="5">
        <f t="shared" si="1"/>
        <v>0</v>
      </c>
      <c r="I45" s="5">
        <f t="shared" si="1"/>
        <v>0</v>
      </c>
      <c r="J45" s="5">
        <f t="shared" si="1"/>
        <v>0</v>
      </c>
      <c r="K45" s="5">
        <f t="shared" si="1"/>
        <v>0.22144549143447903</v>
      </c>
      <c r="L45" s="5">
        <f t="shared" si="1"/>
        <v>0</v>
      </c>
      <c r="M45" s="5">
        <f t="shared" si="1"/>
        <v>0</v>
      </c>
      <c r="N45">
        <f t="shared" si="3"/>
        <v>1</v>
      </c>
      <c r="R45" t="s">
        <v>8</v>
      </c>
    </row>
    <row r="46" spans="2:28">
      <c r="B46" s="1">
        <v>9</v>
      </c>
      <c r="C46" s="4">
        <f t="shared" si="2"/>
        <v>0</v>
      </c>
      <c r="D46" s="4">
        <f t="shared" si="1"/>
        <v>0.39499966629394445</v>
      </c>
      <c r="E46" s="5">
        <f t="shared" si="1"/>
        <v>0</v>
      </c>
      <c r="F46" s="5">
        <f t="shared" si="1"/>
        <v>0</v>
      </c>
      <c r="G46" s="5">
        <f t="shared" si="1"/>
        <v>0</v>
      </c>
      <c r="H46" s="5">
        <f t="shared" si="1"/>
        <v>0</v>
      </c>
      <c r="I46" s="5">
        <f t="shared" si="1"/>
        <v>0</v>
      </c>
      <c r="J46" s="5">
        <f t="shared" si="1"/>
        <v>0</v>
      </c>
      <c r="K46" s="5">
        <f t="shared" si="1"/>
        <v>0</v>
      </c>
      <c r="L46" s="5">
        <f t="shared" si="1"/>
        <v>0</v>
      </c>
      <c r="M46" s="5">
        <f t="shared" si="1"/>
        <v>0.60500033370605555</v>
      </c>
      <c r="N46">
        <f t="shared" si="3"/>
        <v>1</v>
      </c>
    </row>
    <row r="47" spans="2:28">
      <c r="B47" s="1">
        <v>2</v>
      </c>
      <c r="C47" s="4">
        <f t="shared" si="2"/>
        <v>0.3660254037844386</v>
      </c>
      <c r="D47" s="4">
        <f t="shared" si="1"/>
        <v>0</v>
      </c>
      <c r="E47" s="5">
        <f t="shared" si="1"/>
        <v>0</v>
      </c>
      <c r="F47" s="5">
        <f t="shared" si="1"/>
        <v>0</v>
      </c>
      <c r="G47" s="5">
        <f t="shared" si="1"/>
        <v>0</v>
      </c>
      <c r="H47" s="5">
        <f t="shared" si="1"/>
        <v>0</v>
      </c>
      <c r="I47" s="5">
        <f t="shared" si="1"/>
        <v>0</v>
      </c>
      <c r="J47" s="5">
        <f t="shared" si="1"/>
        <v>0</v>
      </c>
      <c r="K47" s="5">
        <f t="shared" si="1"/>
        <v>0.6339745962155614</v>
      </c>
      <c r="L47" s="5">
        <f t="shared" si="1"/>
        <v>0</v>
      </c>
      <c r="M47" s="5">
        <f t="shared" si="1"/>
        <v>0</v>
      </c>
      <c r="N47">
        <f t="shared" si="3"/>
        <v>1</v>
      </c>
      <c r="R47" t="s">
        <v>9</v>
      </c>
      <c r="T47" s="5">
        <f>SUM(R41:R44)</f>
        <v>0.97099907252174922</v>
      </c>
    </row>
    <row r="48" spans="2:28">
      <c r="B48" s="1">
        <v>4</v>
      </c>
      <c r="C48" s="4">
        <f t="shared" si="2"/>
        <v>0.13397459621556129</v>
      </c>
      <c r="D48" s="4">
        <f t="shared" si="1"/>
        <v>0</v>
      </c>
      <c r="E48" s="5">
        <f t="shared" si="1"/>
        <v>0</v>
      </c>
      <c r="F48" s="5">
        <f t="shared" si="1"/>
        <v>0</v>
      </c>
      <c r="G48" s="5">
        <f t="shared" si="1"/>
        <v>0</v>
      </c>
      <c r="H48" s="5">
        <f t="shared" si="1"/>
        <v>0</v>
      </c>
      <c r="I48" s="5">
        <f t="shared" si="1"/>
        <v>0</v>
      </c>
      <c r="J48" s="5">
        <f t="shared" si="1"/>
        <v>0</v>
      </c>
      <c r="K48" s="5">
        <f t="shared" si="1"/>
        <v>0</v>
      </c>
      <c r="L48" s="5">
        <f t="shared" si="1"/>
        <v>0</v>
      </c>
      <c r="M48" s="5">
        <f t="shared" si="1"/>
        <v>0.86602540378443871</v>
      </c>
      <c r="N48">
        <f t="shared" si="3"/>
        <v>1</v>
      </c>
    </row>
    <row r="49" spans="2:14">
      <c r="B49" s="1">
        <v>6</v>
      </c>
      <c r="C49" s="4">
        <f t="shared" si="2"/>
        <v>0</v>
      </c>
      <c r="D49" s="4">
        <f t="shared" si="1"/>
        <v>0.86602540378443871</v>
      </c>
      <c r="E49" s="5">
        <f t="shared" si="1"/>
        <v>0</v>
      </c>
      <c r="F49" s="5">
        <f t="shared" si="1"/>
        <v>0</v>
      </c>
      <c r="G49" s="5">
        <f t="shared" si="1"/>
        <v>0</v>
      </c>
      <c r="H49" s="5">
        <f t="shared" si="1"/>
        <v>0</v>
      </c>
      <c r="I49" s="5">
        <f t="shared" si="1"/>
        <v>0</v>
      </c>
      <c r="J49" s="5">
        <f t="shared" si="1"/>
        <v>0.13397459621556129</v>
      </c>
      <c r="K49" s="5">
        <f t="shared" si="1"/>
        <v>0</v>
      </c>
      <c r="L49" s="5">
        <f t="shared" si="1"/>
        <v>0</v>
      </c>
      <c r="M49" s="5">
        <f t="shared" si="1"/>
        <v>0</v>
      </c>
      <c r="N49">
        <f t="shared" si="3"/>
        <v>1</v>
      </c>
    </row>
    <row r="50" spans="2:14">
      <c r="B50" s="1">
        <v>8</v>
      </c>
      <c r="C50" s="4">
        <f t="shared" si="2"/>
        <v>0</v>
      </c>
      <c r="D50" s="4">
        <f t="shared" si="1"/>
        <v>0.6339745962155614</v>
      </c>
      <c r="E50" s="5">
        <f t="shared" si="1"/>
        <v>0</v>
      </c>
      <c r="F50" s="5">
        <f t="shared" si="1"/>
        <v>0</v>
      </c>
      <c r="G50" s="5">
        <f t="shared" si="1"/>
        <v>0</v>
      </c>
      <c r="H50" s="5">
        <f t="shared" si="1"/>
        <v>0</v>
      </c>
      <c r="I50" s="5">
        <f t="shared" si="1"/>
        <v>0</v>
      </c>
      <c r="J50" s="5">
        <f t="shared" si="1"/>
        <v>0</v>
      </c>
      <c r="K50" s="5">
        <f t="shared" si="1"/>
        <v>0</v>
      </c>
      <c r="L50" s="5">
        <f t="shared" si="1"/>
        <v>0.3660254037844386</v>
      </c>
      <c r="M50" s="5">
        <f t="shared" si="1"/>
        <v>0</v>
      </c>
      <c r="N50">
        <f t="shared" si="3"/>
        <v>1</v>
      </c>
    </row>
    <row r="54" spans="2:14">
      <c r="E54" s="6"/>
    </row>
  </sheetData>
  <mergeCells count="3">
    <mergeCell ref="C1:G1"/>
    <mergeCell ref="I1:L1"/>
    <mergeCell ref="B19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5CECD-3A58-439C-B1D7-A2E7C2E8A335}">
  <dimension ref="A2:K23"/>
  <sheetViews>
    <sheetView topLeftCell="A6" workbookViewId="0">
      <selection activeCell="A14" sqref="A14"/>
    </sheetView>
  </sheetViews>
  <sheetFormatPr defaultColWidth="11.42578125" defaultRowHeight="15"/>
  <cols>
    <col min="11" max="11" width="28.7109375" customWidth="1"/>
  </cols>
  <sheetData>
    <row r="2" spans="1:11">
      <c r="B2" s="6">
        <f>IF(ROW(A1)=COLUMN(A1),1,0)</f>
        <v>1</v>
      </c>
      <c r="C2" s="6">
        <f t="shared" ref="C2:J10" si="0">IF(ROW(B1)=COLUMN(B1),1,0)</f>
        <v>0</v>
      </c>
      <c r="D2" s="6">
        <f t="shared" si="0"/>
        <v>0</v>
      </c>
      <c r="E2" s="6">
        <f t="shared" si="0"/>
        <v>0</v>
      </c>
      <c r="F2" s="6">
        <f t="shared" si="0"/>
        <v>0</v>
      </c>
      <c r="G2" s="6">
        <f t="shared" si="0"/>
        <v>0</v>
      </c>
      <c r="H2" s="6">
        <f t="shared" si="0"/>
        <v>0</v>
      </c>
      <c r="I2" s="6">
        <f t="shared" si="0"/>
        <v>0</v>
      </c>
      <c r="J2" s="6">
        <f t="shared" si="0"/>
        <v>0</v>
      </c>
    </row>
    <row r="3" spans="1:11">
      <c r="B3" s="6">
        <f t="shared" ref="B3:B10" si="1">IF(ROW(A2)=COLUMN(A2),1,0)</f>
        <v>0</v>
      </c>
      <c r="C3" s="6">
        <f t="shared" si="0"/>
        <v>1</v>
      </c>
      <c r="D3" s="6">
        <f t="shared" si="0"/>
        <v>0</v>
      </c>
      <c r="E3" s="6">
        <f t="shared" si="0"/>
        <v>0</v>
      </c>
      <c r="F3" s="6">
        <f t="shared" si="0"/>
        <v>0</v>
      </c>
      <c r="G3" s="6">
        <f t="shared" si="0"/>
        <v>0</v>
      </c>
      <c r="H3" s="6">
        <f t="shared" si="0"/>
        <v>0</v>
      </c>
      <c r="I3" s="6">
        <f t="shared" si="0"/>
        <v>0</v>
      </c>
      <c r="J3" s="6">
        <f t="shared" si="0"/>
        <v>0</v>
      </c>
    </row>
    <row r="4" spans="1:11">
      <c r="B4" s="6">
        <f t="shared" si="1"/>
        <v>0</v>
      </c>
      <c r="C4" s="6">
        <f t="shared" si="0"/>
        <v>0</v>
      </c>
      <c r="D4" s="6">
        <f t="shared" si="0"/>
        <v>1</v>
      </c>
      <c r="E4" s="6">
        <f t="shared" si="0"/>
        <v>0</v>
      </c>
      <c r="F4" s="6">
        <f t="shared" si="0"/>
        <v>0</v>
      </c>
      <c r="G4" s="6">
        <f t="shared" si="0"/>
        <v>0</v>
      </c>
      <c r="H4" s="6">
        <f t="shared" si="0"/>
        <v>0</v>
      </c>
      <c r="I4" s="6">
        <f t="shared" si="0"/>
        <v>0</v>
      </c>
      <c r="J4" s="6">
        <f t="shared" si="0"/>
        <v>0</v>
      </c>
    </row>
    <row r="5" spans="1:11">
      <c r="B5" s="6">
        <f t="shared" si="1"/>
        <v>0</v>
      </c>
      <c r="C5" s="6">
        <f t="shared" si="0"/>
        <v>0</v>
      </c>
      <c r="D5" s="6">
        <f t="shared" si="0"/>
        <v>0</v>
      </c>
      <c r="E5" s="6">
        <f t="shared" si="0"/>
        <v>1</v>
      </c>
      <c r="F5" s="6">
        <f t="shared" si="0"/>
        <v>0</v>
      </c>
      <c r="G5" s="6">
        <f t="shared" si="0"/>
        <v>0</v>
      </c>
      <c r="H5" s="6">
        <f t="shared" si="0"/>
        <v>0</v>
      </c>
      <c r="I5" s="6">
        <f t="shared" si="0"/>
        <v>0</v>
      </c>
      <c r="J5" s="6">
        <f t="shared" si="0"/>
        <v>0</v>
      </c>
    </row>
    <row r="6" spans="1:11">
      <c r="B6" s="6">
        <f t="shared" si="1"/>
        <v>0</v>
      </c>
      <c r="C6" s="6">
        <f t="shared" si="0"/>
        <v>0</v>
      </c>
      <c r="D6" s="6">
        <f t="shared" si="0"/>
        <v>0</v>
      </c>
      <c r="E6" s="6">
        <f t="shared" si="0"/>
        <v>0</v>
      </c>
      <c r="F6" s="6">
        <f t="shared" si="0"/>
        <v>1</v>
      </c>
      <c r="G6" s="6">
        <f t="shared" si="0"/>
        <v>0</v>
      </c>
      <c r="H6" s="6">
        <f t="shared" si="0"/>
        <v>0</v>
      </c>
      <c r="I6" s="6">
        <f t="shared" si="0"/>
        <v>0</v>
      </c>
      <c r="J6" s="6">
        <f t="shared" si="0"/>
        <v>0</v>
      </c>
    </row>
    <row r="7" spans="1:11">
      <c r="B7" s="6">
        <f t="shared" si="1"/>
        <v>0</v>
      </c>
      <c r="C7" s="6">
        <f t="shared" si="0"/>
        <v>0</v>
      </c>
      <c r="D7" s="6">
        <f t="shared" si="0"/>
        <v>0</v>
      </c>
      <c r="E7" s="6">
        <f t="shared" si="0"/>
        <v>0</v>
      </c>
      <c r="F7" s="6">
        <f t="shared" si="0"/>
        <v>0</v>
      </c>
      <c r="G7" s="6">
        <f t="shared" si="0"/>
        <v>1</v>
      </c>
      <c r="H7" s="6">
        <f t="shared" si="0"/>
        <v>0</v>
      </c>
      <c r="I7" s="6">
        <f t="shared" si="0"/>
        <v>0</v>
      </c>
      <c r="J7" s="6">
        <f t="shared" si="0"/>
        <v>0</v>
      </c>
    </row>
    <row r="8" spans="1:11">
      <c r="B8" s="6">
        <f t="shared" si="1"/>
        <v>0</v>
      </c>
      <c r="C8" s="6">
        <f t="shared" si="0"/>
        <v>0</v>
      </c>
      <c r="D8" s="6">
        <f t="shared" si="0"/>
        <v>0</v>
      </c>
      <c r="E8" s="6">
        <f t="shared" si="0"/>
        <v>0</v>
      </c>
      <c r="F8" s="6">
        <f t="shared" si="0"/>
        <v>0</v>
      </c>
      <c r="G8" s="6">
        <f t="shared" si="0"/>
        <v>0</v>
      </c>
      <c r="H8" s="6">
        <f t="shared" si="0"/>
        <v>1</v>
      </c>
      <c r="I8" s="6">
        <f t="shared" si="0"/>
        <v>0</v>
      </c>
      <c r="J8" s="6">
        <f t="shared" si="0"/>
        <v>0</v>
      </c>
    </row>
    <row r="9" spans="1:11">
      <c r="B9" s="6">
        <f t="shared" si="1"/>
        <v>0</v>
      </c>
      <c r="C9" s="6">
        <f t="shared" si="0"/>
        <v>0</v>
      </c>
      <c r="D9" s="6">
        <f t="shared" si="0"/>
        <v>0</v>
      </c>
      <c r="E9" s="6">
        <f t="shared" si="0"/>
        <v>0</v>
      </c>
      <c r="F9" s="6">
        <f t="shared" si="0"/>
        <v>0</v>
      </c>
      <c r="G9" s="6">
        <f t="shared" si="0"/>
        <v>0</v>
      </c>
      <c r="H9" s="6">
        <f t="shared" si="0"/>
        <v>0</v>
      </c>
      <c r="I9" s="6">
        <f t="shared" si="0"/>
        <v>1</v>
      </c>
      <c r="J9" s="6">
        <f t="shared" si="0"/>
        <v>0</v>
      </c>
    </row>
    <row r="10" spans="1:11">
      <c r="B10" s="6">
        <f t="shared" si="1"/>
        <v>0</v>
      </c>
      <c r="C10" s="6">
        <f t="shared" si="0"/>
        <v>0</v>
      </c>
      <c r="D10" s="6">
        <f t="shared" si="0"/>
        <v>0</v>
      </c>
      <c r="E10" s="6">
        <f t="shared" si="0"/>
        <v>0</v>
      </c>
      <c r="F10" s="6">
        <f t="shared" si="0"/>
        <v>0</v>
      </c>
      <c r="G10" s="6">
        <f t="shared" si="0"/>
        <v>0</v>
      </c>
      <c r="H10" s="6">
        <f t="shared" si="0"/>
        <v>0</v>
      </c>
      <c r="I10" s="6">
        <f t="shared" si="0"/>
        <v>0</v>
      </c>
      <c r="J10" s="6">
        <f t="shared" si="0"/>
        <v>1</v>
      </c>
    </row>
    <row r="13" spans="1:11">
      <c r="A13" t="s">
        <v>10</v>
      </c>
    </row>
    <row r="14" spans="1:11" ht="30">
      <c r="B14" s="1">
        <v>1</v>
      </c>
      <c r="C14" s="1">
        <v>3</v>
      </c>
      <c r="D14" s="1">
        <v>5</v>
      </c>
      <c r="E14" s="1">
        <v>7</v>
      </c>
      <c r="F14" s="1">
        <v>9</v>
      </c>
      <c r="G14" s="1">
        <v>2</v>
      </c>
      <c r="H14" s="1">
        <v>4</v>
      </c>
      <c r="I14" s="1">
        <v>6</v>
      </c>
      <c r="J14" s="1">
        <v>8</v>
      </c>
      <c r="K14" s="7" t="s">
        <v>11</v>
      </c>
    </row>
    <row r="15" spans="1:11">
      <c r="A15" s="1">
        <v>1</v>
      </c>
      <c r="B15" cm="1">
        <f t="array" ref="B15:J23">MINVERSE(B2:J10-Hoja1!E42:M50)</f>
        <v>1</v>
      </c>
      <c r="C15">
        <v>0</v>
      </c>
      <c r="D15">
        <v>0</v>
      </c>
      <c r="E15">
        <v>0</v>
      </c>
      <c r="F15">
        <v>0</v>
      </c>
      <c r="G15">
        <v>0.40592880771855938</v>
      </c>
      <c r="H15">
        <v>0.25734855196563794</v>
      </c>
      <c r="I15">
        <v>8.1576222159537359E-2</v>
      </c>
      <c r="J15">
        <v>0.22287038362938222</v>
      </c>
      <c r="K15" s="4">
        <f>SUM(B15:J15)</f>
        <v>1.9677239654731169</v>
      </c>
    </row>
    <row r="16" spans="1:11">
      <c r="A16" s="1">
        <v>3</v>
      </c>
      <c r="B16">
        <v>0</v>
      </c>
      <c r="C16">
        <v>1</v>
      </c>
      <c r="D16">
        <v>0</v>
      </c>
      <c r="E16">
        <v>0</v>
      </c>
      <c r="F16">
        <v>0</v>
      </c>
      <c r="G16">
        <v>0.10719255562912698</v>
      </c>
      <c r="H16">
        <v>6.7957357172289873E-2</v>
      </c>
      <c r="I16">
        <v>0.80009612760211057</v>
      </c>
      <c r="J16">
        <v>5.8852797685255663E-2</v>
      </c>
      <c r="K16" s="4">
        <f t="shared" ref="K16:K23" si="2">SUM(B16:J16)</f>
        <v>2.034098838088783</v>
      </c>
    </row>
    <row r="17" spans="1:11">
      <c r="A17" s="1">
        <v>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4">
        <f t="shared" si="2"/>
        <v>1</v>
      </c>
    </row>
    <row r="18" spans="1:11">
      <c r="A18" s="1">
        <v>7</v>
      </c>
      <c r="B18">
        <v>0</v>
      </c>
      <c r="C18">
        <v>0</v>
      </c>
      <c r="D18">
        <v>0</v>
      </c>
      <c r="E18">
        <v>1</v>
      </c>
      <c r="F18">
        <v>0</v>
      </c>
      <c r="G18">
        <v>9.6646093433673044E-3</v>
      </c>
      <c r="H18">
        <v>0.22757260824052145</v>
      </c>
      <c r="I18">
        <v>7.2137626209503355E-2</v>
      </c>
      <c r="J18">
        <v>0.19708365994177549</v>
      </c>
      <c r="K18" s="4">
        <f t="shared" si="2"/>
        <v>1.5064585037351674</v>
      </c>
    </row>
    <row r="19" spans="1:11">
      <c r="A19" s="1">
        <v>9</v>
      </c>
      <c r="B19">
        <v>0</v>
      </c>
      <c r="C19">
        <v>0</v>
      </c>
      <c r="D19">
        <v>0</v>
      </c>
      <c r="E19">
        <v>0</v>
      </c>
      <c r="F19">
        <v>1</v>
      </c>
      <c r="G19">
        <v>3.0488948298745988E-2</v>
      </c>
      <c r="H19">
        <v>1.9329218686734616E-2</v>
      </c>
      <c r="I19">
        <v>0.2275726082405215</v>
      </c>
      <c r="J19">
        <v>0.62173992812407264</v>
      </c>
      <c r="K19" s="4">
        <f t="shared" si="2"/>
        <v>1.8991307033500746</v>
      </c>
    </row>
    <row r="20" spans="1:11">
      <c r="A20" s="1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1.027668735842632</v>
      </c>
      <c r="H20">
        <v>0.65151587184918902</v>
      </c>
      <c r="I20">
        <v>0.2065222558918095</v>
      </c>
      <c r="J20">
        <v>0.56422929599016458</v>
      </c>
      <c r="K20" s="4">
        <f t="shared" si="2"/>
        <v>2.4499361595737952</v>
      </c>
    </row>
    <row r="21" spans="1:11">
      <c r="A21" s="1">
        <v>4</v>
      </c>
      <c r="B21">
        <v>0</v>
      </c>
      <c r="C21">
        <v>0</v>
      </c>
      <c r="D21">
        <v>0</v>
      </c>
      <c r="E21">
        <v>0</v>
      </c>
      <c r="F21">
        <v>0</v>
      </c>
      <c r="G21">
        <v>4.3643287929512241E-2</v>
      </c>
      <c r="H21">
        <v>1.027668735842632</v>
      </c>
      <c r="I21">
        <v>0.32575793592459446</v>
      </c>
      <c r="J21">
        <v>0.88998723191475904</v>
      </c>
      <c r="K21" s="4">
        <f t="shared" si="2"/>
        <v>2.2870571916114977</v>
      </c>
    </row>
    <row r="22" spans="1:11">
      <c r="A22" s="1">
        <v>6</v>
      </c>
      <c r="B22">
        <v>0</v>
      </c>
      <c r="C22">
        <v>0</v>
      </c>
      <c r="D22">
        <v>0</v>
      </c>
      <c r="E22">
        <v>0</v>
      </c>
      <c r="F22">
        <v>0</v>
      </c>
      <c r="G22">
        <v>0.13768150392787296</v>
      </c>
      <c r="H22">
        <v>8.7286575859024482E-2</v>
      </c>
      <c r="I22">
        <v>1.027668735842632</v>
      </c>
      <c r="J22">
        <v>7.5592392103272718E-2</v>
      </c>
      <c r="K22" s="4">
        <f t="shared" si="2"/>
        <v>1.328229207732802</v>
      </c>
    </row>
    <row r="23" spans="1:11">
      <c r="A23" s="1">
        <v>8</v>
      </c>
      <c r="B23">
        <v>0</v>
      </c>
      <c r="C23">
        <v>0</v>
      </c>
      <c r="D23">
        <v>0</v>
      </c>
      <c r="E23">
        <v>0</v>
      </c>
      <c r="F23">
        <v>0</v>
      </c>
      <c r="G23">
        <v>5.0394928068848467E-2</v>
      </c>
      <c r="H23">
        <v>3.194910417376047E-2</v>
      </c>
      <c r="I23">
        <v>0.37615286399344294</v>
      </c>
      <c r="J23">
        <v>1.027668735842632</v>
      </c>
      <c r="K23" s="4">
        <f t="shared" si="2"/>
        <v>1.4861656320786838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BFE8-E565-452C-89DF-920AB16143A7}">
  <dimension ref="A2:L23"/>
  <sheetViews>
    <sheetView workbookViewId="0">
      <selection activeCell="A12" sqref="A12"/>
    </sheetView>
  </sheetViews>
  <sheetFormatPr defaultColWidth="11.42578125" defaultRowHeight="15"/>
  <sheetData>
    <row r="2" spans="1:12">
      <c r="B2" cm="1">
        <f t="array" ref="B2:C10">MMULT(_xlfn.ANCHORARRAY(Hoja2!B15),Hoja1!C42:D50)</f>
        <v>0.78805875779523271</v>
      </c>
      <c r="C2">
        <v>0.21194124220476729</v>
      </c>
    </row>
    <row r="3" spans="1:12">
      <c r="B3">
        <v>0.26978524937835036</v>
      </c>
      <c r="C3">
        <v>0.73021475062164964</v>
      </c>
    </row>
    <row r="4" spans="1:12">
      <c r="B4">
        <v>8.1054675418548675E-2</v>
      </c>
      <c r="C4">
        <v>0.91894532458145128</v>
      </c>
    </row>
    <row r="5" spans="1:12">
      <c r="B5">
        <v>3.4026440836070856E-2</v>
      </c>
      <c r="C5">
        <v>0.96597355916392913</v>
      </c>
    </row>
    <row r="6" spans="1:12">
      <c r="B6">
        <v>1.3749353880728924E-2</v>
      </c>
      <c r="C6">
        <v>0.98625064611927105</v>
      </c>
    </row>
    <row r="7" spans="1:12">
      <c r="B7">
        <v>0.46343943985246744</v>
      </c>
      <c r="C7">
        <v>0.53656056014753262</v>
      </c>
    </row>
    <row r="8" spans="1:12">
      <c r="B8">
        <v>0.15365605601475316</v>
      </c>
      <c r="C8">
        <v>0.84634394398524682</v>
      </c>
    </row>
    <row r="9" spans="1:12">
      <c r="B9">
        <v>6.2089111824600231E-2</v>
      </c>
      <c r="C9">
        <v>0.93791088817539969</v>
      </c>
    </row>
    <row r="10" spans="1:12">
      <c r="B10">
        <v>2.2726192226216461E-2</v>
      </c>
      <c r="C10">
        <v>0.97727380777378348</v>
      </c>
    </row>
    <row r="11" spans="1:12">
      <c r="A11" t="s">
        <v>12</v>
      </c>
    </row>
    <row r="12" spans="1:12">
      <c r="B12" s="1">
        <v>0</v>
      </c>
      <c r="C12" s="1">
        <v>10</v>
      </c>
      <c r="D12" s="1">
        <v>1</v>
      </c>
      <c r="E12" s="1">
        <v>3</v>
      </c>
      <c r="F12" s="1">
        <v>5</v>
      </c>
      <c r="G12" s="1">
        <v>7</v>
      </c>
      <c r="H12" s="1">
        <v>9</v>
      </c>
      <c r="I12" s="1">
        <v>2</v>
      </c>
      <c r="J12" s="1">
        <v>4</v>
      </c>
      <c r="K12" s="1">
        <v>6</v>
      </c>
      <c r="L12" s="1">
        <v>8</v>
      </c>
    </row>
    <row r="13" spans="1:12">
      <c r="A13" s="1">
        <v>0</v>
      </c>
      <c r="B13" cm="1">
        <f t="array" ref="B13:C14">Hoja1!C40:D41</f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</v>
      </c>
      <c r="B15" cm="1">
        <f t="array" ref="B15:C23">_xlfn.ANCHORARRAY(B2)</f>
        <v>0.78805875779523271</v>
      </c>
      <c r="C15">
        <v>0.21194124220476729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3</v>
      </c>
      <c r="B16">
        <v>0.26978524937835036</v>
      </c>
      <c r="C16">
        <v>0.73021475062164964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5</v>
      </c>
      <c r="B17">
        <v>8.1054675418548675E-2</v>
      </c>
      <c r="C17">
        <v>0.91894532458145128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7</v>
      </c>
      <c r="B18">
        <v>3.4026440836070856E-2</v>
      </c>
      <c r="C18">
        <v>0.96597355916392913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9</v>
      </c>
      <c r="B19">
        <v>1.3749353880728924E-2</v>
      </c>
      <c r="C19">
        <v>0.98625064611927105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2</v>
      </c>
      <c r="B20">
        <v>0.46343943985246744</v>
      </c>
      <c r="C20">
        <v>0.53656056014753262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4</v>
      </c>
      <c r="B21">
        <v>0.15365605601475316</v>
      </c>
      <c r="C21">
        <v>0.84634394398524682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6</v>
      </c>
      <c r="B22">
        <v>6.2089111824600231E-2</v>
      </c>
      <c r="C22">
        <v>0.93791088817539969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8</v>
      </c>
      <c r="B23">
        <v>2.2726192226216461E-2</v>
      </c>
      <c r="C23">
        <v>0.97727380777378348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4EE4086DBFC9478DB1D009E516DF1B" ma:contentTypeVersion="12" ma:contentTypeDescription="Create a new document." ma:contentTypeScope="" ma:versionID="1f7e2b5f789225477733c8cb88d42a05">
  <xsd:schema xmlns:xsd="http://www.w3.org/2001/XMLSchema" xmlns:xs="http://www.w3.org/2001/XMLSchema" xmlns:p="http://schemas.microsoft.com/office/2006/metadata/properties" xmlns:ns2="6bed1413-e296-48a7-9362-5874ad6e0ecf" xmlns:ns3="6314299e-497e-4794-afbb-104933770807" targetNamespace="http://schemas.microsoft.com/office/2006/metadata/properties" ma:root="true" ma:fieldsID="89b564196b79da346429118cc8532bb7" ns2:_="" ns3:_="">
    <xsd:import namespace="6bed1413-e296-48a7-9362-5874ad6e0ecf"/>
    <xsd:import namespace="6314299e-497e-4794-afbb-10493377080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ed1413-e296-48a7-9362-5874ad6e0ec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33c0cd0c-c90a-4e91-8fc7-b7b215ba5e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4299e-497e-4794-afbb-10493377080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41d11e5e-4fcd-4a7e-ad92-ba1f531e6ca2}" ma:internalName="TaxCatchAll" ma:showField="CatchAllData" ma:web="6314299e-497e-4794-afbb-1049337708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C94B80-A92B-40F0-8F27-A77A24BA7BD9}"/>
</file>

<file path=customXml/itemProps2.xml><?xml version="1.0" encoding="utf-8"?>
<ds:datastoreItem xmlns:ds="http://schemas.openxmlformats.org/officeDocument/2006/customXml" ds:itemID="{E7CAC013-DF95-419B-B97C-26ECB37699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Nestor Andres Tabares David</dc:creator>
  <cp:keywords/>
  <dc:description/>
  <cp:lastModifiedBy>Esteban Lopez Arboleda</cp:lastModifiedBy>
  <cp:revision/>
  <dcterms:created xsi:type="dcterms:W3CDTF">2024-10-03T21:08:35Z</dcterms:created>
  <dcterms:modified xsi:type="dcterms:W3CDTF">2024-10-07T20:32:53Z</dcterms:modified>
  <cp:category/>
  <cp:contentStatus/>
</cp:coreProperties>
</file>