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 Braeunig\Documents\Games\Kerbal Space Program\Atmosphere Tutorial\"/>
    </mc:Choice>
  </mc:AlternateContent>
  <bookViews>
    <workbookView xWindow="0" yWindow="0" windowWidth="28800" windowHeight="11235"/>
  </bookViews>
  <sheets>
    <sheet name="floatCurve" sheetId="1" r:id="rId1"/>
    <sheet name="Equation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4" i="1" l="1"/>
  <c r="B215" i="1"/>
  <c r="B216" i="1"/>
  <c r="B217" i="1"/>
  <c r="B218" i="1"/>
  <c r="B219" i="1"/>
  <c r="B220" i="1"/>
  <c r="B221" i="1"/>
  <c r="B222" i="1"/>
  <c r="B223" i="1"/>
  <c r="B213" i="1"/>
  <c r="A214" i="1"/>
  <c r="A215" i="1" s="1"/>
  <c r="B203" i="1"/>
  <c r="B204" i="1"/>
  <c r="B205" i="1"/>
  <c r="B206" i="1"/>
  <c r="B207" i="1"/>
  <c r="B208" i="1"/>
  <c r="B209" i="1"/>
  <c r="B210" i="1"/>
  <c r="B211" i="1"/>
  <c r="B212" i="1"/>
  <c r="B202" i="1"/>
  <c r="A203" i="1"/>
  <c r="A204" i="1" s="1"/>
  <c r="B192" i="1"/>
  <c r="B193" i="1"/>
  <c r="B194" i="1"/>
  <c r="B195" i="1"/>
  <c r="B196" i="1"/>
  <c r="B197" i="1"/>
  <c r="B198" i="1"/>
  <c r="B199" i="1"/>
  <c r="B200" i="1"/>
  <c r="C200" i="1"/>
  <c r="B201" i="1"/>
  <c r="B191" i="1"/>
  <c r="A192" i="1"/>
  <c r="A193" i="1" s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C180" i="1"/>
  <c r="B180" i="1"/>
  <c r="A181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C169" i="1"/>
  <c r="B169" i="1"/>
  <c r="A170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C158" i="1"/>
  <c r="B158" i="1"/>
  <c r="A159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C147" i="1"/>
  <c r="B147" i="1"/>
  <c r="A148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C136" i="1"/>
  <c r="B136" i="1"/>
  <c r="A137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C125" i="1"/>
  <c r="B125" i="1"/>
  <c r="A126" i="1"/>
  <c r="A127" i="1" s="1"/>
  <c r="B115" i="1"/>
  <c r="B116" i="1"/>
  <c r="B117" i="1"/>
  <c r="B118" i="1"/>
  <c r="B119" i="1"/>
  <c r="B120" i="1"/>
  <c r="B121" i="1"/>
  <c r="B122" i="1"/>
  <c r="B123" i="1"/>
  <c r="B124" i="1"/>
  <c r="B114" i="1"/>
  <c r="C115" i="1"/>
  <c r="C116" i="1"/>
  <c r="C117" i="1"/>
  <c r="C118" i="1"/>
  <c r="C119" i="1"/>
  <c r="C120" i="1"/>
  <c r="C121" i="1"/>
  <c r="C122" i="1"/>
  <c r="C123" i="1"/>
  <c r="C124" i="1"/>
  <c r="C114" i="1"/>
  <c r="A115" i="1"/>
  <c r="A116" i="1" s="1"/>
  <c r="C104" i="1"/>
  <c r="C105" i="1"/>
  <c r="C106" i="1"/>
  <c r="C107" i="1"/>
  <c r="C108" i="1"/>
  <c r="C109" i="1"/>
  <c r="C110" i="1"/>
  <c r="C111" i="1"/>
  <c r="C112" i="1"/>
  <c r="C113" i="1"/>
  <c r="C103" i="1"/>
  <c r="B104" i="1"/>
  <c r="B105" i="1"/>
  <c r="B106" i="1"/>
  <c r="B107" i="1"/>
  <c r="B108" i="1"/>
  <c r="B109" i="1"/>
  <c r="B110" i="1"/>
  <c r="B111" i="1"/>
  <c r="B112" i="1"/>
  <c r="B113" i="1"/>
  <c r="B103" i="1"/>
  <c r="A104" i="1"/>
  <c r="A105" i="1" s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C193" i="1" s="1"/>
  <c r="I22" i="1"/>
  <c r="C196" i="1" s="1"/>
  <c r="J22" i="1"/>
  <c r="C203" i="1" s="1"/>
  <c r="I23" i="1"/>
  <c r="I24" i="1"/>
  <c r="H14" i="1"/>
  <c r="H15" i="1"/>
  <c r="H16" i="1"/>
  <c r="H17" i="1"/>
  <c r="H18" i="1"/>
  <c r="H19" i="1"/>
  <c r="H20" i="1"/>
  <c r="H21" i="1"/>
  <c r="H22" i="1"/>
  <c r="H23" i="1"/>
  <c r="J23" i="1" s="1"/>
  <c r="C216" i="1" s="1"/>
  <c r="H24" i="1"/>
  <c r="J24" i="1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C205" i="1" l="1"/>
  <c r="C192" i="1"/>
  <c r="C209" i="1"/>
  <c r="C199" i="1"/>
  <c r="C195" i="1"/>
  <c r="C198" i="1"/>
  <c r="C202" i="1"/>
  <c r="C191" i="1"/>
  <c r="C206" i="1"/>
  <c r="C210" i="1"/>
  <c r="C194" i="1"/>
  <c r="C201" i="1"/>
  <c r="C197" i="1"/>
  <c r="C219" i="1"/>
  <c r="C217" i="1"/>
  <c r="C214" i="1"/>
  <c r="C221" i="1"/>
  <c r="C220" i="1"/>
  <c r="C213" i="1"/>
  <c r="C215" i="1"/>
  <c r="C212" i="1"/>
  <c r="C208" i="1"/>
  <c r="C204" i="1"/>
  <c r="C223" i="1"/>
  <c r="C222" i="1"/>
  <c r="C218" i="1"/>
  <c r="C211" i="1"/>
  <c r="C207" i="1"/>
  <c r="A216" i="1"/>
  <c r="A205" i="1"/>
  <c r="A194" i="1"/>
  <c r="A182" i="1"/>
  <c r="A171" i="1"/>
  <c r="A160" i="1"/>
  <c r="A149" i="1"/>
  <c r="A138" i="1"/>
  <c r="A128" i="1"/>
  <c r="A117" i="1"/>
  <c r="A106" i="1"/>
  <c r="A17" i="1"/>
  <c r="A18" i="1" s="1"/>
  <c r="A19" i="1" s="1"/>
  <c r="A20" i="1" s="1"/>
  <c r="A21" i="1" s="1"/>
  <c r="A22" i="1" s="1"/>
  <c r="A23" i="1" s="1"/>
  <c r="A24" i="1" s="1"/>
  <c r="A25" i="1" s="1"/>
  <c r="A6" i="1"/>
  <c r="A7" i="1" s="1"/>
  <c r="A8" i="1" s="1"/>
  <c r="A9" i="1" s="1"/>
  <c r="A10" i="1" s="1"/>
  <c r="A11" i="1" s="1"/>
  <c r="A12" i="1" s="1"/>
  <c r="A13" i="1" s="1"/>
  <c r="A14" i="1" s="1"/>
  <c r="A217" i="1" l="1"/>
  <c r="A206" i="1"/>
  <c r="A195" i="1"/>
  <c r="A183" i="1"/>
  <c r="A172" i="1"/>
  <c r="A161" i="1"/>
  <c r="A150" i="1"/>
  <c r="A139" i="1"/>
  <c r="A129" i="1"/>
  <c r="A118" i="1"/>
  <c r="A107" i="1"/>
  <c r="H5" i="1"/>
  <c r="H6" i="1"/>
  <c r="H7" i="1"/>
  <c r="H8" i="1"/>
  <c r="H9" i="1"/>
  <c r="H10" i="1"/>
  <c r="H11" i="1"/>
  <c r="H12" i="1"/>
  <c r="H13" i="1"/>
  <c r="H4" i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2" i="3"/>
  <c r="K11" i="3"/>
  <c r="K10" i="3"/>
  <c r="K9" i="3"/>
  <c r="K8" i="3"/>
  <c r="K7" i="3"/>
  <c r="K5" i="3"/>
  <c r="K13" i="3"/>
  <c r="F33" i="3"/>
  <c r="H3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H25" i="3"/>
  <c r="H26" i="3"/>
  <c r="H27" i="3"/>
  <c r="H28" i="3"/>
  <c r="H29" i="3"/>
  <c r="H30" i="3"/>
  <c r="H31" i="3"/>
  <c r="H32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H6" i="3"/>
  <c r="H7" i="3"/>
  <c r="H8" i="3"/>
  <c r="H9" i="3"/>
  <c r="H10" i="3"/>
  <c r="H11" i="3"/>
  <c r="H4" i="3"/>
  <c r="D5" i="3"/>
  <c r="O5" i="3" s="1"/>
  <c r="D6" i="3"/>
  <c r="M6" i="3" s="1"/>
  <c r="D7" i="3"/>
  <c r="M7" i="3" s="1"/>
  <c r="D8" i="3"/>
  <c r="M8" i="3" s="1"/>
  <c r="D9" i="3"/>
  <c r="M9" i="3" s="1"/>
  <c r="D10" i="3"/>
  <c r="D11" i="3"/>
  <c r="D4" i="3"/>
  <c r="K4" i="3" s="1"/>
  <c r="A218" i="1" l="1"/>
  <c r="A207" i="1"/>
  <c r="A196" i="1"/>
  <c r="A184" i="1"/>
  <c r="A173" i="1"/>
  <c r="A162" i="1"/>
  <c r="A151" i="1"/>
  <c r="A140" i="1"/>
  <c r="A130" i="1"/>
  <c r="A119" i="1"/>
  <c r="A108" i="1"/>
  <c r="Q4" i="3"/>
  <c r="K6" i="3"/>
  <c r="M5" i="3"/>
  <c r="Q6" i="3"/>
  <c r="Q5" i="3"/>
  <c r="O6" i="3"/>
  <c r="O4" i="3"/>
  <c r="M4" i="3"/>
  <c r="A219" i="1" l="1"/>
  <c r="A208" i="1"/>
  <c r="A197" i="1"/>
  <c r="A185" i="1"/>
  <c r="A174" i="1"/>
  <c r="A163" i="1"/>
  <c r="A152" i="1"/>
  <c r="A141" i="1"/>
  <c r="A131" i="1"/>
  <c r="A120" i="1"/>
  <c r="A109" i="1"/>
  <c r="J6" i="1"/>
  <c r="J12" i="1"/>
  <c r="J11" i="1"/>
  <c r="J10" i="1"/>
  <c r="J9" i="1"/>
  <c r="J8" i="1"/>
  <c r="J7" i="1"/>
  <c r="J5" i="1"/>
  <c r="I10" i="1"/>
  <c r="I11" i="1"/>
  <c r="I12" i="1"/>
  <c r="I5" i="1"/>
  <c r="I6" i="1"/>
  <c r="I7" i="1"/>
  <c r="I8" i="1"/>
  <c r="I9" i="1"/>
  <c r="J4" i="1"/>
  <c r="B92" i="1"/>
  <c r="B81" i="1"/>
  <c r="B70" i="1"/>
  <c r="B59" i="1"/>
  <c r="B48" i="1"/>
  <c r="B37" i="1"/>
  <c r="B26" i="1"/>
  <c r="B15" i="1"/>
  <c r="B4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B102" i="1" s="1"/>
  <c r="A5" i="1"/>
  <c r="B5" i="1" s="1"/>
  <c r="A220" i="1" l="1"/>
  <c r="A209" i="1"/>
  <c r="A198" i="1"/>
  <c r="A186" i="1"/>
  <c r="A175" i="1"/>
  <c r="A164" i="1"/>
  <c r="A153" i="1"/>
  <c r="A142" i="1"/>
  <c r="A132" i="1"/>
  <c r="A121" i="1"/>
  <c r="A110" i="1"/>
  <c r="B97" i="1"/>
  <c r="B96" i="1"/>
  <c r="B95" i="1"/>
  <c r="B93" i="1"/>
  <c r="B100" i="1"/>
  <c r="B99" i="1"/>
  <c r="B94" i="1"/>
  <c r="B101" i="1"/>
  <c r="B98" i="1"/>
  <c r="C70" i="1"/>
  <c r="C95" i="1"/>
  <c r="C59" i="1"/>
  <c r="C81" i="1"/>
  <c r="C15" i="1"/>
  <c r="C92" i="1"/>
  <c r="C102" i="1"/>
  <c r="C100" i="1"/>
  <c r="C98" i="1"/>
  <c r="C99" i="1"/>
  <c r="C48" i="1"/>
  <c r="C26" i="1"/>
  <c r="C4" i="1"/>
  <c r="C37" i="1"/>
  <c r="C97" i="1"/>
  <c r="C96" i="1"/>
  <c r="C5" i="1"/>
  <c r="C94" i="1"/>
  <c r="C101" i="1"/>
  <c r="C93" i="1"/>
  <c r="C6" i="1"/>
  <c r="A221" i="1" l="1"/>
  <c r="A210" i="1"/>
  <c r="A199" i="1"/>
  <c r="A187" i="1"/>
  <c r="A176" i="1"/>
  <c r="A165" i="1"/>
  <c r="A154" i="1"/>
  <c r="A143" i="1"/>
  <c r="A133" i="1"/>
  <c r="A122" i="1"/>
  <c r="A111" i="1"/>
  <c r="C7" i="1"/>
  <c r="B6" i="1"/>
  <c r="A222" i="1" l="1"/>
  <c r="A211" i="1"/>
  <c r="A200" i="1"/>
  <c r="A188" i="1"/>
  <c r="A177" i="1"/>
  <c r="A166" i="1"/>
  <c r="A155" i="1"/>
  <c r="A144" i="1"/>
  <c r="A134" i="1"/>
  <c r="A123" i="1"/>
  <c r="A112" i="1"/>
  <c r="C8" i="1"/>
  <c r="B7" i="1"/>
  <c r="A223" i="1" l="1"/>
  <c r="A212" i="1"/>
  <c r="A201" i="1"/>
  <c r="A189" i="1"/>
  <c r="A178" i="1"/>
  <c r="A167" i="1"/>
  <c r="A156" i="1"/>
  <c r="A145" i="1"/>
  <c r="A135" i="1"/>
  <c r="A124" i="1"/>
  <c r="A113" i="1"/>
  <c r="C9" i="1"/>
  <c r="B8" i="1"/>
  <c r="A190" i="1" l="1"/>
  <c r="A179" i="1"/>
  <c r="A168" i="1"/>
  <c r="A157" i="1"/>
  <c r="A146" i="1"/>
  <c r="C10" i="1"/>
  <c r="B9" i="1"/>
  <c r="C11" i="1" l="1"/>
  <c r="B10" i="1"/>
  <c r="C12" i="1" l="1"/>
  <c r="B11" i="1"/>
  <c r="C13" i="1" l="1"/>
  <c r="B12" i="1"/>
  <c r="C14" i="1" l="1"/>
  <c r="B13" i="1"/>
  <c r="A16" i="1" l="1"/>
  <c r="C16" i="1" s="1"/>
  <c r="B14" i="1"/>
  <c r="C17" i="1" l="1"/>
  <c r="B16" i="1"/>
  <c r="B17" i="1" l="1"/>
  <c r="C18" i="1"/>
  <c r="B18" i="1" l="1"/>
  <c r="C19" i="1"/>
  <c r="B19" i="1" l="1"/>
  <c r="C20" i="1"/>
  <c r="C21" i="1" l="1"/>
  <c r="B20" i="1"/>
  <c r="C22" i="1" l="1"/>
  <c r="B21" i="1"/>
  <c r="C23" i="1" l="1"/>
  <c r="B22" i="1"/>
  <c r="C24" i="1" l="1"/>
  <c r="B23" i="1"/>
  <c r="C25" i="1" l="1"/>
  <c r="B24" i="1"/>
  <c r="A27" i="1" l="1"/>
  <c r="C27" i="1" s="1"/>
  <c r="B25" i="1"/>
  <c r="A28" i="1" l="1"/>
  <c r="C28" i="1" s="1"/>
  <c r="B27" i="1"/>
  <c r="A29" i="1" l="1"/>
  <c r="C29" i="1" s="1"/>
  <c r="B28" i="1"/>
  <c r="A30" i="1" l="1"/>
  <c r="C30" i="1" s="1"/>
  <c r="B29" i="1"/>
  <c r="A31" i="1" l="1"/>
  <c r="C31" i="1" s="1"/>
  <c r="B30" i="1"/>
  <c r="A32" i="1" l="1"/>
  <c r="C32" i="1" s="1"/>
  <c r="B31" i="1"/>
  <c r="A33" i="1" l="1"/>
  <c r="C33" i="1" s="1"/>
  <c r="B32" i="1"/>
  <c r="A34" i="1" l="1"/>
  <c r="C34" i="1" s="1"/>
  <c r="B33" i="1"/>
  <c r="A35" i="1" l="1"/>
  <c r="C35" i="1" s="1"/>
  <c r="B34" i="1"/>
  <c r="A36" i="1" l="1"/>
  <c r="C36" i="1" s="1"/>
  <c r="B35" i="1"/>
  <c r="A38" i="1" l="1"/>
  <c r="C38" i="1" s="1"/>
  <c r="B36" i="1"/>
  <c r="A39" i="1" l="1"/>
  <c r="C39" i="1" s="1"/>
  <c r="B38" i="1"/>
  <c r="A40" i="1" l="1"/>
  <c r="C40" i="1" s="1"/>
  <c r="B39" i="1"/>
  <c r="A41" i="1" l="1"/>
  <c r="C41" i="1" s="1"/>
  <c r="B40" i="1"/>
  <c r="A42" i="1" l="1"/>
  <c r="C42" i="1" s="1"/>
  <c r="B41" i="1"/>
  <c r="A43" i="1" l="1"/>
  <c r="C43" i="1" s="1"/>
  <c r="B42" i="1"/>
  <c r="A44" i="1" l="1"/>
  <c r="C44" i="1" s="1"/>
  <c r="B43" i="1"/>
  <c r="A45" i="1" l="1"/>
  <c r="C45" i="1" s="1"/>
  <c r="B44" i="1"/>
  <c r="A46" i="1" l="1"/>
  <c r="C46" i="1" s="1"/>
  <c r="B45" i="1"/>
  <c r="A47" i="1" l="1"/>
  <c r="C47" i="1" s="1"/>
  <c r="B46" i="1"/>
  <c r="A49" i="1" l="1"/>
  <c r="C49" i="1" s="1"/>
  <c r="B47" i="1"/>
  <c r="A50" i="1" l="1"/>
  <c r="C50" i="1" s="1"/>
  <c r="B49" i="1"/>
  <c r="A51" i="1" l="1"/>
  <c r="C51" i="1" s="1"/>
  <c r="B50" i="1"/>
  <c r="A52" i="1" l="1"/>
  <c r="C52" i="1" s="1"/>
  <c r="B51" i="1"/>
  <c r="A53" i="1" l="1"/>
  <c r="C53" i="1" s="1"/>
  <c r="B52" i="1"/>
  <c r="A54" i="1" l="1"/>
  <c r="C54" i="1" s="1"/>
  <c r="B53" i="1"/>
  <c r="A55" i="1" l="1"/>
  <c r="C55" i="1" s="1"/>
  <c r="B54" i="1"/>
  <c r="A56" i="1" l="1"/>
  <c r="C56" i="1" s="1"/>
  <c r="B55" i="1"/>
  <c r="A57" i="1" l="1"/>
  <c r="C57" i="1" s="1"/>
  <c r="B56" i="1"/>
  <c r="A58" i="1" l="1"/>
  <c r="C58" i="1" s="1"/>
  <c r="B57" i="1"/>
  <c r="A60" i="1" l="1"/>
  <c r="B60" i="1" s="1"/>
  <c r="B58" i="1"/>
  <c r="A61" i="1" l="1"/>
  <c r="B61" i="1" s="1"/>
  <c r="C60" i="1"/>
  <c r="A62" i="1" l="1"/>
  <c r="B62" i="1" s="1"/>
  <c r="C61" i="1"/>
  <c r="A63" i="1" l="1"/>
  <c r="B63" i="1" s="1"/>
  <c r="C62" i="1"/>
  <c r="A64" i="1" l="1"/>
  <c r="B64" i="1" s="1"/>
  <c r="C63" i="1"/>
  <c r="A65" i="1" l="1"/>
  <c r="B65" i="1" s="1"/>
  <c r="C64" i="1"/>
  <c r="A66" i="1" l="1"/>
  <c r="B66" i="1" s="1"/>
  <c r="C65" i="1"/>
  <c r="A67" i="1" l="1"/>
  <c r="B67" i="1" s="1"/>
  <c r="C66" i="1"/>
  <c r="A68" i="1" l="1"/>
  <c r="B68" i="1" s="1"/>
  <c r="C67" i="1"/>
  <c r="A69" i="1" l="1"/>
  <c r="B69" i="1" s="1"/>
  <c r="C68" i="1"/>
  <c r="A71" i="1" l="1"/>
  <c r="B71" i="1" s="1"/>
  <c r="C69" i="1"/>
  <c r="A72" i="1" l="1"/>
  <c r="B72" i="1" s="1"/>
  <c r="C71" i="1"/>
  <c r="A73" i="1" l="1"/>
  <c r="B73" i="1" s="1"/>
  <c r="C72" i="1"/>
  <c r="A74" i="1" l="1"/>
  <c r="B74" i="1" s="1"/>
  <c r="C73" i="1"/>
  <c r="A75" i="1" l="1"/>
  <c r="B75" i="1" s="1"/>
  <c r="C74" i="1"/>
  <c r="A76" i="1" l="1"/>
  <c r="B76" i="1" s="1"/>
  <c r="C75" i="1"/>
  <c r="A77" i="1" l="1"/>
  <c r="B77" i="1" s="1"/>
  <c r="C76" i="1"/>
  <c r="A78" i="1" l="1"/>
  <c r="B78" i="1" s="1"/>
  <c r="C77" i="1"/>
  <c r="A79" i="1" l="1"/>
  <c r="B79" i="1" s="1"/>
  <c r="C78" i="1"/>
  <c r="A80" i="1" l="1"/>
  <c r="B80" i="1" s="1"/>
  <c r="C79" i="1"/>
  <c r="A82" i="1" l="1"/>
  <c r="B82" i="1" s="1"/>
  <c r="C80" i="1"/>
  <c r="A83" i="1" l="1"/>
  <c r="B83" i="1" s="1"/>
  <c r="C82" i="1"/>
  <c r="A84" i="1" l="1"/>
  <c r="B84" i="1" s="1"/>
  <c r="C83" i="1"/>
  <c r="A85" i="1" l="1"/>
  <c r="B85" i="1" s="1"/>
  <c r="C84" i="1"/>
  <c r="A86" i="1" l="1"/>
  <c r="B86" i="1" s="1"/>
  <c r="C85" i="1"/>
  <c r="A87" i="1" l="1"/>
  <c r="B87" i="1" s="1"/>
  <c r="C86" i="1"/>
  <c r="A88" i="1" l="1"/>
  <c r="B88" i="1" s="1"/>
  <c r="C87" i="1"/>
  <c r="A89" i="1" l="1"/>
  <c r="B89" i="1" s="1"/>
  <c r="C88" i="1"/>
  <c r="A90" i="1" l="1"/>
  <c r="B90" i="1" s="1"/>
  <c r="C89" i="1"/>
  <c r="A91" i="1" l="1"/>
  <c r="C90" i="1"/>
  <c r="C91" i="1" l="1"/>
  <c r="B91" i="1"/>
</calcChain>
</file>

<file path=xl/sharedStrings.xml><?xml version="1.0" encoding="utf-8"?>
<sst xmlns="http://schemas.openxmlformats.org/spreadsheetml/2006/main" count="164" uniqueCount="16">
  <si>
    <t>t</t>
  </si>
  <si>
    <t>p(t)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</si>
  <si>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</si>
  <si>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</si>
  <si>
    <t>p</t>
  </si>
  <si>
    <t>t'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</si>
  <si>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'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</si>
  <si>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'</t>
    </r>
  </si>
  <si>
    <t>-</t>
  </si>
  <si>
    <t>p(t) =</t>
  </si>
  <si>
    <r>
      <t>m</t>
    </r>
    <r>
      <rPr>
        <vertAlign val="subscript"/>
        <sz val="10"/>
        <color theme="1"/>
        <rFont val="Verdana"/>
        <family val="2"/>
      </rPr>
      <t>0</t>
    </r>
  </si>
  <si>
    <r>
      <t>m</t>
    </r>
    <r>
      <rPr>
        <vertAlign val="subscript"/>
        <sz val="10"/>
        <color theme="1"/>
        <rFont val="Verdana"/>
        <family val="2"/>
      </rPr>
      <t>1</t>
    </r>
  </si>
  <si>
    <r>
      <t>t</t>
    </r>
    <r>
      <rPr>
        <vertAlign val="superscript"/>
        <sz val="10"/>
        <color theme="1"/>
        <rFont val="Verdana"/>
        <family val="2"/>
      </rPr>
      <t>3</t>
    </r>
    <r>
      <rPr>
        <sz val="10"/>
        <color theme="1"/>
        <rFont val="Verdana"/>
        <family val="2"/>
      </rPr>
      <t xml:space="preserve">  +</t>
    </r>
  </si>
  <si>
    <r>
      <t>t</t>
    </r>
    <r>
      <rPr>
        <vertAlign val="superscript"/>
        <sz val="10"/>
        <color theme="1"/>
        <rFont val="Verdana"/>
        <family val="2"/>
      </rPr>
      <t>2</t>
    </r>
    <r>
      <rPr>
        <sz val="10"/>
        <color theme="1"/>
        <rFont val="Verdana"/>
        <family val="2"/>
      </rPr>
      <t xml:space="preserve">  +</t>
    </r>
  </si>
  <si>
    <t>t  +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</si>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</sst>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E+00"/>
    <numFmt numFmtId="166" formatCode="0.000000000E+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vertAlign val="subscript"/>
      <sz val="10"/>
      <color theme="1"/>
      <name val="Verdana"/>
      <family val="2"/>
    </font>
    <font>
      <vertAlign val="superscript"/>
      <sz val="10"/>
      <color theme="1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/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0" xfId="0" quotePrefix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9553021453962E-2"/>
          <c:y val="4.1303633744093092E-2"/>
          <c:w val="0.93403182659798256"/>
          <c:h val="0.9117179547221111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floatCurve!$B$4:$B$58</c:f>
              <c:numCache>
                <c:formatCode>General</c:formatCode>
                <c:ptCount val="55"/>
                <c:pt idx="0">
                  <c:v>0</c:v>
                </c:pt>
                <c:pt idx="1">
                  <c:v>1500</c:v>
                </c:pt>
                <c:pt idx="2">
                  <c:v>3000</c:v>
                </c:pt>
                <c:pt idx="3">
                  <c:v>4500.0000000000009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11999.999999999998</c:v>
                </c:pt>
                <c:pt idx="9">
                  <c:v>13499.999999999998</c:v>
                </c:pt>
                <c:pt idx="10">
                  <c:v>14999.999999999998</c:v>
                </c:pt>
                <c:pt idx="11">
                  <c:v>15000</c:v>
                </c:pt>
                <c:pt idx="12">
                  <c:v>18500</c:v>
                </c:pt>
                <c:pt idx="13">
                  <c:v>22000</c:v>
                </c:pt>
                <c:pt idx="14">
                  <c:v>25500</c:v>
                </c:pt>
                <c:pt idx="15">
                  <c:v>29000</c:v>
                </c:pt>
                <c:pt idx="16">
                  <c:v>32500</c:v>
                </c:pt>
                <c:pt idx="17">
                  <c:v>36000</c:v>
                </c:pt>
                <c:pt idx="18">
                  <c:v>39500</c:v>
                </c:pt>
                <c:pt idx="19">
                  <c:v>43000</c:v>
                </c:pt>
                <c:pt idx="20">
                  <c:v>46500</c:v>
                </c:pt>
                <c:pt idx="21">
                  <c:v>49999.999999999993</c:v>
                </c:pt>
                <c:pt idx="22">
                  <c:v>50000</c:v>
                </c:pt>
                <c:pt idx="23">
                  <c:v>51000</c:v>
                </c:pt>
                <c:pt idx="24">
                  <c:v>52000</c:v>
                </c:pt>
                <c:pt idx="25">
                  <c:v>53000</c:v>
                </c:pt>
                <c:pt idx="26">
                  <c:v>54000</c:v>
                </c:pt>
                <c:pt idx="27">
                  <c:v>55000</c:v>
                </c:pt>
                <c:pt idx="28">
                  <c:v>56000</c:v>
                </c:pt>
                <c:pt idx="29">
                  <c:v>57000</c:v>
                </c:pt>
                <c:pt idx="30">
                  <c:v>58000</c:v>
                </c:pt>
                <c:pt idx="31">
                  <c:v>59000</c:v>
                </c:pt>
                <c:pt idx="32">
                  <c:v>60000</c:v>
                </c:pt>
                <c:pt idx="33">
                  <c:v>60000</c:v>
                </c:pt>
                <c:pt idx="34">
                  <c:v>61000</c:v>
                </c:pt>
                <c:pt idx="35">
                  <c:v>62000</c:v>
                </c:pt>
                <c:pt idx="36">
                  <c:v>63000</c:v>
                </c:pt>
                <c:pt idx="37">
                  <c:v>64000</c:v>
                </c:pt>
                <c:pt idx="38">
                  <c:v>65000</c:v>
                </c:pt>
                <c:pt idx="39">
                  <c:v>66000</c:v>
                </c:pt>
                <c:pt idx="40">
                  <c:v>67000</c:v>
                </c:pt>
                <c:pt idx="41">
                  <c:v>68000</c:v>
                </c:pt>
                <c:pt idx="42">
                  <c:v>69000</c:v>
                </c:pt>
                <c:pt idx="43">
                  <c:v>70000</c:v>
                </c:pt>
                <c:pt idx="44">
                  <c:v>70000</c:v>
                </c:pt>
                <c:pt idx="45">
                  <c:v>72000</c:v>
                </c:pt>
                <c:pt idx="46">
                  <c:v>74000</c:v>
                </c:pt>
                <c:pt idx="47">
                  <c:v>76000</c:v>
                </c:pt>
                <c:pt idx="48">
                  <c:v>78000</c:v>
                </c:pt>
                <c:pt idx="49">
                  <c:v>80000</c:v>
                </c:pt>
                <c:pt idx="50">
                  <c:v>82000</c:v>
                </c:pt>
                <c:pt idx="51">
                  <c:v>84000</c:v>
                </c:pt>
                <c:pt idx="52">
                  <c:v>86000</c:v>
                </c:pt>
                <c:pt idx="53">
                  <c:v>88000</c:v>
                </c:pt>
                <c:pt idx="54">
                  <c:v>90000</c:v>
                </c:pt>
              </c:numCache>
            </c:numRef>
          </c:xVal>
          <c:yVal>
            <c:numRef>
              <c:f>floatCurve!$C$4:$C$58</c:f>
              <c:numCache>
                <c:formatCode>General</c:formatCode>
                <c:ptCount val="55"/>
                <c:pt idx="0">
                  <c:v>420</c:v>
                </c:pt>
                <c:pt idx="1">
                  <c:v>404.20877756499999</c:v>
                </c:pt>
                <c:pt idx="2">
                  <c:v>387.93532111999997</c:v>
                </c:pt>
                <c:pt idx="3">
                  <c:v>371.50973695499999</c:v>
                </c:pt>
                <c:pt idx="4">
                  <c:v>355.26213135999996</c:v>
                </c:pt>
                <c:pt idx="5">
                  <c:v>339.52261062499997</c:v>
                </c:pt>
                <c:pt idx="6">
                  <c:v>324.62128103999999</c:v>
                </c:pt>
                <c:pt idx="7">
                  <c:v>310.888248895</c:v>
                </c:pt>
                <c:pt idx="8">
                  <c:v>298.65362047999997</c:v>
                </c:pt>
                <c:pt idx="9">
                  <c:v>288.24750208500001</c:v>
                </c:pt>
                <c:pt idx="10">
                  <c:v>280.00000000000006</c:v>
                </c:pt>
                <c:pt idx="11">
                  <c:v>280</c:v>
                </c:pt>
                <c:pt idx="12">
                  <c:v>263.86008043499999</c:v>
                </c:pt>
                <c:pt idx="13">
                  <c:v>248.51963327999999</c:v>
                </c:pt>
                <c:pt idx="14">
                  <c:v>234.19051634499999</c:v>
                </c:pt>
                <c:pt idx="15">
                  <c:v>221.08458744000001</c:v>
                </c:pt>
                <c:pt idx="16">
                  <c:v>209.41370437500001</c:v>
                </c:pt>
                <c:pt idx="17">
                  <c:v>199.38972496</c:v>
                </c:pt>
                <c:pt idx="18">
                  <c:v>191.22450700500002</c:v>
                </c:pt>
                <c:pt idx="19">
                  <c:v>185.12990832</c:v>
                </c:pt>
                <c:pt idx="20">
                  <c:v>181.31778671499998</c:v>
                </c:pt>
                <c:pt idx="21">
                  <c:v>180.00000000000003</c:v>
                </c:pt>
                <c:pt idx="22">
                  <c:v>180</c:v>
                </c:pt>
                <c:pt idx="23">
                  <c:v>180.28</c:v>
                </c:pt>
                <c:pt idx="24">
                  <c:v>181.04000000000002</c:v>
                </c:pt>
                <c:pt idx="25">
                  <c:v>182.16</c:v>
                </c:pt>
                <c:pt idx="26">
                  <c:v>183.52</c:v>
                </c:pt>
                <c:pt idx="27">
                  <c:v>185</c:v>
                </c:pt>
                <c:pt idx="28">
                  <c:v>186.48</c:v>
                </c:pt>
                <c:pt idx="29">
                  <c:v>187.84</c:v>
                </c:pt>
                <c:pt idx="30">
                  <c:v>188.96</c:v>
                </c:pt>
                <c:pt idx="31">
                  <c:v>189.72</c:v>
                </c:pt>
                <c:pt idx="32">
                  <c:v>190</c:v>
                </c:pt>
                <c:pt idx="33">
                  <c:v>190</c:v>
                </c:pt>
                <c:pt idx="34">
                  <c:v>189.16</c:v>
                </c:pt>
                <c:pt idx="35">
                  <c:v>186.88000000000002</c:v>
                </c:pt>
                <c:pt idx="36">
                  <c:v>183.51999999999998</c:v>
                </c:pt>
                <c:pt idx="37">
                  <c:v>179.44</c:v>
                </c:pt>
                <c:pt idx="38">
                  <c:v>175</c:v>
                </c:pt>
                <c:pt idx="39">
                  <c:v>170.56</c:v>
                </c:pt>
                <c:pt idx="40">
                  <c:v>166.48</c:v>
                </c:pt>
                <c:pt idx="41">
                  <c:v>163.12</c:v>
                </c:pt>
                <c:pt idx="42">
                  <c:v>160.84</c:v>
                </c:pt>
                <c:pt idx="43">
                  <c:v>160</c:v>
                </c:pt>
                <c:pt idx="44">
                  <c:v>160</c:v>
                </c:pt>
                <c:pt idx="45">
                  <c:v>161.45897397999997</c:v>
                </c:pt>
                <c:pt idx="46">
                  <c:v>165.58746304000002</c:v>
                </c:pt>
                <c:pt idx="47">
                  <c:v>172.01281785999998</c:v>
                </c:pt>
                <c:pt idx="48">
                  <c:v>180.36238911999999</c:v>
                </c:pt>
                <c:pt idx="49">
                  <c:v>190.26352750000001</c:v>
                </c:pt>
                <c:pt idx="50">
                  <c:v>201.34358367999999</c:v>
                </c:pt>
                <c:pt idx="51">
                  <c:v>213.22990834000001</c:v>
                </c:pt>
                <c:pt idx="52">
                  <c:v>225.54985215999997</c:v>
                </c:pt>
                <c:pt idx="53">
                  <c:v>237.93076582</c:v>
                </c:pt>
                <c:pt idx="54">
                  <c:v>249.99999999999997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3392"/>
        <c:axId val="194998096"/>
      </c:scatterChart>
      <c:valAx>
        <c:axId val="1949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8096"/>
        <c:crosses val="autoZero"/>
        <c:crossBetween val="midCat"/>
      </c:valAx>
      <c:valAx>
        <c:axId val="194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</xdr:row>
      <xdr:rowOff>0</xdr:rowOff>
    </xdr:from>
    <xdr:to>
      <xdr:col>26</xdr:col>
      <xdr:colOff>0</xdr:colOff>
      <xdr:row>36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3"/>
  <sheetViews>
    <sheetView tabSelected="1" workbookViewId="0"/>
  </sheetViews>
  <sheetFormatPr defaultRowHeight="15" customHeight="1" x14ac:dyDescent="0.25"/>
  <cols>
    <col min="1" max="3" width="9.140625" style="15"/>
    <col min="4" max="16384" width="9.140625" style="1"/>
  </cols>
  <sheetData>
    <row r="2" spans="1:10" ht="18" x14ac:dyDescent="0.35">
      <c r="A2" s="15" t="s">
        <v>5</v>
      </c>
      <c r="B2" s="15" t="s">
        <v>0</v>
      </c>
      <c r="C2" s="15" t="s">
        <v>1</v>
      </c>
      <c r="E2" s="1" t="s">
        <v>0</v>
      </c>
      <c r="F2" s="1" t="s">
        <v>4</v>
      </c>
      <c r="G2" s="1" t="s">
        <v>2</v>
      </c>
      <c r="H2" s="1" t="s">
        <v>3</v>
      </c>
      <c r="I2" s="1" t="s">
        <v>6</v>
      </c>
      <c r="J2" s="1" t="s">
        <v>7</v>
      </c>
    </row>
    <row r="4" spans="1:10" ht="15" customHeight="1" x14ac:dyDescent="0.25">
      <c r="A4" s="16">
        <v>0</v>
      </c>
      <c r="B4" s="15">
        <f t="shared" ref="B4:B14" si="0">IF(E$5&gt;0,E$4+A4*(E$5-E$4),0)</f>
        <v>0</v>
      </c>
      <c r="C4" s="15">
        <f t="shared" ref="C4:C14" si="1">(2*A4^3-3*A4^2+1)*F$4+(A4^3-2*A4^2+A4)*J$4+(-2*A4^3+3*A4^2)*F$5+(A4^3-A4^2)*I$5</f>
        <v>420</v>
      </c>
      <c r="E4" s="5">
        <v>0</v>
      </c>
      <c r="F4" s="5">
        <v>420</v>
      </c>
      <c r="G4" s="5">
        <v>-1.029338E-2</v>
      </c>
      <c r="H4" s="5">
        <f>G4</f>
        <v>-1.029338E-2</v>
      </c>
      <c r="I4" s="1">
        <v>0</v>
      </c>
      <c r="J4" s="1">
        <f>H4*(E5-E4)</f>
        <v>-154.4007</v>
      </c>
    </row>
    <row r="5" spans="1:10" ht="15" customHeight="1" x14ac:dyDescent="0.25">
      <c r="A5" s="16">
        <f>A4+0.1</f>
        <v>0.1</v>
      </c>
      <c r="B5" s="15">
        <f t="shared" si="0"/>
        <v>1500</v>
      </c>
      <c r="C5" s="15">
        <f t="shared" si="1"/>
        <v>404.20877756499999</v>
      </c>
      <c r="E5" s="5">
        <v>15000</v>
      </c>
      <c r="F5" s="5">
        <v>280</v>
      </c>
      <c r="G5" s="5">
        <v>-4.7054389999999996E-3</v>
      </c>
      <c r="H5" s="5">
        <f t="shared" ref="H5:H13" si="2">G5</f>
        <v>-4.7054389999999996E-3</v>
      </c>
      <c r="I5" s="1">
        <f>G5*(E5-E4)</f>
        <v>-70.58158499999999</v>
      </c>
      <c r="J5" s="1">
        <f t="shared" ref="J5:J9" si="3">H5*(E6-E5)</f>
        <v>-164.69036499999999</v>
      </c>
    </row>
    <row r="6" spans="1:10" ht="15" customHeight="1" x14ac:dyDescent="0.25">
      <c r="A6" s="16">
        <f t="shared" ref="A6:A14" si="4">A5+0.1</f>
        <v>0.2</v>
      </c>
      <c r="B6" s="15">
        <f t="shared" si="0"/>
        <v>3000</v>
      </c>
      <c r="C6" s="15">
        <f t="shared" si="1"/>
        <v>387.93532111999997</v>
      </c>
      <c r="E6" s="5">
        <v>50000</v>
      </c>
      <c r="F6" s="5">
        <v>180</v>
      </c>
      <c r="G6" s="5">
        <v>0</v>
      </c>
      <c r="H6" s="5">
        <f t="shared" si="2"/>
        <v>0</v>
      </c>
      <c r="I6" s="1">
        <f t="shared" ref="I6:I9" si="5">G6*(E6-E5)</f>
        <v>0</v>
      </c>
      <c r="J6" s="1">
        <f t="shared" si="3"/>
        <v>0</v>
      </c>
    </row>
    <row r="7" spans="1:10" ht="15" customHeight="1" x14ac:dyDescent="0.25">
      <c r="A7" s="16">
        <f t="shared" si="4"/>
        <v>0.30000000000000004</v>
      </c>
      <c r="B7" s="15">
        <f t="shared" si="0"/>
        <v>4500.0000000000009</v>
      </c>
      <c r="C7" s="15">
        <f t="shared" si="1"/>
        <v>371.50973695499999</v>
      </c>
      <c r="E7" s="5">
        <v>60000</v>
      </c>
      <c r="F7" s="5">
        <v>190</v>
      </c>
      <c r="G7" s="5">
        <v>0</v>
      </c>
      <c r="H7" s="5">
        <f t="shared" si="2"/>
        <v>0</v>
      </c>
      <c r="I7" s="1">
        <f t="shared" si="5"/>
        <v>0</v>
      </c>
      <c r="J7" s="1">
        <f t="shared" si="3"/>
        <v>0</v>
      </c>
    </row>
    <row r="8" spans="1:10" ht="15" customHeight="1" x14ac:dyDescent="0.25">
      <c r="A8" s="16">
        <f t="shared" si="4"/>
        <v>0.4</v>
      </c>
      <c r="B8" s="15">
        <f t="shared" si="0"/>
        <v>6000</v>
      </c>
      <c r="C8" s="15">
        <f t="shared" si="1"/>
        <v>355.26213135999996</v>
      </c>
      <c r="E8" s="5">
        <v>70000</v>
      </c>
      <c r="F8" s="5">
        <v>160</v>
      </c>
      <c r="G8" s="5">
        <v>0</v>
      </c>
      <c r="H8" s="5">
        <f t="shared" si="2"/>
        <v>0</v>
      </c>
      <c r="I8" s="1">
        <f t="shared" si="5"/>
        <v>0</v>
      </c>
      <c r="J8" s="1">
        <f t="shared" si="3"/>
        <v>0</v>
      </c>
    </row>
    <row r="9" spans="1:10" ht="15" customHeight="1" x14ac:dyDescent="0.25">
      <c r="A9" s="16">
        <f t="shared" si="4"/>
        <v>0.5</v>
      </c>
      <c r="B9" s="15">
        <f t="shared" si="0"/>
        <v>7500</v>
      </c>
      <c r="C9" s="15">
        <f t="shared" si="1"/>
        <v>339.52261062499997</v>
      </c>
      <c r="E9" s="5">
        <v>90000</v>
      </c>
      <c r="F9" s="5">
        <v>250</v>
      </c>
      <c r="G9" s="5">
        <v>5.8945890000000004E-3</v>
      </c>
      <c r="H9" s="5">
        <f t="shared" si="2"/>
        <v>5.8945890000000004E-3</v>
      </c>
      <c r="I9" s="1">
        <f t="shared" si="5"/>
        <v>117.89178000000001</v>
      </c>
      <c r="J9" s="1">
        <f t="shared" si="3"/>
        <v>-530.51301000000001</v>
      </c>
    </row>
    <row r="10" spans="1:10" ht="15" customHeight="1" x14ac:dyDescent="0.25">
      <c r="A10" s="16">
        <f t="shared" si="4"/>
        <v>0.6</v>
      </c>
      <c r="B10" s="15">
        <f t="shared" si="0"/>
        <v>9000</v>
      </c>
      <c r="C10" s="15">
        <f t="shared" si="1"/>
        <v>324.62128103999999</v>
      </c>
      <c r="E10" s="5"/>
      <c r="F10" s="5"/>
      <c r="G10" s="5"/>
      <c r="H10" s="5">
        <f t="shared" si="2"/>
        <v>0</v>
      </c>
      <c r="I10" s="1">
        <f t="shared" ref="I10:I12" si="6">G10*(E10-E9)</f>
        <v>0</v>
      </c>
      <c r="J10" s="1">
        <f t="shared" ref="J10:J12" si="7">H10*(E11-E10)</f>
        <v>0</v>
      </c>
    </row>
    <row r="11" spans="1:10" ht="15" customHeight="1" x14ac:dyDescent="0.25">
      <c r="A11" s="16">
        <f t="shared" si="4"/>
        <v>0.7</v>
      </c>
      <c r="B11" s="15">
        <f t="shared" si="0"/>
        <v>10500</v>
      </c>
      <c r="C11" s="15">
        <f t="shared" si="1"/>
        <v>310.888248895</v>
      </c>
      <c r="E11" s="5"/>
      <c r="F11" s="5"/>
      <c r="G11" s="5"/>
      <c r="H11" s="5">
        <f t="shared" si="2"/>
        <v>0</v>
      </c>
      <c r="I11" s="1">
        <f t="shared" si="6"/>
        <v>0</v>
      </c>
      <c r="J11" s="1">
        <f t="shared" si="7"/>
        <v>0</v>
      </c>
    </row>
    <row r="12" spans="1:10" ht="15" customHeight="1" x14ac:dyDescent="0.25">
      <c r="A12" s="16">
        <f t="shared" si="4"/>
        <v>0.79999999999999993</v>
      </c>
      <c r="B12" s="15">
        <f t="shared" si="0"/>
        <v>11999.999999999998</v>
      </c>
      <c r="C12" s="15">
        <f t="shared" si="1"/>
        <v>298.65362047999997</v>
      </c>
      <c r="E12" s="5"/>
      <c r="F12" s="5"/>
      <c r="G12" s="5"/>
      <c r="H12" s="5">
        <f t="shared" si="2"/>
        <v>0</v>
      </c>
      <c r="I12" s="1">
        <f t="shared" si="6"/>
        <v>0</v>
      </c>
      <c r="J12" s="1">
        <f t="shared" si="7"/>
        <v>0</v>
      </c>
    </row>
    <row r="13" spans="1:10" ht="15" customHeight="1" x14ac:dyDescent="0.25">
      <c r="A13" s="16">
        <f t="shared" si="4"/>
        <v>0.89999999999999991</v>
      </c>
      <c r="B13" s="15">
        <f t="shared" si="0"/>
        <v>13499.999999999998</v>
      </c>
      <c r="C13" s="15">
        <f t="shared" si="1"/>
        <v>288.24750208500001</v>
      </c>
      <c r="E13" s="5"/>
      <c r="F13" s="5"/>
      <c r="G13" s="5"/>
      <c r="H13" s="5">
        <f t="shared" si="2"/>
        <v>0</v>
      </c>
      <c r="I13" s="1">
        <f t="shared" ref="I13:I24" si="8">G13*(E13-E12)</f>
        <v>0</v>
      </c>
      <c r="J13" s="1">
        <f t="shared" ref="J13:J24" si="9">H13*(E14-E13)</f>
        <v>0</v>
      </c>
    </row>
    <row r="14" spans="1:10" ht="15" customHeight="1" x14ac:dyDescent="0.25">
      <c r="A14" s="16">
        <f t="shared" si="4"/>
        <v>0.99999999999999989</v>
      </c>
      <c r="B14" s="15">
        <f t="shared" si="0"/>
        <v>14999.999999999998</v>
      </c>
      <c r="C14" s="15">
        <f t="shared" si="1"/>
        <v>280.00000000000006</v>
      </c>
      <c r="E14" s="5"/>
      <c r="F14" s="5"/>
      <c r="G14" s="5"/>
      <c r="H14" s="5">
        <f t="shared" ref="H14:H24" si="10">G14</f>
        <v>0</v>
      </c>
      <c r="I14" s="1">
        <f t="shared" si="8"/>
        <v>0</v>
      </c>
      <c r="J14" s="1">
        <f t="shared" si="9"/>
        <v>0</v>
      </c>
    </row>
    <row r="15" spans="1:10" ht="15" customHeight="1" x14ac:dyDescent="0.25">
      <c r="A15" s="16">
        <v>0</v>
      </c>
      <c r="B15" s="15">
        <f t="shared" ref="B15:B25" si="11">IF(E$6&gt;0,E$5+A15*(E$6-E$5),0)</f>
        <v>15000</v>
      </c>
      <c r="C15" s="15">
        <f t="shared" ref="C15:C25" si="12">(2*A15^3-3*A15^2+1)*F$5+(A15^3-2*A15^2+A15)*J$5+(-2*A15^3+3*A15^2)*F$6+(A15^3-A15^2)*I$6</f>
        <v>280</v>
      </c>
      <c r="E15" s="5"/>
      <c r="F15" s="5"/>
      <c r="G15" s="5"/>
      <c r="H15" s="5">
        <f t="shared" si="10"/>
        <v>0</v>
      </c>
      <c r="I15" s="1">
        <f t="shared" si="8"/>
        <v>0</v>
      </c>
      <c r="J15" s="1">
        <f t="shared" si="9"/>
        <v>0</v>
      </c>
    </row>
    <row r="16" spans="1:10" ht="15" customHeight="1" x14ac:dyDescent="0.25">
      <c r="A16" s="16">
        <f t="shared" ref="A16:A69" si="13">A15+0.1</f>
        <v>0.1</v>
      </c>
      <c r="B16" s="15">
        <f t="shared" si="11"/>
        <v>18500</v>
      </c>
      <c r="C16" s="15">
        <f t="shared" si="12"/>
        <v>263.86008043499999</v>
      </c>
      <c r="E16" s="5"/>
      <c r="F16" s="5"/>
      <c r="G16" s="5"/>
      <c r="H16" s="5">
        <f t="shared" si="10"/>
        <v>0</v>
      </c>
      <c r="I16" s="1">
        <f t="shared" si="8"/>
        <v>0</v>
      </c>
      <c r="J16" s="1">
        <f t="shared" si="9"/>
        <v>0</v>
      </c>
    </row>
    <row r="17" spans="1:10" ht="15" customHeight="1" x14ac:dyDescent="0.25">
      <c r="A17" s="16">
        <f t="shared" si="13"/>
        <v>0.2</v>
      </c>
      <c r="B17" s="15">
        <f t="shared" si="11"/>
        <v>22000</v>
      </c>
      <c r="C17" s="15">
        <f t="shared" si="12"/>
        <v>248.51963327999999</v>
      </c>
      <c r="E17" s="5"/>
      <c r="F17" s="5"/>
      <c r="G17" s="5"/>
      <c r="H17" s="5">
        <f t="shared" si="10"/>
        <v>0</v>
      </c>
      <c r="I17" s="1">
        <f t="shared" si="8"/>
        <v>0</v>
      </c>
      <c r="J17" s="1">
        <f t="shared" si="9"/>
        <v>0</v>
      </c>
    </row>
    <row r="18" spans="1:10" ht="15" customHeight="1" x14ac:dyDescent="0.25">
      <c r="A18" s="16">
        <f t="shared" si="13"/>
        <v>0.30000000000000004</v>
      </c>
      <c r="B18" s="15">
        <f t="shared" si="11"/>
        <v>25500</v>
      </c>
      <c r="C18" s="15">
        <f t="shared" si="12"/>
        <v>234.19051634499999</v>
      </c>
      <c r="E18" s="5"/>
      <c r="F18" s="5"/>
      <c r="G18" s="5"/>
      <c r="H18" s="5">
        <f t="shared" si="10"/>
        <v>0</v>
      </c>
      <c r="I18" s="1">
        <f t="shared" si="8"/>
        <v>0</v>
      </c>
      <c r="J18" s="1">
        <f t="shared" si="9"/>
        <v>0</v>
      </c>
    </row>
    <row r="19" spans="1:10" ht="15" customHeight="1" x14ac:dyDescent="0.25">
      <c r="A19" s="16">
        <f t="shared" si="13"/>
        <v>0.4</v>
      </c>
      <c r="B19" s="15">
        <f t="shared" si="11"/>
        <v>29000</v>
      </c>
      <c r="C19" s="15">
        <f t="shared" si="12"/>
        <v>221.08458744000001</v>
      </c>
      <c r="E19" s="5"/>
      <c r="F19" s="5"/>
      <c r="G19" s="5"/>
      <c r="H19" s="5">
        <f t="shared" si="10"/>
        <v>0</v>
      </c>
      <c r="I19" s="1">
        <f t="shared" si="8"/>
        <v>0</v>
      </c>
      <c r="J19" s="1">
        <f t="shared" si="9"/>
        <v>0</v>
      </c>
    </row>
    <row r="20" spans="1:10" ht="15" customHeight="1" x14ac:dyDescent="0.25">
      <c r="A20" s="16">
        <f t="shared" si="13"/>
        <v>0.5</v>
      </c>
      <c r="B20" s="15">
        <f t="shared" si="11"/>
        <v>32500</v>
      </c>
      <c r="C20" s="15">
        <f t="shared" si="12"/>
        <v>209.41370437500001</v>
      </c>
      <c r="E20" s="5"/>
      <c r="F20" s="5"/>
      <c r="G20" s="5"/>
      <c r="H20" s="5">
        <f t="shared" si="10"/>
        <v>0</v>
      </c>
      <c r="I20" s="1">
        <f t="shared" si="8"/>
        <v>0</v>
      </c>
      <c r="J20" s="1">
        <f t="shared" si="9"/>
        <v>0</v>
      </c>
    </row>
    <row r="21" spans="1:10" ht="15" customHeight="1" x14ac:dyDescent="0.25">
      <c r="A21" s="16">
        <f t="shared" si="13"/>
        <v>0.6</v>
      </c>
      <c r="B21" s="15">
        <f t="shared" si="11"/>
        <v>36000</v>
      </c>
      <c r="C21" s="15">
        <f t="shared" si="12"/>
        <v>199.38972496</v>
      </c>
      <c r="E21" s="5"/>
      <c r="F21" s="5"/>
      <c r="G21" s="5"/>
      <c r="H21" s="5">
        <f t="shared" si="10"/>
        <v>0</v>
      </c>
      <c r="I21" s="1">
        <f t="shared" si="8"/>
        <v>0</v>
      </c>
      <c r="J21" s="1">
        <f t="shared" si="9"/>
        <v>0</v>
      </c>
    </row>
    <row r="22" spans="1:10" ht="15" customHeight="1" x14ac:dyDescent="0.25">
      <c r="A22" s="16">
        <f t="shared" si="13"/>
        <v>0.7</v>
      </c>
      <c r="B22" s="15">
        <f t="shared" si="11"/>
        <v>39500</v>
      </c>
      <c r="C22" s="15">
        <f t="shared" si="12"/>
        <v>191.22450700500002</v>
      </c>
      <c r="E22" s="5"/>
      <c r="F22" s="5"/>
      <c r="G22" s="5"/>
      <c r="H22" s="5">
        <f t="shared" si="10"/>
        <v>0</v>
      </c>
      <c r="I22" s="1">
        <f t="shared" si="8"/>
        <v>0</v>
      </c>
      <c r="J22" s="1">
        <f t="shared" si="9"/>
        <v>0</v>
      </c>
    </row>
    <row r="23" spans="1:10" ht="15" customHeight="1" x14ac:dyDescent="0.25">
      <c r="A23" s="16">
        <f t="shared" si="13"/>
        <v>0.79999999999999993</v>
      </c>
      <c r="B23" s="15">
        <f t="shared" si="11"/>
        <v>43000</v>
      </c>
      <c r="C23" s="15">
        <f t="shared" si="12"/>
        <v>185.12990832</v>
      </c>
      <c r="E23" s="5"/>
      <c r="F23" s="5"/>
      <c r="G23" s="5"/>
      <c r="H23" s="5">
        <f t="shared" si="10"/>
        <v>0</v>
      </c>
      <c r="I23" s="1">
        <f t="shared" si="8"/>
        <v>0</v>
      </c>
      <c r="J23" s="1">
        <f t="shared" si="9"/>
        <v>0</v>
      </c>
    </row>
    <row r="24" spans="1:10" ht="15" customHeight="1" x14ac:dyDescent="0.25">
      <c r="A24" s="16">
        <f t="shared" si="13"/>
        <v>0.89999999999999991</v>
      </c>
      <c r="B24" s="15">
        <f t="shared" si="11"/>
        <v>46500</v>
      </c>
      <c r="C24" s="15">
        <f t="shared" si="12"/>
        <v>181.31778671499998</v>
      </c>
      <c r="E24" s="5"/>
      <c r="F24" s="5"/>
      <c r="G24" s="5"/>
      <c r="H24" s="5">
        <f t="shared" si="10"/>
        <v>0</v>
      </c>
      <c r="I24" s="1">
        <f t="shared" si="8"/>
        <v>0</v>
      </c>
      <c r="J24" s="1">
        <f t="shared" si="9"/>
        <v>0</v>
      </c>
    </row>
    <row r="25" spans="1:10" ht="15" customHeight="1" x14ac:dyDescent="0.25">
      <c r="A25" s="16">
        <f t="shared" si="13"/>
        <v>0.99999999999999989</v>
      </c>
      <c r="B25" s="15">
        <f t="shared" si="11"/>
        <v>49999.999999999993</v>
      </c>
      <c r="C25" s="15">
        <f t="shared" si="12"/>
        <v>180.00000000000003</v>
      </c>
    </row>
    <row r="26" spans="1:10" ht="15" customHeight="1" x14ac:dyDescent="0.25">
      <c r="A26" s="16">
        <v>0</v>
      </c>
      <c r="B26" s="15">
        <f t="shared" ref="B26:B36" si="14">IF(E$7&gt;0,E$6+A26*(E$7-E$6),0)</f>
        <v>50000</v>
      </c>
      <c r="C26" s="15">
        <f t="shared" ref="C26:C36" si="15">(2*A26^3-3*A26^2+1)*F$6+(A26^3-2*A26^2+A26)*J$6+(-2*A26^3+3*A26^2)*F$7+(A26^3-A26^2)*I$7</f>
        <v>180</v>
      </c>
    </row>
    <row r="27" spans="1:10" ht="15" customHeight="1" x14ac:dyDescent="0.25">
      <c r="A27" s="16">
        <f t="shared" si="13"/>
        <v>0.1</v>
      </c>
      <c r="B27" s="15">
        <f t="shared" si="14"/>
        <v>51000</v>
      </c>
      <c r="C27" s="15">
        <f t="shared" si="15"/>
        <v>180.28</v>
      </c>
    </row>
    <row r="28" spans="1:10" ht="15" customHeight="1" x14ac:dyDescent="0.25">
      <c r="A28" s="16">
        <f t="shared" si="13"/>
        <v>0.2</v>
      </c>
      <c r="B28" s="15">
        <f t="shared" si="14"/>
        <v>52000</v>
      </c>
      <c r="C28" s="15">
        <f t="shared" si="15"/>
        <v>181.04000000000002</v>
      </c>
    </row>
    <row r="29" spans="1:10" ht="15" customHeight="1" x14ac:dyDescent="0.25">
      <c r="A29" s="16">
        <f t="shared" si="13"/>
        <v>0.30000000000000004</v>
      </c>
      <c r="B29" s="15">
        <f t="shared" si="14"/>
        <v>53000</v>
      </c>
      <c r="C29" s="15">
        <f t="shared" si="15"/>
        <v>182.16</v>
      </c>
    </row>
    <row r="30" spans="1:10" ht="15" customHeight="1" x14ac:dyDescent="0.25">
      <c r="A30" s="16">
        <f t="shared" si="13"/>
        <v>0.4</v>
      </c>
      <c r="B30" s="15">
        <f t="shared" si="14"/>
        <v>54000</v>
      </c>
      <c r="C30" s="15">
        <f t="shared" si="15"/>
        <v>183.52</v>
      </c>
    </row>
    <row r="31" spans="1:10" ht="15" customHeight="1" x14ac:dyDescent="0.25">
      <c r="A31" s="16">
        <f t="shared" si="13"/>
        <v>0.5</v>
      </c>
      <c r="B31" s="15">
        <f t="shared" si="14"/>
        <v>55000</v>
      </c>
      <c r="C31" s="15">
        <f t="shared" si="15"/>
        <v>185</v>
      </c>
    </row>
    <row r="32" spans="1:10" ht="15" customHeight="1" x14ac:dyDescent="0.25">
      <c r="A32" s="16">
        <f t="shared" si="13"/>
        <v>0.6</v>
      </c>
      <c r="B32" s="15">
        <f t="shared" si="14"/>
        <v>56000</v>
      </c>
      <c r="C32" s="15">
        <f t="shared" si="15"/>
        <v>186.48</v>
      </c>
    </row>
    <row r="33" spans="1:3" ht="15" customHeight="1" x14ac:dyDescent="0.25">
      <c r="A33" s="16">
        <f t="shared" si="13"/>
        <v>0.7</v>
      </c>
      <c r="B33" s="15">
        <f t="shared" si="14"/>
        <v>57000</v>
      </c>
      <c r="C33" s="15">
        <f t="shared" si="15"/>
        <v>187.84</v>
      </c>
    </row>
    <row r="34" spans="1:3" ht="15" customHeight="1" x14ac:dyDescent="0.25">
      <c r="A34" s="16">
        <f t="shared" si="13"/>
        <v>0.79999999999999993</v>
      </c>
      <c r="B34" s="15">
        <f t="shared" si="14"/>
        <v>58000</v>
      </c>
      <c r="C34" s="15">
        <f t="shared" si="15"/>
        <v>188.96</v>
      </c>
    </row>
    <row r="35" spans="1:3" ht="15" customHeight="1" x14ac:dyDescent="0.25">
      <c r="A35" s="16">
        <f t="shared" si="13"/>
        <v>0.89999999999999991</v>
      </c>
      <c r="B35" s="15">
        <f t="shared" si="14"/>
        <v>59000</v>
      </c>
      <c r="C35" s="15">
        <f t="shared" si="15"/>
        <v>189.72</v>
      </c>
    </row>
    <row r="36" spans="1:3" ht="15" customHeight="1" x14ac:dyDescent="0.25">
      <c r="A36" s="16">
        <f t="shared" si="13"/>
        <v>0.99999999999999989</v>
      </c>
      <c r="B36" s="15">
        <f t="shared" si="14"/>
        <v>60000</v>
      </c>
      <c r="C36" s="15">
        <f t="shared" si="15"/>
        <v>190</v>
      </c>
    </row>
    <row r="37" spans="1:3" ht="15" customHeight="1" x14ac:dyDescent="0.25">
      <c r="A37" s="16">
        <v>0</v>
      </c>
      <c r="B37" s="15">
        <f t="shared" ref="B37:B47" si="16">IF(E$8&gt;0,E$7+A37*(E$8-E$7),0)</f>
        <v>60000</v>
      </c>
      <c r="C37" s="15">
        <f t="shared" ref="C37:C47" si="17">(2*A37^3-3*A37^2+1)*F$7+(A37^3-2*A37^2+A37)*J$7+(-2*A37^3+3*A37^2)*F$8+(A37^3-A37^2)*I$8</f>
        <v>190</v>
      </c>
    </row>
    <row r="38" spans="1:3" ht="15" customHeight="1" x14ac:dyDescent="0.25">
      <c r="A38" s="16">
        <f t="shared" si="13"/>
        <v>0.1</v>
      </c>
      <c r="B38" s="15">
        <f t="shared" si="16"/>
        <v>61000</v>
      </c>
      <c r="C38" s="15">
        <f t="shared" si="17"/>
        <v>189.16</v>
      </c>
    </row>
    <row r="39" spans="1:3" ht="15" customHeight="1" x14ac:dyDescent="0.25">
      <c r="A39" s="16">
        <f t="shared" si="13"/>
        <v>0.2</v>
      </c>
      <c r="B39" s="15">
        <f t="shared" si="16"/>
        <v>62000</v>
      </c>
      <c r="C39" s="15">
        <f t="shared" si="17"/>
        <v>186.88000000000002</v>
      </c>
    </row>
    <row r="40" spans="1:3" ht="15" customHeight="1" x14ac:dyDescent="0.25">
      <c r="A40" s="16">
        <f t="shared" si="13"/>
        <v>0.30000000000000004</v>
      </c>
      <c r="B40" s="15">
        <f t="shared" si="16"/>
        <v>63000</v>
      </c>
      <c r="C40" s="15">
        <f t="shared" si="17"/>
        <v>183.51999999999998</v>
      </c>
    </row>
    <row r="41" spans="1:3" ht="15" customHeight="1" x14ac:dyDescent="0.25">
      <c r="A41" s="16">
        <f t="shared" si="13"/>
        <v>0.4</v>
      </c>
      <c r="B41" s="15">
        <f t="shared" si="16"/>
        <v>64000</v>
      </c>
      <c r="C41" s="15">
        <f t="shared" si="17"/>
        <v>179.44</v>
      </c>
    </row>
    <row r="42" spans="1:3" ht="15" customHeight="1" x14ac:dyDescent="0.25">
      <c r="A42" s="16">
        <f t="shared" si="13"/>
        <v>0.5</v>
      </c>
      <c r="B42" s="15">
        <f t="shared" si="16"/>
        <v>65000</v>
      </c>
      <c r="C42" s="15">
        <f t="shared" si="17"/>
        <v>175</v>
      </c>
    </row>
    <row r="43" spans="1:3" ht="15" customHeight="1" x14ac:dyDescent="0.25">
      <c r="A43" s="16">
        <f t="shared" si="13"/>
        <v>0.6</v>
      </c>
      <c r="B43" s="15">
        <f t="shared" si="16"/>
        <v>66000</v>
      </c>
      <c r="C43" s="15">
        <f t="shared" si="17"/>
        <v>170.56</v>
      </c>
    </row>
    <row r="44" spans="1:3" ht="15" customHeight="1" x14ac:dyDescent="0.25">
      <c r="A44" s="16">
        <f t="shared" si="13"/>
        <v>0.7</v>
      </c>
      <c r="B44" s="15">
        <f t="shared" si="16"/>
        <v>67000</v>
      </c>
      <c r="C44" s="15">
        <f t="shared" si="17"/>
        <v>166.48</v>
      </c>
    </row>
    <row r="45" spans="1:3" ht="15" customHeight="1" x14ac:dyDescent="0.25">
      <c r="A45" s="16">
        <f t="shared" si="13"/>
        <v>0.79999999999999993</v>
      </c>
      <c r="B45" s="15">
        <f t="shared" si="16"/>
        <v>68000</v>
      </c>
      <c r="C45" s="15">
        <f t="shared" si="17"/>
        <v>163.12</v>
      </c>
    </row>
    <row r="46" spans="1:3" ht="15" customHeight="1" x14ac:dyDescent="0.25">
      <c r="A46" s="16">
        <f t="shared" si="13"/>
        <v>0.89999999999999991</v>
      </c>
      <c r="B46" s="15">
        <f t="shared" si="16"/>
        <v>69000</v>
      </c>
      <c r="C46" s="15">
        <f t="shared" si="17"/>
        <v>160.84</v>
      </c>
    </row>
    <row r="47" spans="1:3" ht="15" customHeight="1" x14ac:dyDescent="0.25">
      <c r="A47" s="16">
        <f t="shared" si="13"/>
        <v>0.99999999999999989</v>
      </c>
      <c r="B47" s="15">
        <f t="shared" si="16"/>
        <v>70000</v>
      </c>
      <c r="C47" s="15">
        <f t="shared" si="17"/>
        <v>160</v>
      </c>
    </row>
    <row r="48" spans="1:3" ht="15" customHeight="1" x14ac:dyDescent="0.25">
      <c r="A48" s="16">
        <v>0</v>
      </c>
      <c r="B48" s="15">
        <f t="shared" ref="B48:B58" si="18">IF(E$9&gt;0,E$8+A48*(E$9-E$8),0)</f>
        <v>70000</v>
      </c>
      <c r="C48" s="15">
        <f t="shared" ref="C48:C58" si="19">(2*A48^3-3*A48^2+1)*F$8+(A48^3-2*A48^2+A48)*J$8+(-2*A48^3+3*A48^2)*F$9+(A48^3-A48^2)*I$9</f>
        <v>160</v>
      </c>
    </row>
    <row r="49" spans="1:3" ht="15" customHeight="1" x14ac:dyDescent="0.25">
      <c r="A49" s="16">
        <f t="shared" si="13"/>
        <v>0.1</v>
      </c>
      <c r="B49" s="15">
        <f t="shared" si="18"/>
        <v>72000</v>
      </c>
      <c r="C49" s="15">
        <f t="shared" si="19"/>
        <v>161.45897397999997</v>
      </c>
    </row>
    <row r="50" spans="1:3" ht="15" customHeight="1" x14ac:dyDescent="0.25">
      <c r="A50" s="16">
        <f t="shared" si="13"/>
        <v>0.2</v>
      </c>
      <c r="B50" s="15">
        <f t="shared" si="18"/>
        <v>74000</v>
      </c>
      <c r="C50" s="15">
        <f t="shared" si="19"/>
        <v>165.58746304000002</v>
      </c>
    </row>
    <row r="51" spans="1:3" ht="15" customHeight="1" x14ac:dyDescent="0.25">
      <c r="A51" s="16">
        <f t="shared" si="13"/>
        <v>0.30000000000000004</v>
      </c>
      <c r="B51" s="15">
        <f t="shared" si="18"/>
        <v>76000</v>
      </c>
      <c r="C51" s="15">
        <f t="shared" si="19"/>
        <v>172.01281785999998</v>
      </c>
    </row>
    <row r="52" spans="1:3" ht="15" customHeight="1" x14ac:dyDescent="0.25">
      <c r="A52" s="16">
        <f t="shared" si="13"/>
        <v>0.4</v>
      </c>
      <c r="B52" s="15">
        <f t="shared" si="18"/>
        <v>78000</v>
      </c>
      <c r="C52" s="15">
        <f t="shared" si="19"/>
        <v>180.36238911999999</v>
      </c>
    </row>
    <row r="53" spans="1:3" ht="15" customHeight="1" x14ac:dyDescent="0.25">
      <c r="A53" s="16">
        <f t="shared" si="13"/>
        <v>0.5</v>
      </c>
      <c r="B53" s="15">
        <f t="shared" si="18"/>
        <v>80000</v>
      </c>
      <c r="C53" s="15">
        <f t="shared" si="19"/>
        <v>190.26352750000001</v>
      </c>
    </row>
    <row r="54" spans="1:3" ht="15" customHeight="1" x14ac:dyDescent="0.25">
      <c r="A54" s="16">
        <f t="shared" si="13"/>
        <v>0.6</v>
      </c>
      <c r="B54" s="15">
        <f t="shared" si="18"/>
        <v>82000</v>
      </c>
      <c r="C54" s="15">
        <f t="shared" si="19"/>
        <v>201.34358367999999</v>
      </c>
    </row>
    <row r="55" spans="1:3" ht="15" customHeight="1" x14ac:dyDescent="0.25">
      <c r="A55" s="16">
        <f t="shared" si="13"/>
        <v>0.7</v>
      </c>
      <c r="B55" s="15">
        <f t="shared" si="18"/>
        <v>84000</v>
      </c>
      <c r="C55" s="15">
        <f t="shared" si="19"/>
        <v>213.22990834000001</v>
      </c>
    </row>
    <row r="56" spans="1:3" ht="15" customHeight="1" x14ac:dyDescent="0.25">
      <c r="A56" s="16">
        <f t="shared" si="13"/>
        <v>0.79999999999999993</v>
      </c>
      <c r="B56" s="15">
        <f t="shared" si="18"/>
        <v>86000</v>
      </c>
      <c r="C56" s="15">
        <f t="shared" si="19"/>
        <v>225.54985215999997</v>
      </c>
    </row>
    <row r="57" spans="1:3" ht="15" customHeight="1" x14ac:dyDescent="0.25">
      <c r="A57" s="16">
        <f t="shared" si="13"/>
        <v>0.89999999999999991</v>
      </c>
      <c r="B57" s="15">
        <f t="shared" si="18"/>
        <v>88000</v>
      </c>
      <c r="C57" s="15">
        <f t="shared" si="19"/>
        <v>237.93076582</v>
      </c>
    </row>
    <row r="58" spans="1:3" ht="15" customHeight="1" x14ac:dyDescent="0.25">
      <c r="A58" s="16">
        <f t="shared" si="13"/>
        <v>0.99999999999999989</v>
      </c>
      <c r="B58" s="15">
        <f t="shared" si="18"/>
        <v>90000</v>
      </c>
      <c r="C58" s="15">
        <f t="shared" si="19"/>
        <v>249.99999999999997</v>
      </c>
    </row>
    <row r="59" spans="1:3" ht="15" customHeight="1" x14ac:dyDescent="0.25">
      <c r="A59" s="16">
        <v>0</v>
      </c>
      <c r="B59" s="15">
        <f t="shared" ref="B59:B69" si="20">IF(E$10&gt;0,E$9+A59*(E$10-E$9),0)</f>
        <v>0</v>
      </c>
      <c r="C59" s="15">
        <f t="shared" ref="C59:C69" si="21">(2*A59^3-3*A59^2+1)*F$9+(A59^3-2*A59^2+A59)*J$9+(-2*A59^3+3*A59^2)*F$10+(A59^3-A59^2)*I$10</f>
        <v>250</v>
      </c>
    </row>
    <row r="60" spans="1:3" ht="15" customHeight="1" x14ac:dyDescent="0.25">
      <c r="A60" s="16">
        <f t="shared" si="13"/>
        <v>0.1</v>
      </c>
      <c r="B60" s="15">
        <f t="shared" si="20"/>
        <v>0</v>
      </c>
      <c r="C60" s="15">
        <f t="shared" si="21"/>
        <v>200.02844619000001</v>
      </c>
    </row>
    <row r="61" spans="1:3" ht="15" customHeight="1" x14ac:dyDescent="0.25">
      <c r="A61" s="16">
        <f t="shared" si="13"/>
        <v>0.2</v>
      </c>
      <c r="B61" s="15">
        <f t="shared" si="20"/>
        <v>0</v>
      </c>
      <c r="C61" s="15">
        <f t="shared" si="21"/>
        <v>156.09433472000001</v>
      </c>
    </row>
    <row r="62" spans="1:3" ht="15" customHeight="1" x14ac:dyDescent="0.25">
      <c r="A62" s="16">
        <f t="shared" si="13"/>
        <v>0.30000000000000004</v>
      </c>
      <c r="B62" s="15">
        <f t="shared" si="20"/>
        <v>0</v>
      </c>
      <c r="C62" s="15">
        <f t="shared" si="21"/>
        <v>118.01458752999996</v>
      </c>
    </row>
    <row r="63" spans="1:3" ht="15" customHeight="1" x14ac:dyDescent="0.25">
      <c r="A63" s="16">
        <f t="shared" si="13"/>
        <v>0.4</v>
      </c>
      <c r="B63" s="15">
        <f t="shared" si="20"/>
        <v>0</v>
      </c>
      <c r="C63" s="15">
        <f t="shared" si="21"/>
        <v>85.606126559999993</v>
      </c>
    </row>
    <row r="64" spans="1:3" ht="15" customHeight="1" x14ac:dyDescent="0.25">
      <c r="A64" s="16">
        <f t="shared" si="13"/>
        <v>0.5</v>
      </c>
      <c r="B64" s="15">
        <f t="shared" si="20"/>
        <v>0</v>
      </c>
      <c r="C64" s="15">
        <f t="shared" si="21"/>
        <v>58.685873749999999</v>
      </c>
    </row>
    <row r="65" spans="1:3" ht="15" customHeight="1" x14ac:dyDescent="0.25">
      <c r="A65" s="16">
        <f t="shared" si="13"/>
        <v>0.6</v>
      </c>
      <c r="B65" s="15">
        <f t="shared" si="20"/>
        <v>0</v>
      </c>
      <c r="C65" s="15">
        <f t="shared" si="21"/>
        <v>37.070751039999983</v>
      </c>
    </row>
    <row r="66" spans="1:3" ht="15" customHeight="1" x14ac:dyDescent="0.25">
      <c r="A66" s="16">
        <f t="shared" si="13"/>
        <v>0.7</v>
      </c>
      <c r="B66" s="15">
        <f t="shared" si="20"/>
        <v>0</v>
      </c>
      <c r="C66" s="15">
        <f t="shared" si="21"/>
        <v>20.577680370000053</v>
      </c>
    </row>
    <row r="67" spans="1:3" ht="15" customHeight="1" x14ac:dyDescent="0.25">
      <c r="A67" s="16">
        <f t="shared" si="13"/>
        <v>0.79999999999999993</v>
      </c>
      <c r="B67" s="15">
        <f t="shared" si="20"/>
        <v>0</v>
      </c>
      <c r="C67" s="15">
        <f t="shared" si="21"/>
        <v>9.0235836800000051</v>
      </c>
    </row>
    <row r="68" spans="1:3" ht="15" customHeight="1" x14ac:dyDescent="0.25">
      <c r="A68" s="16">
        <f t="shared" si="13"/>
        <v>0.89999999999999991</v>
      </c>
      <c r="B68" s="15">
        <f t="shared" si="20"/>
        <v>0</v>
      </c>
      <c r="C68" s="15">
        <f t="shared" si="21"/>
        <v>2.2253829099999463</v>
      </c>
    </row>
    <row r="69" spans="1:3" ht="15" customHeight="1" x14ac:dyDescent="0.25">
      <c r="A69" s="16">
        <f t="shared" si="13"/>
        <v>0.99999999999999989</v>
      </c>
      <c r="B69" s="15">
        <f t="shared" si="20"/>
        <v>0</v>
      </c>
      <c r="C69" s="15">
        <f t="shared" si="21"/>
        <v>5.5511151231257827E-14</v>
      </c>
    </row>
    <row r="70" spans="1:3" ht="15" customHeight="1" x14ac:dyDescent="0.25">
      <c r="A70" s="16">
        <v>0</v>
      </c>
      <c r="B70" s="15">
        <f t="shared" ref="B70:B80" si="22">IF(E$11&gt;0,E$10+A70*(E$11-E$10),0)</f>
        <v>0</v>
      </c>
      <c r="C70" s="15">
        <f t="shared" ref="C70:C80" si="23">(2*A70^3-3*A70^2+1)*F$10+(A70^3-2*A70^2+A70)*J$10+(-2*A70^3+3*A70^2)*F$11+(A70^3-A70^2)*I$11</f>
        <v>0</v>
      </c>
    </row>
    <row r="71" spans="1:3" ht="15" customHeight="1" x14ac:dyDescent="0.25">
      <c r="A71" s="16">
        <f t="shared" ref="A71:A134" si="24">A70+0.1</f>
        <v>0.1</v>
      </c>
      <c r="B71" s="15">
        <f t="shared" si="22"/>
        <v>0</v>
      </c>
      <c r="C71" s="15">
        <f t="shared" si="23"/>
        <v>0</v>
      </c>
    </row>
    <row r="72" spans="1:3" ht="15" customHeight="1" x14ac:dyDescent="0.25">
      <c r="A72" s="16">
        <f t="shared" si="24"/>
        <v>0.2</v>
      </c>
      <c r="B72" s="15">
        <f t="shared" si="22"/>
        <v>0</v>
      </c>
      <c r="C72" s="15">
        <f t="shared" si="23"/>
        <v>0</v>
      </c>
    </row>
    <row r="73" spans="1:3" ht="15" customHeight="1" x14ac:dyDescent="0.25">
      <c r="A73" s="16">
        <f t="shared" si="24"/>
        <v>0.30000000000000004</v>
      </c>
      <c r="B73" s="15">
        <f t="shared" si="22"/>
        <v>0</v>
      </c>
      <c r="C73" s="15">
        <f t="shared" si="23"/>
        <v>0</v>
      </c>
    </row>
    <row r="74" spans="1:3" ht="15" customHeight="1" x14ac:dyDescent="0.25">
      <c r="A74" s="16">
        <f t="shared" si="24"/>
        <v>0.4</v>
      </c>
      <c r="B74" s="15">
        <f t="shared" si="22"/>
        <v>0</v>
      </c>
      <c r="C74" s="15">
        <f t="shared" si="23"/>
        <v>0</v>
      </c>
    </row>
    <row r="75" spans="1:3" ht="15" customHeight="1" x14ac:dyDescent="0.25">
      <c r="A75" s="16">
        <f t="shared" si="24"/>
        <v>0.5</v>
      </c>
      <c r="B75" s="15">
        <f t="shared" si="22"/>
        <v>0</v>
      </c>
      <c r="C75" s="15">
        <f t="shared" si="23"/>
        <v>0</v>
      </c>
    </row>
    <row r="76" spans="1:3" ht="15" customHeight="1" x14ac:dyDescent="0.25">
      <c r="A76" s="16">
        <f t="shared" si="24"/>
        <v>0.6</v>
      </c>
      <c r="B76" s="15">
        <f t="shared" si="22"/>
        <v>0</v>
      </c>
      <c r="C76" s="15">
        <f t="shared" si="23"/>
        <v>0</v>
      </c>
    </row>
    <row r="77" spans="1:3" ht="15" customHeight="1" x14ac:dyDescent="0.25">
      <c r="A77" s="16">
        <f t="shared" si="24"/>
        <v>0.7</v>
      </c>
      <c r="B77" s="15">
        <f t="shared" si="22"/>
        <v>0</v>
      </c>
      <c r="C77" s="15">
        <f t="shared" si="23"/>
        <v>0</v>
      </c>
    </row>
    <row r="78" spans="1:3" ht="15" customHeight="1" x14ac:dyDescent="0.25">
      <c r="A78" s="16">
        <f t="shared" si="24"/>
        <v>0.79999999999999993</v>
      </c>
      <c r="B78" s="15">
        <f t="shared" si="22"/>
        <v>0</v>
      </c>
      <c r="C78" s="15">
        <f t="shared" si="23"/>
        <v>0</v>
      </c>
    </row>
    <row r="79" spans="1:3" ht="15" customHeight="1" x14ac:dyDescent="0.25">
      <c r="A79" s="16">
        <f t="shared" si="24"/>
        <v>0.89999999999999991</v>
      </c>
      <c r="B79" s="15">
        <f t="shared" si="22"/>
        <v>0</v>
      </c>
      <c r="C79" s="15">
        <f t="shared" si="23"/>
        <v>0</v>
      </c>
    </row>
    <row r="80" spans="1:3" ht="15" customHeight="1" x14ac:dyDescent="0.25">
      <c r="A80" s="16">
        <f t="shared" si="24"/>
        <v>0.99999999999999989</v>
      </c>
      <c r="B80" s="15">
        <f t="shared" si="22"/>
        <v>0</v>
      </c>
      <c r="C80" s="15">
        <f t="shared" si="23"/>
        <v>0</v>
      </c>
    </row>
    <row r="81" spans="1:3" ht="15" customHeight="1" x14ac:dyDescent="0.25">
      <c r="A81" s="16">
        <v>0</v>
      </c>
      <c r="B81" s="15">
        <f t="shared" ref="B81:B91" si="25">IF(E$12&gt;0,E$11+A81*(E$12-E$11),0)</f>
        <v>0</v>
      </c>
      <c r="C81" s="15">
        <f t="shared" ref="C81:C91" si="26">(2*A81^3-3*A81^2+1)*F$11+(A81^3-2*A81^2+A81)*J$11+(-2*A81^3+3*A81^2)*F$12+(A81^3-A81^2)*I$12</f>
        <v>0</v>
      </c>
    </row>
    <row r="82" spans="1:3" ht="15" customHeight="1" x14ac:dyDescent="0.25">
      <c r="A82" s="16">
        <f t="shared" si="24"/>
        <v>0.1</v>
      </c>
      <c r="B82" s="15">
        <f t="shared" si="25"/>
        <v>0</v>
      </c>
      <c r="C82" s="15">
        <f t="shared" si="26"/>
        <v>0</v>
      </c>
    </row>
    <row r="83" spans="1:3" ht="15" customHeight="1" x14ac:dyDescent="0.25">
      <c r="A83" s="16">
        <f t="shared" si="24"/>
        <v>0.2</v>
      </c>
      <c r="B83" s="15">
        <f t="shared" si="25"/>
        <v>0</v>
      </c>
      <c r="C83" s="15">
        <f t="shared" si="26"/>
        <v>0</v>
      </c>
    </row>
    <row r="84" spans="1:3" ht="15" customHeight="1" x14ac:dyDescent="0.25">
      <c r="A84" s="16">
        <f t="shared" si="24"/>
        <v>0.30000000000000004</v>
      </c>
      <c r="B84" s="15">
        <f t="shared" si="25"/>
        <v>0</v>
      </c>
      <c r="C84" s="15">
        <f t="shared" si="26"/>
        <v>0</v>
      </c>
    </row>
    <row r="85" spans="1:3" ht="15" customHeight="1" x14ac:dyDescent="0.25">
      <c r="A85" s="16">
        <f t="shared" si="24"/>
        <v>0.4</v>
      </c>
      <c r="B85" s="15">
        <f t="shared" si="25"/>
        <v>0</v>
      </c>
      <c r="C85" s="15">
        <f t="shared" si="26"/>
        <v>0</v>
      </c>
    </row>
    <row r="86" spans="1:3" ht="15" customHeight="1" x14ac:dyDescent="0.25">
      <c r="A86" s="16">
        <f t="shared" si="24"/>
        <v>0.5</v>
      </c>
      <c r="B86" s="15">
        <f t="shared" si="25"/>
        <v>0</v>
      </c>
      <c r="C86" s="15">
        <f t="shared" si="26"/>
        <v>0</v>
      </c>
    </row>
    <row r="87" spans="1:3" ht="15" customHeight="1" x14ac:dyDescent="0.25">
      <c r="A87" s="16">
        <f t="shared" si="24"/>
        <v>0.6</v>
      </c>
      <c r="B87" s="15">
        <f t="shared" si="25"/>
        <v>0</v>
      </c>
      <c r="C87" s="15">
        <f t="shared" si="26"/>
        <v>0</v>
      </c>
    </row>
    <row r="88" spans="1:3" ht="15" customHeight="1" x14ac:dyDescent="0.25">
      <c r="A88" s="16">
        <f t="shared" si="24"/>
        <v>0.7</v>
      </c>
      <c r="B88" s="15">
        <f t="shared" si="25"/>
        <v>0</v>
      </c>
      <c r="C88" s="15">
        <f t="shared" si="26"/>
        <v>0</v>
      </c>
    </row>
    <row r="89" spans="1:3" ht="15" customHeight="1" x14ac:dyDescent="0.25">
      <c r="A89" s="16">
        <f t="shared" si="24"/>
        <v>0.79999999999999993</v>
      </c>
      <c r="B89" s="15">
        <f t="shared" si="25"/>
        <v>0</v>
      </c>
      <c r="C89" s="15">
        <f t="shared" si="26"/>
        <v>0</v>
      </c>
    </row>
    <row r="90" spans="1:3" ht="15" customHeight="1" x14ac:dyDescent="0.25">
      <c r="A90" s="16">
        <f t="shared" si="24"/>
        <v>0.89999999999999991</v>
      </c>
      <c r="B90" s="15">
        <f t="shared" si="25"/>
        <v>0</v>
      </c>
      <c r="C90" s="15">
        <f t="shared" si="26"/>
        <v>0</v>
      </c>
    </row>
    <row r="91" spans="1:3" ht="15" customHeight="1" x14ac:dyDescent="0.25">
      <c r="A91" s="16">
        <f t="shared" si="24"/>
        <v>0.99999999999999989</v>
      </c>
      <c r="B91" s="15">
        <f t="shared" si="25"/>
        <v>0</v>
      </c>
      <c r="C91" s="15">
        <f t="shared" si="26"/>
        <v>0</v>
      </c>
    </row>
    <row r="92" spans="1:3" ht="15" customHeight="1" x14ac:dyDescent="0.25">
      <c r="A92" s="16">
        <v>0</v>
      </c>
      <c r="B92" s="15">
        <f t="shared" ref="B92:B102" si="27">IF(E$13&gt;0,E$12+A92*(E$13-E$12),0)</f>
        <v>0</v>
      </c>
      <c r="C92" s="15">
        <f t="shared" ref="C92:C102" si="28">(2*A92^3-3*A92^2+1)*F$12+(A92^3-2*A92^2+A92)*J$12+(-2*A92^3+3*A92^2)*F$13+(A92^3-A92^2)*I$13</f>
        <v>0</v>
      </c>
    </row>
    <row r="93" spans="1:3" ht="15" customHeight="1" x14ac:dyDescent="0.25">
      <c r="A93" s="16">
        <f t="shared" si="24"/>
        <v>0.1</v>
      </c>
      <c r="B93" s="15">
        <f t="shared" si="27"/>
        <v>0</v>
      </c>
      <c r="C93" s="15">
        <f t="shared" si="28"/>
        <v>0</v>
      </c>
    </row>
    <row r="94" spans="1:3" ht="15" customHeight="1" x14ac:dyDescent="0.25">
      <c r="A94" s="16">
        <f t="shared" si="24"/>
        <v>0.2</v>
      </c>
      <c r="B94" s="15">
        <f t="shared" si="27"/>
        <v>0</v>
      </c>
      <c r="C94" s="15">
        <f t="shared" si="28"/>
        <v>0</v>
      </c>
    </row>
    <row r="95" spans="1:3" ht="15" customHeight="1" x14ac:dyDescent="0.25">
      <c r="A95" s="16">
        <f t="shared" si="24"/>
        <v>0.30000000000000004</v>
      </c>
      <c r="B95" s="15">
        <f t="shared" si="27"/>
        <v>0</v>
      </c>
      <c r="C95" s="15">
        <f t="shared" si="28"/>
        <v>0</v>
      </c>
    </row>
    <row r="96" spans="1:3" ht="15" customHeight="1" x14ac:dyDescent="0.25">
      <c r="A96" s="16">
        <f t="shared" si="24"/>
        <v>0.4</v>
      </c>
      <c r="B96" s="15">
        <f t="shared" si="27"/>
        <v>0</v>
      </c>
      <c r="C96" s="15">
        <f t="shared" si="28"/>
        <v>0</v>
      </c>
    </row>
    <row r="97" spans="1:3" ht="15" customHeight="1" x14ac:dyDescent="0.25">
      <c r="A97" s="16">
        <f t="shared" si="24"/>
        <v>0.5</v>
      </c>
      <c r="B97" s="15">
        <f t="shared" si="27"/>
        <v>0</v>
      </c>
      <c r="C97" s="15">
        <f t="shared" si="28"/>
        <v>0</v>
      </c>
    </row>
    <row r="98" spans="1:3" ht="15" customHeight="1" x14ac:dyDescent="0.25">
      <c r="A98" s="16">
        <f t="shared" si="24"/>
        <v>0.6</v>
      </c>
      <c r="B98" s="15">
        <f t="shared" si="27"/>
        <v>0</v>
      </c>
      <c r="C98" s="15">
        <f t="shared" si="28"/>
        <v>0</v>
      </c>
    </row>
    <row r="99" spans="1:3" ht="15" customHeight="1" x14ac:dyDescent="0.25">
      <c r="A99" s="16">
        <f t="shared" si="24"/>
        <v>0.7</v>
      </c>
      <c r="B99" s="15">
        <f t="shared" si="27"/>
        <v>0</v>
      </c>
      <c r="C99" s="15">
        <f t="shared" si="28"/>
        <v>0</v>
      </c>
    </row>
    <row r="100" spans="1:3" ht="15" customHeight="1" x14ac:dyDescent="0.25">
      <c r="A100" s="16">
        <f t="shared" si="24"/>
        <v>0.79999999999999993</v>
      </c>
      <c r="B100" s="15">
        <f t="shared" si="27"/>
        <v>0</v>
      </c>
      <c r="C100" s="15">
        <f t="shared" si="28"/>
        <v>0</v>
      </c>
    </row>
    <row r="101" spans="1:3" ht="15" customHeight="1" x14ac:dyDescent="0.25">
      <c r="A101" s="16">
        <f t="shared" si="24"/>
        <v>0.89999999999999991</v>
      </c>
      <c r="B101" s="15">
        <f t="shared" si="27"/>
        <v>0</v>
      </c>
      <c r="C101" s="15">
        <f t="shared" si="28"/>
        <v>0</v>
      </c>
    </row>
    <row r="102" spans="1:3" ht="15" customHeight="1" x14ac:dyDescent="0.25">
      <c r="A102" s="16">
        <f t="shared" si="24"/>
        <v>0.99999999999999989</v>
      </c>
      <c r="B102" s="15">
        <f t="shared" si="27"/>
        <v>0</v>
      </c>
      <c r="C102" s="15">
        <f t="shared" si="28"/>
        <v>0</v>
      </c>
    </row>
    <row r="103" spans="1:3" ht="15" customHeight="1" x14ac:dyDescent="0.25">
      <c r="A103" s="13">
        <v>0</v>
      </c>
      <c r="B103" s="14">
        <f>IF(E$14&gt;0,E$13+A103*(E$14-E$13),0)</f>
        <v>0</v>
      </c>
      <c r="C103" s="14">
        <f>(2*A103^3-3*A103^2+1)*F$13+(A103^3-2*A103^2+A103)*J$13+(-2*A103^3+3*A103^2)*F$14+(A103^3-A103^2)*I$14</f>
        <v>0</v>
      </c>
    </row>
    <row r="104" spans="1:3" ht="15" customHeight="1" x14ac:dyDescent="0.25">
      <c r="A104" s="13">
        <f t="shared" si="24"/>
        <v>0.1</v>
      </c>
      <c r="B104" s="14">
        <f t="shared" ref="B104:B113" si="29">IF(E$14&gt;0,E$13+A104*(E$14-E$13),0)</f>
        <v>0</v>
      </c>
      <c r="C104" s="14">
        <f t="shared" ref="C104:C113" si="30">(2*A104^3-3*A104^2+1)*F$13+(A104^3-2*A104^2+A104)*J$13+(-2*A104^3+3*A104^2)*F$14+(A104^3-A104^2)*I$14</f>
        <v>0</v>
      </c>
    </row>
    <row r="105" spans="1:3" ht="15" customHeight="1" x14ac:dyDescent="0.25">
      <c r="A105" s="13">
        <f t="shared" si="24"/>
        <v>0.2</v>
      </c>
      <c r="B105" s="14">
        <f t="shared" si="29"/>
        <v>0</v>
      </c>
      <c r="C105" s="14">
        <f t="shared" si="30"/>
        <v>0</v>
      </c>
    </row>
    <row r="106" spans="1:3" ht="15" customHeight="1" x14ac:dyDescent="0.25">
      <c r="A106" s="13">
        <f t="shared" si="24"/>
        <v>0.30000000000000004</v>
      </c>
      <c r="B106" s="14">
        <f t="shared" si="29"/>
        <v>0</v>
      </c>
      <c r="C106" s="14">
        <f t="shared" si="30"/>
        <v>0</v>
      </c>
    </row>
    <row r="107" spans="1:3" ht="15" customHeight="1" x14ac:dyDescent="0.25">
      <c r="A107" s="13">
        <f t="shared" si="24"/>
        <v>0.4</v>
      </c>
      <c r="B107" s="14">
        <f t="shared" si="29"/>
        <v>0</v>
      </c>
      <c r="C107" s="14">
        <f t="shared" si="30"/>
        <v>0</v>
      </c>
    </row>
    <row r="108" spans="1:3" ht="15" customHeight="1" x14ac:dyDescent="0.25">
      <c r="A108" s="13">
        <f t="shared" si="24"/>
        <v>0.5</v>
      </c>
      <c r="B108" s="14">
        <f t="shared" si="29"/>
        <v>0</v>
      </c>
      <c r="C108" s="14">
        <f t="shared" si="30"/>
        <v>0</v>
      </c>
    </row>
    <row r="109" spans="1:3" ht="15" customHeight="1" x14ac:dyDescent="0.25">
      <c r="A109" s="13">
        <f t="shared" si="24"/>
        <v>0.6</v>
      </c>
      <c r="B109" s="14">
        <f t="shared" si="29"/>
        <v>0</v>
      </c>
      <c r="C109" s="14">
        <f t="shared" si="30"/>
        <v>0</v>
      </c>
    </row>
    <row r="110" spans="1:3" ht="15" customHeight="1" x14ac:dyDescent="0.25">
      <c r="A110" s="13">
        <f t="shared" si="24"/>
        <v>0.7</v>
      </c>
      <c r="B110" s="14">
        <f t="shared" si="29"/>
        <v>0</v>
      </c>
      <c r="C110" s="14">
        <f t="shared" si="30"/>
        <v>0</v>
      </c>
    </row>
    <row r="111" spans="1:3" ht="15" customHeight="1" x14ac:dyDescent="0.25">
      <c r="A111" s="13">
        <f t="shared" si="24"/>
        <v>0.79999999999999993</v>
      </c>
      <c r="B111" s="14">
        <f t="shared" si="29"/>
        <v>0</v>
      </c>
      <c r="C111" s="14">
        <f t="shared" si="30"/>
        <v>0</v>
      </c>
    </row>
    <row r="112" spans="1:3" ht="15" customHeight="1" x14ac:dyDescent="0.25">
      <c r="A112" s="13">
        <f t="shared" si="24"/>
        <v>0.89999999999999991</v>
      </c>
      <c r="B112" s="14">
        <f t="shared" si="29"/>
        <v>0</v>
      </c>
      <c r="C112" s="14">
        <f t="shared" si="30"/>
        <v>0</v>
      </c>
    </row>
    <row r="113" spans="1:3" ht="15" customHeight="1" x14ac:dyDescent="0.25">
      <c r="A113" s="13">
        <f t="shared" si="24"/>
        <v>0.99999999999999989</v>
      </c>
      <c r="B113" s="14">
        <f t="shared" si="29"/>
        <v>0</v>
      </c>
      <c r="C113" s="14">
        <f t="shared" si="30"/>
        <v>0</v>
      </c>
    </row>
    <row r="114" spans="1:3" ht="15" customHeight="1" x14ac:dyDescent="0.25">
      <c r="A114" s="13">
        <v>0</v>
      </c>
      <c r="B114" s="14">
        <f>IF(E$15&gt;0,E$14+A114*(E$15-E$14),0)</f>
        <v>0</v>
      </c>
      <c r="C114" s="14">
        <f>(2*A114^3-3*A114^2+1)*F$14+(A114^3-2*A114^2+A114)*J$14+(-2*A114^3+3*A114^2)*F$15+(A114^3-A114^2)*I$15</f>
        <v>0</v>
      </c>
    </row>
    <row r="115" spans="1:3" ht="15" customHeight="1" x14ac:dyDescent="0.25">
      <c r="A115" s="13">
        <f t="shared" si="24"/>
        <v>0.1</v>
      </c>
      <c r="B115" s="14">
        <f t="shared" ref="B115:B124" si="31">IF(E$15&gt;0,E$14+A115*(E$15-E$14),0)</f>
        <v>0</v>
      </c>
      <c r="C115" s="14">
        <f t="shared" ref="C115:C124" si="32">(2*A115^3-3*A115^2+1)*F$14+(A115^3-2*A115^2+A115)*J$14+(-2*A115^3+3*A115^2)*F$15+(A115^3-A115^2)*I$15</f>
        <v>0</v>
      </c>
    </row>
    <row r="116" spans="1:3" ht="15" customHeight="1" x14ac:dyDescent="0.25">
      <c r="A116" s="13">
        <f t="shared" si="24"/>
        <v>0.2</v>
      </c>
      <c r="B116" s="14">
        <f t="shared" si="31"/>
        <v>0</v>
      </c>
      <c r="C116" s="14">
        <f t="shared" si="32"/>
        <v>0</v>
      </c>
    </row>
    <row r="117" spans="1:3" ht="15" customHeight="1" x14ac:dyDescent="0.25">
      <c r="A117" s="13">
        <f t="shared" si="24"/>
        <v>0.30000000000000004</v>
      </c>
      <c r="B117" s="14">
        <f t="shared" si="31"/>
        <v>0</v>
      </c>
      <c r="C117" s="14">
        <f t="shared" si="32"/>
        <v>0</v>
      </c>
    </row>
    <row r="118" spans="1:3" ht="15" customHeight="1" x14ac:dyDescent="0.25">
      <c r="A118" s="13">
        <f t="shared" si="24"/>
        <v>0.4</v>
      </c>
      <c r="B118" s="14">
        <f t="shared" si="31"/>
        <v>0</v>
      </c>
      <c r="C118" s="14">
        <f t="shared" si="32"/>
        <v>0</v>
      </c>
    </row>
    <row r="119" spans="1:3" ht="15" customHeight="1" x14ac:dyDescent="0.25">
      <c r="A119" s="13">
        <f t="shared" si="24"/>
        <v>0.5</v>
      </c>
      <c r="B119" s="14">
        <f t="shared" si="31"/>
        <v>0</v>
      </c>
      <c r="C119" s="14">
        <f t="shared" si="32"/>
        <v>0</v>
      </c>
    </row>
    <row r="120" spans="1:3" ht="15" customHeight="1" x14ac:dyDescent="0.25">
      <c r="A120" s="13">
        <f t="shared" si="24"/>
        <v>0.6</v>
      </c>
      <c r="B120" s="14">
        <f t="shared" si="31"/>
        <v>0</v>
      </c>
      <c r="C120" s="14">
        <f t="shared" si="32"/>
        <v>0</v>
      </c>
    </row>
    <row r="121" spans="1:3" ht="15" customHeight="1" x14ac:dyDescent="0.25">
      <c r="A121" s="13">
        <f t="shared" si="24"/>
        <v>0.7</v>
      </c>
      <c r="B121" s="14">
        <f t="shared" si="31"/>
        <v>0</v>
      </c>
      <c r="C121" s="14">
        <f t="shared" si="32"/>
        <v>0</v>
      </c>
    </row>
    <row r="122" spans="1:3" ht="15" customHeight="1" x14ac:dyDescent="0.25">
      <c r="A122" s="13">
        <f t="shared" si="24"/>
        <v>0.79999999999999993</v>
      </c>
      <c r="B122" s="14">
        <f t="shared" si="31"/>
        <v>0</v>
      </c>
      <c r="C122" s="14">
        <f t="shared" si="32"/>
        <v>0</v>
      </c>
    </row>
    <row r="123" spans="1:3" ht="15" customHeight="1" x14ac:dyDescent="0.25">
      <c r="A123" s="13">
        <f t="shared" si="24"/>
        <v>0.89999999999999991</v>
      </c>
      <c r="B123" s="14">
        <f t="shared" si="31"/>
        <v>0</v>
      </c>
      <c r="C123" s="14">
        <f t="shared" si="32"/>
        <v>0</v>
      </c>
    </row>
    <row r="124" spans="1:3" ht="15" customHeight="1" x14ac:dyDescent="0.25">
      <c r="A124" s="13">
        <f t="shared" si="24"/>
        <v>0.99999999999999989</v>
      </c>
      <c r="B124" s="14">
        <f t="shared" si="31"/>
        <v>0</v>
      </c>
      <c r="C124" s="14">
        <f t="shared" si="32"/>
        <v>0</v>
      </c>
    </row>
    <row r="125" spans="1:3" ht="15" customHeight="1" x14ac:dyDescent="0.25">
      <c r="A125" s="13">
        <v>0</v>
      </c>
      <c r="B125" s="14">
        <f>IF(E$16&gt;0,E$15+A125*(E$16-E$15),0)</f>
        <v>0</v>
      </c>
      <c r="C125" s="14">
        <f>(2*A125^3-3*A125^2+1)*F$15+(A125^3-2*A125^2+A125)*J$15+(-2*A125^3+3*A125^2)*F$16+(A125^3-A125^2)*I$16</f>
        <v>0</v>
      </c>
    </row>
    <row r="126" spans="1:3" ht="15" customHeight="1" x14ac:dyDescent="0.25">
      <c r="A126" s="13">
        <f t="shared" si="24"/>
        <v>0.1</v>
      </c>
      <c r="B126" s="14">
        <f t="shared" ref="B126:B135" si="33">IF(E$16&gt;0,E$15+A126*(E$16-E$15),0)</f>
        <v>0</v>
      </c>
      <c r="C126" s="14">
        <f t="shared" ref="C126:C135" si="34">(2*A126^3-3*A126^2+1)*F$15+(A126^3-2*A126^2+A126)*J$15+(-2*A126^3+3*A126^2)*F$16+(A126^3-A126^2)*I$16</f>
        <v>0</v>
      </c>
    </row>
    <row r="127" spans="1:3" ht="15" customHeight="1" x14ac:dyDescent="0.25">
      <c r="A127" s="13">
        <f t="shared" si="24"/>
        <v>0.2</v>
      </c>
      <c r="B127" s="14">
        <f t="shared" si="33"/>
        <v>0</v>
      </c>
      <c r="C127" s="14">
        <f t="shared" si="34"/>
        <v>0</v>
      </c>
    </row>
    <row r="128" spans="1:3" ht="15" customHeight="1" x14ac:dyDescent="0.25">
      <c r="A128" s="13">
        <f t="shared" si="24"/>
        <v>0.30000000000000004</v>
      </c>
      <c r="B128" s="14">
        <f t="shared" si="33"/>
        <v>0</v>
      </c>
      <c r="C128" s="14">
        <f t="shared" si="34"/>
        <v>0</v>
      </c>
    </row>
    <row r="129" spans="1:3" ht="15" customHeight="1" x14ac:dyDescent="0.25">
      <c r="A129" s="13">
        <f t="shared" si="24"/>
        <v>0.4</v>
      </c>
      <c r="B129" s="14">
        <f t="shared" si="33"/>
        <v>0</v>
      </c>
      <c r="C129" s="14">
        <f t="shared" si="34"/>
        <v>0</v>
      </c>
    </row>
    <row r="130" spans="1:3" ht="15" customHeight="1" x14ac:dyDescent="0.25">
      <c r="A130" s="13">
        <f t="shared" si="24"/>
        <v>0.5</v>
      </c>
      <c r="B130" s="14">
        <f t="shared" si="33"/>
        <v>0</v>
      </c>
      <c r="C130" s="14">
        <f t="shared" si="34"/>
        <v>0</v>
      </c>
    </row>
    <row r="131" spans="1:3" ht="15" customHeight="1" x14ac:dyDescent="0.25">
      <c r="A131" s="13">
        <f t="shared" si="24"/>
        <v>0.6</v>
      </c>
      <c r="B131" s="14">
        <f t="shared" si="33"/>
        <v>0</v>
      </c>
      <c r="C131" s="14">
        <f t="shared" si="34"/>
        <v>0</v>
      </c>
    </row>
    <row r="132" spans="1:3" ht="15" customHeight="1" x14ac:dyDescent="0.25">
      <c r="A132" s="13">
        <f t="shared" si="24"/>
        <v>0.7</v>
      </c>
      <c r="B132" s="14">
        <f t="shared" si="33"/>
        <v>0</v>
      </c>
      <c r="C132" s="14">
        <f t="shared" si="34"/>
        <v>0</v>
      </c>
    </row>
    <row r="133" spans="1:3" ht="15" customHeight="1" x14ac:dyDescent="0.25">
      <c r="A133" s="13">
        <f t="shared" si="24"/>
        <v>0.79999999999999993</v>
      </c>
      <c r="B133" s="14">
        <f t="shared" si="33"/>
        <v>0</v>
      </c>
      <c r="C133" s="14">
        <f t="shared" si="34"/>
        <v>0</v>
      </c>
    </row>
    <row r="134" spans="1:3" ht="15" customHeight="1" x14ac:dyDescent="0.25">
      <c r="A134" s="13">
        <f t="shared" si="24"/>
        <v>0.89999999999999991</v>
      </c>
      <c r="B134" s="14">
        <f t="shared" si="33"/>
        <v>0</v>
      </c>
      <c r="C134" s="14">
        <f t="shared" si="34"/>
        <v>0</v>
      </c>
    </row>
    <row r="135" spans="1:3" ht="15" customHeight="1" x14ac:dyDescent="0.25">
      <c r="A135" s="13">
        <f t="shared" ref="A135" si="35">A134+0.1</f>
        <v>0.99999999999999989</v>
      </c>
      <c r="B135" s="14">
        <f t="shared" si="33"/>
        <v>0</v>
      </c>
      <c r="C135" s="14">
        <f t="shared" si="34"/>
        <v>0</v>
      </c>
    </row>
    <row r="136" spans="1:3" ht="15" customHeight="1" x14ac:dyDescent="0.25">
      <c r="A136" s="13">
        <v>0</v>
      </c>
      <c r="B136" s="14">
        <f>IF(E$17&gt;0,E$16+A136*(E$17-E$16),0)</f>
        <v>0</v>
      </c>
      <c r="C136" s="14">
        <f>(2*A136^3-3*A136^2+1)*F$16+(A136^3-2*A136^2+A136)*J$16+(-2*A136^3+3*A136^2)*F$17+(A136^3-A136^2)*I$17</f>
        <v>0</v>
      </c>
    </row>
    <row r="137" spans="1:3" ht="15" customHeight="1" x14ac:dyDescent="0.25">
      <c r="A137" s="13">
        <f t="shared" ref="A137:A200" si="36">A136+0.1</f>
        <v>0.1</v>
      </c>
      <c r="B137" s="14">
        <f t="shared" ref="B137:B146" si="37">IF(E$17&gt;0,E$16+A137*(E$17-E$16),0)</f>
        <v>0</v>
      </c>
      <c r="C137" s="14">
        <f t="shared" ref="C137:C146" si="38">(2*A137^3-3*A137^2+1)*F$16+(A137^3-2*A137^2+A137)*J$16+(-2*A137^3+3*A137^2)*F$17+(A137^3-A137^2)*I$17</f>
        <v>0</v>
      </c>
    </row>
    <row r="138" spans="1:3" ht="15" customHeight="1" x14ac:dyDescent="0.25">
      <c r="A138" s="13">
        <f t="shared" si="36"/>
        <v>0.2</v>
      </c>
      <c r="B138" s="14">
        <f t="shared" si="37"/>
        <v>0</v>
      </c>
      <c r="C138" s="14">
        <f t="shared" si="38"/>
        <v>0</v>
      </c>
    </row>
    <row r="139" spans="1:3" ht="15" customHeight="1" x14ac:dyDescent="0.25">
      <c r="A139" s="13">
        <f t="shared" si="36"/>
        <v>0.30000000000000004</v>
      </c>
      <c r="B139" s="14">
        <f t="shared" si="37"/>
        <v>0</v>
      </c>
      <c r="C139" s="14">
        <f t="shared" si="38"/>
        <v>0</v>
      </c>
    </row>
    <row r="140" spans="1:3" ht="15" customHeight="1" x14ac:dyDescent="0.25">
      <c r="A140" s="13">
        <f t="shared" si="36"/>
        <v>0.4</v>
      </c>
      <c r="B140" s="14">
        <f t="shared" si="37"/>
        <v>0</v>
      </c>
      <c r="C140" s="14">
        <f t="shared" si="38"/>
        <v>0</v>
      </c>
    </row>
    <row r="141" spans="1:3" ht="15" customHeight="1" x14ac:dyDescent="0.25">
      <c r="A141" s="13">
        <f t="shared" si="36"/>
        <v>0.5</v>
      </c>
      <c r="B141" s="14">
        <f t="shared" si="37"/>
        <v>0</v>
      </c>
      <c r="C141" s="14">
        <f t="shared" si="38"/>
        <v>0</v>
      </c>
    </row>
    <row r="142" spans="1:3" ht="15" customHeight="1" x14ac:dyDescent="0.25">
      <c r="A142" s="13">
        <f t="shared" si="36"/>
        <v>0.6</v>
      </c>
      <c r="B142" s="14">
        <f t="shared" si="37"/>
        <v>0</v>
      </c>
      <c r="C142" s="14">
        <f t="shared" si="38"/>
        <v>0</v>
      </c>
    </row>
    <row r="143" spans="1:3" ht="15" customHeight="1" x14ac:dyDescent="0.25">
      <c r="A143" s="13">
        <f t="shared" si="36"/>
        <v>0.7</v>
      </c>
      <c r="B143" s="14">
        <f t="shared" si="37"/>
        <v>0</v>
      </c>
      <c r="C143" s="14">
        <f t="shared" si="38"/>
        <v>0</v>
      </c>
    </row>
    <row r="144" spans="1:3" ht="15" customHeight="1" x14ac:dyDescent="0.25">
      <c r="A144" s="13">
        <f t="shared" si="36"/>
        <v>0.79999999999999993</v>
      </c>
      <c r="B144" s="14">
        <f t="shared" si="37"/>
        <v>0</v>
      </c>
      <c r="C144" s="14">
        <f t="shared" si="38"/>
        <v>0</v>
      </c>
    </row>
    <row r="145" spans="1:3" ht="15" customHeight="1" x14ac:dyDescent="0.25">
      <c r="A145" s="13">
        <f t="shared" si="36"/>
        <v>0.89999999999999991</v>
      </c>
      <c r="B145" s="14">
        <f t="shared" si="37"/>
        <v>0</v>
      </c>
      <c r="C145" s="14">
        <f t="shared" si="38"/>
        <v>0</v>
      </c>
    </row>
    <row r="146" spans="1:3" ht="15" customHeight="1" x14ac:dyDescent="0.25">
      <c r="A146" s="13">
        <f t="shared" si="36"/>
        <v>0.99999999999999989</v>
      </c>
      <c r="B146" s="14">
        <f t="shared" si="37"/>
        <v>0</v>
      </c>
      <c r="C146" s="14">
        <f t="shared" si="38"/>
        <v>0</v>
      </c>
    </row>
    <row r="147" spans="1:3" ht="15" customHeight="1" x14ac:dyDescent="0.25">
      <c r="A147" s="13">
        <v>0</v>
      </c>
      <c r="B147" s="14">
        <f>IF(E$18&gt;0,E$17+A147*(E$18-E$17),0)</f>
        <v>0</v>
      </c>
      <c r="C147" s="14">
        <f>(2*A147^3-3*A147^2+1)*F$17+(A147^3-2*A147^2+A147)*J$17+(-2*A147^3+3*A147^2)*F$18+(A147^3-A147^2)*I$18</f>
        <v>0</v>
      </c>
    </row>
    <row r="148" spans="1:3" ht="15" customHeight="1" x14ac:dyDescent="0.25">
      <c r="A148" s="13">
        <f t="shared" si="36"/>
        <v>0.1</v>
      </c>
      <c r="B148" s="14">
        <f t="shared" ref="B148:B157" si="39">IF(E$18&gt;0,E$17+A148*(E$18-E$17),0)</f>
        <v>0</v>
      </c>
      <c r="C148" s="14">
        <f t="shared" ref="C148:C157" si="40">(2*A148^3-3*A148^2+1)*F$17+(A148^3-2*A148^2+A148)*J$17+(-2*A148^3+3*A148^2)*F$18+(A148^3-A148^2)*I$18</f>
        <v>0</v>
      </c>
    </row>
    <row r="149" spans="1:3" ht="15" customHeight="1" x14ac:dyDescent="0.25">
      <c r="A149" s="13">
        <f t="shared" si="36"/>
        <v>0.2</v>
      </c>
      <c r="B149" s="14">
        <f t="shared" si="39"/>
        <v>0</v>
      </c>
      <c r="C149" s="14">
        <f t="shared" si="40"/>
        <v>0</v>
      </c>
    </row>
    <row r="150" spans="1:3" ht="15" customHeight="1" x14ac:dyDescent="0.25">
      <c r="A150" s="13">
        <f t="shared" si="36"/>
        <v>0.30000000000000004</v>
      </c>
      <c r="B150" s="14">
        <f t="shared" si="39"/>
        <v>0</v>
      </c>
      <c r="C150" s="14">
        <f t="shared" si="40"/>
        <v>0</v>
      </c>
    </row>
    <row r="151" spans="1:3" ht="15" customHeight="1" x14ac:dyDescent="0.25">
      <c r="A151" s="13">
        <f t="shared" si="36"/>
        <v>0.4</v>
      </c>
      <c r="B151" s="14">
        <f t="shared" si="39"/>
        <v>0</v>
      </c>
      <c r="C151" s="14">
        <f t="shared" si="40"/>
        <v>0</v>
      </c>
    </row>
    <row r="152" spans="1:3" ht="15" customHeight="1" x14ac:dyDescent="0.25">
      <c r="A152" s="13">
        <f t="shared" si="36"/>
        <v>0.5</v>
      </c>
      <c r="B152" s="14">
        <f t="shared" si="39"/>
        <v>0</v>
      </c>
      <c r="C152" s="14">
        <f t="shared" si="40"/>
        <v>0</v>
      </c>
    </row>
    <row r="153" spans="1:3" ht="15" customHeight="1" x14ac:dyDescent="0.25">
      <c r="A153" s="13">
        <f t="shared" si="36"/>
        <v>0.6</v>
      </c>
      <c r="B153" s="14">
        <f t="shared" si="39"/>
        <v>0</v>
      </c>
      <c r="C153" s="14">
        <f t="shared" si="40"/>
        <v>0</v>
      </c>
    </row>
    <row r="154" spans="1:3" ht="15" customHeight="1" x14ac:dyDescent="0.25">
      <c r="A154" s="13">
        <f t="shared" si="36"/>
        <v>0.7</v>
      </c>
      <c r="B154" s="14">
        <f t="shared" si="39"/>
        <v>0</v>
      </c>
      <c r="C154" s="14">
        <f t="shared" si="40"/>
        <v>0</v>
      </c>
    </row>
    <row r="155" spans="1:3" ht="15" customHeight="1" x14ac:dyDescent="0.25">
      <c r="A155" s="13">
        <f t="shared" si="36"/>
        <v>0.79999999999999993</v>
      </c>
      <c r="B155" s="14">
        <f t="shared" si="39"/>
        <v>0</v>
      </c>
      <c r="C155" s="14">
        <f t="shared" si="40"/>
        <v>0</v>
      </c>
    </row>
    <row r="156" spans="1:3" ht="15" customHeight="1" x14ac:dyDescent="0.25">
      <c r="A156" s="13">
        <f t="shared" si="36"/>
        <v>0.89999999999999991</v>
      </c>
      <c r="B156" s="14">
        <f t="shared" si="39"/>
        <v>0</v>
      </c>
      <c r="C156" s="14">
        <f t="shared" si="40"/>
        <v>0</v>
      </c>
    </row>
    <row r="157" spans="1:3" ht="15" customHeight="1" x14ac:dyDescent="0.25">
      <c r="A157" s="13">
        <f t="shared" si="36"/>
        <v>0.99999999999999989</v>
      </c>
      <c r="B157" s="14">
        <f t="shared" si="39"/>
        <v>0</v>
      </c>
      <c r="C157" s="14">
        <f t="shared" si="40"/>
        <v>0</v>
      </c>
    </row>
    <row r="158" spans="1:3" ht="15" customHeight="1" x14ac:dyDescent="0.25">
      <c r="A158" s="13">
        <v>0</v>
      </c>
      <c r="B158" s="14">
        <f>IF(E$19&gt;0,E$18+A158*(E$19-E$18),0)</f>
        <v>0</v>
      </c>
      <c r="C158" s="14">
        <f>(2*A158^3-3*A158^2+1)*F$18+(A158^3-2*A158^2+A158)*J$18+(-2*A158^3+3*A158^2)*F$19+(A158^3-A158^2)*I$19</f>
        <v>0</v>
      </c>
    </row>
    <row r="159" spans="1:3" ht="15" customHeight="1" x14ac:dyDescent="0.25">
      <c r="A159" s="13">
        <f t="shared" si="36"/>
        <v>0.1</v>
      </c>
      <c r="B159" s="14">
        <f t="shared" ref="B159:B168" si="41">IF(E$19&gt;0,E$18+A159*(E$19-E$18),0)</f>
        <v>0</v>
      </c>
      <c r="C159" s="14">
        <f t="shared" ref="C159:C168" si="42">(2*A159^3-3*A159^2+1)*F$18+(A159^3-2*A159^2+A159)*J$18+(-2*A159^3+3*A159^2)*F$19+(A159^3-A159^2)*I$19</f>
        <v>0</v>
      </c>
    </row>
    <row r="160" spans="1:3" ht="15" customHeight="1" x14ac:dyDescent="0.25">
      <c r="A160" s="13">
        <f t="shared" si="36"/>
        <v>0.2</v>
      </c>
      <c r="B160" s="14">
        <f t="shared" si="41"/>
        <v>0</v>
      </c>
      <c r="C160" s="14">
        <f t="shared" si="42"/>
        <v>0</v>
      </c>
    </row>
    <row r="161" spans="1:3" ht="15" customHeight="1" x14ac:dyDescent="0.25">
      <c r="A161" s="13">
        <f t="shared" si="36"/>
        <v>0.30000000000000004</v>
      </c>
      <c r="B161" s="14">
        <f t="shared" si="41"/>
        <v>0</v>
      </c>
      <c r="C161" s="14">
        <f t="shared" si="42"/>
        <v>0</v>
      </c>
    </row>
    <row r="162" spans="1:3" ht="15" customHeight="1" x14ac:dyDescent="0.25">
      <c r="A162" s="13">
        <f t="shared" si="36"/>
        <v>0.4</v>
      </c>
      <c r="B162" s="14">
        <f t="shared" si="41"/>
        <v>0</v>
      </c>
      <c r="C162" s="14">
        <f t="shared" si="42"/>
        <v>0</v>
      </c>
    </row>
    <row r="163" spans="1:3" ht="15" customHeight="1" x14ac:dyDescent="0.25">
      <c r="A163" s="13">
        <f t="shared" si="36"/>
        <v>0.5</v>
      </c>
      <c r="B163" s="14">
        <f t="shared" si="41"/>
        <v>0</v>
      </c>
      <c r="C163" s="14">
        <f t="shared" si="42"/>
        <v>0</v>
      </c>
    </row>
    <row r="164" spans="1:3" ht="15" customHeight="1" x14ac:dyDescent="0.25">
      <c r="A164" s="13">
        <f t="shared" si="36"/>
        <v>0.6</v>
      </c>
      <c r="B164" s="14">
        <f t="shared" si="41"/>
        <v>0</v>
      </c>
      <c r="C164" s="14">
        <f t="shared" si="42"/>
        <v>0</v>
      </c>
    </row>
    <row r="165" spans="1:3" ht="15" customHeight="1" x14ac:dyDescent="0.25">
      <c r="A165" s="13">
        <f t="shared" si="36"/>
        <v>0.7</v>
      </c>
      <c r="B165" s="14">
        <f t="shared" si="41"/>
        <v>0</v>
      </c>
      <c r="C165" s="14">
        <f t="shared" si="42"/>
        <v>0</v>
      </c>
    </row>
    <row r="166" spans="1:3" ht="15" customHeight="1" x14ac:dyDescent="0.25">
      <c r="A166" s="13">
        <f t="shared" si="36"/>
        <v>0.79999999999999993</v>
      </c>
      <c r="B166" s="14">
        <f t="shared" si="41"/>
        <v>0</v>
      </c>
      <c r="C166" s="14">
        <f t="shared" si="42"/>
        <v>0</v>
      </c>
    </row>
    <row r="167" spans="1:3" ht="15" customHeight="1" x14ac:dyDescent="0.25">
      <c r="A167" s="13">
        <f t="shared" si="36"/>
        <v>0.89999999999999991</v>
      </c>
      <c r="B167" s="14">
        <f t="shared" si="41"/>
        <v>0</v>
      </c>
      <c r="C167" s="14">
        <f t="shared" si="42"/>
        <v>0</v>
      </c>
    </row>
    <row r="168" spans="1:3" ht="15" customHeight="1" x14ac:dyDescent="0.25">
      <c r="A168" s="13">
        <f t="shared" si="36"/>
        <v>0.99999999999999989</v>
      </c>
      <c r="B168" s="14">
        <f t="shared" si="41"/>
        <v>0</v>
      </c>
      <c r="C168" s="14">
        <f t="shared" si="42"/>
        <v>0</v>
      </c>
    </row>
    <row r="169" spans="1:3" ht="15" customHeight="1" x14ac:dyDescent="0.25">
      <c r="A169" s="13">
        <v>0</v>
      </c>
      <c r="B169" s="14">
        <f>IF(E$20&gt;0,E$19+A169*(E$20-E$19),0)</f>
        <v>0</v>
      </c>
      <c r="C169" s="14">
        <f>(2*A169^3-3*A169^2+1)*F$19+(A169^3-2*A169^2+A169)*J$19+(-2*A169^3+3*A169^2)*F$20+(A169^3-A169^2)*I$20</f>
        <v>0</v>
      </c>
    </row>
    <row r="170" spans="1:3" ht="15" customHeight="1" x14ac:dyDescent="0.25">
      <c r="A170" s="13">
        <f t="shared" si="36"/>
        <v>0.1</v>
      </c>
      <c r="B170" s="14">
        <f t="shared" ref="B170:B179" si="43">IF(E$20&gt;0,E$19+A170*(E$20-E$19),0)</f>
        <v>0</v>
      </c>
      <c r="C170" s="14">
        <f t="shared" ref="C170:C179" si="44">(2*A170^3-3*A170^2+1)*F$19+(A170^3-2*A170^2+A170)*J$19+(-2*A170^3+3*A170^2)*F$20+(A170^3-A170^2)*I$20</f>
        <v>0</v>
      </c>
    </row>
    <row r="171" spans="1:3" ht="15" customHeight="1" x14ac:dyDescent="0.25">
      <c r="A171" s="13">
        <f t="shared" si="36"/>
        <v>0.2</v>
      </c>
      <c r="B171" s="14">
        <f t="shared" si="43"/>
        <v>0</v>
      </c>
      <c r="C171" s="14">
        <f t="shared" si="44"/>
        <v>0</v>
      </c>
    </row>
    <row r="172" spans="1:3" ht="15" customHeight="1" x14ac:dyDescent="0.25">
      <c r="A172" s="13">
        <f t="shared" si="36"/>
        <v>0.30000000000000004</v>
      </c>
      <c r="B172" s="14">
        <f t="shared" si="43"/>
        <v>0</v>
      </c>
      <c r="C172" s="14">
        <f t="shared" si="44"/>
        <v>0</v>
      </c>
    </row>
    <row r="173" spans="1:3" ht="15" customHeight="1" x14ac:dyDescent="0.25">
      <c r="A173" s="13">
        <f t="shared" si="36"/>
        <v>0.4</v>
      </c>
      <c r="B173" s="14">
        <f t="shared" si="43"/>
        <v>0</v>
      </c>
      <c r="C173" s="14">
        <f t="shared" si="44"/>
        <v>0</v>
      </c>
    </row>
    <row r="174" spans="1:3" ht="15" customHeight="1" x14ac:dyDescent="0.25">
      <c r="A174" s="13">
        <f t="shared" si="36"/>
        <v>0.5</v>
      </c>
      <c r="B174" s="14">
        <f t="shared" si="43"/>
        <v>0</v>
      </c>
      <c r="C174" s="14">
        <f t="shared" si="44"/>
        <v>0</v>
      </c>
    </row>
    <row r="175" spans="1:3" ht="15" customHeight="1" x14ac:dyDescent="0.25">
      <c r="A175" s="13">
        <f t="shared" si="36"/>
        <v>0.6</v>
      </c>
      <c r="B175" s="14">
        <f t="shared" si="43"/>
        <v>0</v>
      </c>
      <c r="C175" s="14">
        <f t="shared" si="44"/>
        <v>0</v>
      </c>
    </row>
    <row r="176" spans="1:3" ht="15" customHeight="1" x14ac:dyDescent="0.25">
      <c r="A176" s="13">
        <f t="shared" si="36"/>
        <v>0.7</v>
      </c>
      <c r="B176" s="14">
        <f t="shared" si="43"/>
        <v>0</v>
      </c>
      <c r="C176" s="14">
        <f t="shared" si="44"/>
        <v>0</v>
      </c>
    </row>
    <row r="177" spans="1:3" ht="15" customHeight="1" x14ac:dyDescent="0.25">
      <c r="A177" s="13">
        <f t="shared" si="36"/>
        <v>0.79999999999999993</v>
      </c>
      <c r="B177" s="14">
        <f t="shared" si="43"/>
        <v>0</v>
      </c>
      <c r="C177" s="14">
        <f t="shared" si="44"/>
        <v>0</v>
      </c>
    </row>
    <row r="178" spans="1:3" ht="15" customHeight="1" x14ac:dyDescent="0.25">
      <c r="A178" s="13">
        <f t="shared" si="36"/>
        <v>0.89999999999999991</v>
      </c>
      <c r="B178" s="14">
        <f t="shared" si="43"/>
        <v>0</v>
      </c>
      <c r="C178" s="14">
        <f t="shared" si="44"/>
        <v>0</v>
      </c>
    </row>
    <row r="179" spans="1:3" ht="15" customHeight="1" x14ac:dyDescent="0.25">
      <c r="A179" s="13">
        <f t="shared" si="36"/>
        <v>0.99999999999999989</v>
      </c>
      <c r="B179" s="14">
        <f t="shared" si="43"/>
        <v>0</v>
      </c>
      <c r="C179" s="14">
        <f t="shared" si="44"/>
        <v>0</v>
      </c>
    </row>
    <row r="180" spans="1:3" ht="15" customHeight="1" x14ac:dyDescent="0.25">
      <c r="A180" s="13">
        <v>0</v>
      </c>
      <c r="B180" s="14">
        <f>IF(E$21&gt;0,E$20+A180*(E$21-E$20),0)</f>
        <v>0</v>
      </c>
      <c r="C180" s="14">
        <f>(2*A180^3-3*A180^2+1)*F$20+(A180^3-2*A180^2+A180)*J$20+(-2*A180^3+3*A180^2)*F$21+(A180^3-A180^2)*I$21</f>
        <v>0</v>
      </c>
    </row>
    <row r="181" spans="1:3" ht="15" customHeight="1" x14ac:dyDescent="0.25">
      <c r="A181" s="13">
        <f t="shared" si="36"/>
        <v>0.1</v>
      </c>
      <c r="B181" s="14">
        <f t="shared" ref="B181:B190" si="45">IF(E$21&gt;0,E$20+A181*(E$21-E$20),0)</f>
        <v>0</v>
      </c>
      <c r="C181" s="14">
        <f t="shared" ref="C181:C190" si="46">(2*A181^3-3*A181^2+1)*F$20+(A181^3-2*A181^2+A181)*J$20+(-2*A181^3+3*A181^2)*F$21+(A181^3-A181^2)*I$21</f>
        <v>0</v>
      </c>
    </row>
    <row r="182" spans="1:3" ht="15" customHeight="1" x14ac:dyDescent="0.25">
      <c r="A182" s="13">
        <f t="shared" si="36"/>
        <v>0.2</v>
      </c>
      <c r="B182" s="14">
        <f t="shared" si="45"/>
        <v>0</v>
      </c>
      <c r="C182" s="14">
        <f t="shared" si="46"/>
        <v>0</v>
      </c>
    </row>
    <row r="183" spans="1:3" ht="15" customHeight="1" x14ac:dyDescent="0.25">
      <c r="A183" s="13">
        <f t="shared" si="36"/>
        <v>0.30000000000000004</v>
      </c>
      <c r="B183" s="14">
        <f t="shared" si="45"/>
        <v>0</v>
      </c>
      <c r="C183" s="14">
        <f t="shared" si="46"/>
        <v>0</v>
      </c>
    </row>
    <row r="184" spans="1:3" ht="15" customHeight="1" x14ac:dyDescent="0.25">
      <c r="A184" s="13">
        <f t="shared" si="36"/>
        <v>0.4</v>
      </c>
      <c r="B184" s="14">
        <f t="shared" si="45"/>
        <v>0</v>
      </c>
      <c r="C184" s="14">
        <f t="shared" si="46"/>
        <v>0</v>
      </c>
    </row>
    <row r="185" spans="1:3" ht="15" customHeight="1" x14ac:dyDescent="0.25">
      <c r="A185" s="13">
        <f t="shared" si="36"/>
        <v>0.5</v>
      </c>
      <c r="B185" s="14">
        <f t="shared" si="45"/>
        <v>0</v>
      </c>
      <c r="C185" s="14">
        <f t="shared" si="46"/>
        <v>0</v>
      </c>
    </row>
    <row r="186" spans="1:3" ht="15" customHeight="1" x14ac:dyDescent="0.25">
      <c r="A186" s="13">
        <f t="shared" si="36"/>
        <v>0.6</v>
      </c>
      <c r="B186" s="14">
        <f t="shared" si="45"/>
        <v>0</v>
      </c>
      <c r="C186" s="14">
        <f t="shared" si="46"/>
        <v>0</v>
      </c>
    </row>
    <row r="187" spans="1:3" ht="15" customHeight="1" x14ac:dyDescent="0.25">
      <c r="A187" s="13">
        <f t="shared" si="36"/>
        <v>0.7</v>
      </c>
      <c r="B187" s="14">
        <f t="shared" si="45"/>
        <v>0</v>
      </c>
      <c r="C187" s="14">
        <f t="shared" si="46"/>
        <v>0</v>
      </c>
    </row>
    <row r="188" spans="1:3" ht="15" customHeight="1" x14ac:dyDescent="0.25">
      <c r="A188" s="13">
        <f t="shared" si="36"/>
        <v>0.79999999999999993</v>
      </c>
      <c r="B188" s="14">
        <f t="shared" si="45"/>
        <v>0</v>
      </c>
      <c r="C188" s="14">
        <f t="shared" si="46"/>
        <v>0</v>
      </c>
    </row>
    <row r="189" spans="1:3" ht="15" customHeight="1" x14ac:dyDescent="0.25">
      <c r="A189" s="13">
        <f t="shared" si="36"/>
        <v>0.89999999999999991</v>
      </c>
      <c r="B189" s="14">
        <f t="shared" si="45"/>
        <v>0</v>
      </c>
      <c r="C189" s="14">
        <f t="shared" si="46"/>
        <v>0</v>
      </c>
    </row>
    <row r="190" spans="1:3" ht="15" customHeight="1" x14ac:dyDescent="0.25">
      <c r="A190" s="13">
        <f t="shared" si="36"/>
        <v>0.99999999999999989</v>
      </c>
      <c r="B190" s="14">
        <f t="shared" si="45"/>
        <v>0</v>
      </c>
      <c r="C190" s="14">
        <f t="shared" si="46"/>
        <v>0</v>
      </c>
    </row>
    <row r="191" spans="1:3" ht="15" customHeight="1" x14ac:dyDescent="0.25">
      <c r="A191" s="13">
        <v>0</v>
      </c>
      <c r="B191" s="14">
        <f>IF(E$22&gt;0,E$21+A191*(E$22-E$21),0)</f>
        <v>0</v>
      </c>
      <c r="C191" s="14">
        <f>(2*A191^3-3*A191^2+1)*F$21+(A191^3-2*A191^2+A191)*J$21+(-2*A191^3+3*A191^2)*F$22+(A191^3-A191^2)*I$22</f>
        <v>0</v>
      </c>
    </row>
    <row r="192" spans="1:3" ht="15" customHeight="1" x14ac:dyDescent="0.25">
      <c r="A192" s="13">
        <f t="shared" si="36"/>
        <v>0.1</v>
      </c>
      <c r="B192" s="14">
        <f t="shared" ref="B192:B201" si="47">IF(E$22&gt;0,E$21+A192*(E$22-E$21),0)</f>
        <v>0</v>
      </c>
      <c r="C192" s="14">
        <f t="shared" ref="C192:C201" si="48">(2*A192^3-3*A192^2+1)*F$21+(A192^3-2*A192^2+A192)*J$21+(-2*A192^3+3*A192^2)*F$22+(A192^3-A192^2)*I$22</f>
        <v>0</v>
      </c>
    </row>
    <row r="193" spans="1:3" ht="15" customHeight="1" x14ac:dyDescent="0.25">
      <c r="A193" s="13">
        <f t="shared" si="36"/>
        <v>0.2</v>
      </c>
      <c r="B193" s="14">
        <f t="shared" si="47"/>
        <v>0</v>
      </c>
      <c r="C193" s="14">
        <f t="shared" si="48"/>
        <v>0</v>
      </c>
    </row>
    <row r="194" spans="1:3" ht="15" customHeight="1" x14ac:dyDescent="0.25">
      <c r="A194" s="13">
        <f t="shared" si="36"/>
        <v>0.30000000000000004</v>
      </c>
      <c r="B194" s="14">
        <f t="shared" si="47"/>
        <v>0</v>
      </c>
      <c r="C194" s="14">
        <f t="shared" si="48"/>
        <v>0</v>
      </c>
    </row>
    <row r="195" spans="1:3" ht="15" customHeight="1" x14ac:dyDescent="0.25">
      <c r="A195" s="13">
        <f t="shared" si="36"/>
        <v>0.4</v>
      </c>
      <c r="B195" s="14">
        <f t="shared" si="47"/>
        <v>0</v>
      </c>
      <c r="C195" s="14">
        <f t="shared" si="48"/>
        <v>0</v>
      </c>
    </row>
    <row r="196" spans="1:3" ht="15" customHeight="1" x14ac:dyDescent="0.25">
      <c r="A196" s="13">
        <f t="shared" si="36"/>
        <v>0.5</v>
      </c>
      <c r="B196" s="14">
        <f t="shared" si="47"/>
        <v>0</v>
      </c>
      <c r="C196" s="14">
        <f t="shared" si="48"/>
        <v>0</v>
      </c>
    </row>
    <row r="197" spans="1:3" ht="15" customHeight="1" x14ac:dyDescent="0.25">
      <c r="A197" s="13">
        <f t="shared" si="36"/>
        <v>0.6</v>
      </c>
      <c r="B197" s="14">
        <f t="shared" si="47"/>
        <v>0</v>
      </c>
      <c r="C197" s="14">
        <f t="shared" si="48"/>
        <v>0</v>
      </c>
    </row>
    <row r="198" spans="1:3" ht="15" customHeight="1" x14ac:dyDescent="0.25">
      <c r="A198" s="13">
        <f t="shared" si="36"/>
        <v>0.7</v>
      </c>
      <c r="B198" s="14">
        <f t="shared" si="47"/>
        <v>0</v>
      </c>
      <c r="C198" s="14">
        <f t="shared" si="48"/>
        <v>0</v>
      </c>
    </row>
    <row r="199" spans="1:3" ht="15" customHeight="1" x14ac:dyDescent="0.25">
      <c r="A199" s="13">
        <f t="shared" si="36"/>
        <v>0.79999999999999993</v>
      </c>
      <c r="B199" s="14">
        <f t="shared" si="47"/>
        <v>0</v>
      </c>
      <c r="C199" s="14">
        <f t="shared" si="48"/>
        <v>0</v>
      </c>
    </row>
    <row r="200" spans="1:3" ht="15" customHeight="1" x14ac:dyDescent="0.25">
      <c r="A200" s="13">
        <f t="shared" si="36"/>
        <v>0.89999999999999991</v>
      </c>
      <c r="B200" s="14">
        <f t="shared" si="47"/>
        <v>0</v>
      </c>
      <c r="C200" s="14">
        <f t="shared" si="48"/>
        <v>0</v>
      </c>
    </row>
    <row r="201" spans="1:3" ht="15" customHeight="1" x14ac:dyDescent="0.25">
      <c r="A201" s="13">
        <f t="shared" ref="A201" si="49">A200+0.1</f>
        <v>0.99999999999999989</v>
      </c>
      <c r="B201" s="14">
        <f t="shared" si="47"/>
        <v>0</v>
      </c>
      <c r="C201" s="14">
        <f t="shared" si="48"/>
        <v>0</v>
      </c>
    </row>
    <row r="202" spans="1:3" ht="15" customHeight="1" x14ac:dyDescent="0.25">
      <c r="A202" s="13">
        <v>0</v>
      </c>
      <c r="B202" s="14">
        <f>IF(E$23&gt;0,E$22+A202*(E$23-E$22),0)</f>
        <v>0</v>
      </c>
      <c r="C202" s="14">
        <f>(2*A202^3-3*A202^2+1)*F$22+(A202^3-2*A202^2+A202)*J$22+(-2*A202^3+3*A202^2)*F$23+(A202^3-A202^2)*I$23</f>
        <v>0</v>
      </c>
    </row>
    <row r="203" spans="1:3" ht="15" customHeight="1" x14ac:dyDescent="0.25">
      <c r="A203" s="13">
        <f t="shared" ref="A203:A223" si="50">A202+0.1</f>
        <v>0.1</v>
      </c>
      <c r="B203" s="14">
        <f t="shared" ref="B203:B212" si="51">IF(E$23&gt;0,E$22+A203*(E$23-E$22),0)</f>
        <v>0</v>
      </c>
      <c r="C203" s="14">
        <f t="shared" ref="C203:C212" si="52">(2*A203^3-3*A203^2+1)*F$22+(A203^3-2*A203^2+A203)*J$22+(-2*A203^3+3*A203^2)*F$23+(A203^3-A203^2)*I$23</f>
        <v>0</v>
      </c>
    </row>
    <row r="204" spans="1:3" ht="15" customHeight="1" x14ac:dyDescent="0.25">
      <c r="A204" s="13">
        <f t="shared" si="50"/>
        <v>0.2</v>
      </c>
      <c r="B204" s="14">
        <f t="shared" si="51"/>
        <v>0</v>
      </c>
      <c r="C204" s="14">
        <f t="shared" si="52"/>
        <v>0</v>
      </c>
    </row>
    <row r="205" spans="1:3" ht="15" customHeight="1" x14ac:dyDescent="0.25">
      <c r="A205" s="13">
        <f t="shared" si="50"/>
        <v>0.30000000000000004</v>
      </c>
      <c r="B205" s="14">
        <f t="shared" si="51"/>
        <v>0</v>
      </c>
      <c r="C205" s="14">
        <f t="shared" si="52"/>
        <v>0</v>
      </c>
    </row>
    <row r="206" spans="1:3" ht="15" customHeight="1" x14ac:dyDescent="0.25">
      <c r="A206" s="13">
        <f t="shared" si="50"/>
        <v>0.4</v>
      </c>
      <c r="B206" s="14">
        <f t="shared" si="51"/>
        <v>0</v>
      </c>
      <c r="C206" s="14">
        <f t="shared" si="52"/>
        <v>0</v>
      </c>
    </row>
    <row r="207" spans="1:3" ht="15" customHeight="1" x14ac:dyDescent="0.25">
      <c r="A207" s="13">
        <f t="shared" si="50"/>
        <v>0.5</v>
      </c>
      <c r="B207" s="14">
        <f t="shared" si="51"/>
        <v>0</v>
      </c>
      <c r="C207" s="14">
        <f t="shared" si="52"/>
        <v>0</v>
      </c>
    </row>
    <row r="208" spans="1:3" ht="15" customHeight="1" x14ac:dyDescent="0.25">
      <c r="A208" s="13">
        <f t="shared" si="50"/>
        <v>0.6</v>
      </c>
      <c r="B208" s="14">
        <f t="shared" si="51"/>
        <v>0</v>
      </c>
      <c r="C208" s="14">
        <f t="shared" si="52"/>
        <v>0</v>
      </c>
    </row>
    <row r="209" spans="1:3" ht="15" customHeight="1" x14ac:dyDescent="0.25">
      <c r="A209" s="13">
        <f t="shared" si="50"/>
        <v>0.7</v>
      </c>
      <c r="B209" s="14">
        <f t="shared" si="51"/>
        <v>0</v>
      </c>
      <c r="C209" s="14">
        <f t="shared" si="52"/>
        <v>0</v>
      </c>
    </row>
    <row r="210" spans="1:3" ht="15" customHeight="1" x14ac:dyDescent="0.25">
      <c r="A210" s="13">
        <f t="shared" si="50"/>
        <v>0.79999999999999993</v>
      </c>
      <c r="B210" s="14">
        <f t="shared" si="51"/>
        <v>0</v>
      </c>
      <c r="C210" s="14">
        <f t="shared" si="52"/>
        <v>0</v>
      </c>
    </row>
    <row r="211" spans="1:3" ht="15" customHeight="1" x14ac:dyDescent="0.25">
      <c r="A211" s="13">
        <f t="shared" si="50"/>
        <v>0.89999999999999991</v>
      </c>
      <c r="B211" s="14">
        <f t="shared" si="51"/>
        <v>0</v>
      </c>
      <c r="C211" s="14">
        <f t="shared" si="52"/>
        <v>0</v>
      </c>
    </row>
    <row r="212" spans="1:3" ht="15" customHeight="1" x14ac:dyDescent="0.25">
      <c r="A212" s="13">
        <f t="shared" si="50"/>
        <v>0.99999999999999989</v>
      </c>
      <c r="B212" s="14">
        <f t="shared" si="51"/>
        <v>0</v>
      </c>
      <c r="C212" s="14">
        <f t="shared" si="52"/>
        <v>0</v>
      </c>
    </row>
    <row r="213" spans="1:3" ht="15" customHeight="1" x14ac:dyDescent="0.25">
      <c r="A213" s="13">
        <v>0</v>
      </c>
      <c r="B213" s="14">
        <f>IF(E$24&gt;0,E$23+A213*(E$24-E$23),0)</f>
        <v>0</v>
      </c>
      <c r="C213" s="14">
        <f>(2*A213^3-3*A213^2+1)*F$23+(A213^3-2*A213^2+A213)*J$23+(-2*A213^3+3*A213^2)*F$24+(A213^3-A213^2)*I$24</f>
        <v>0</v>
      </c>
    </row>
    <row r="214" spans="1:3" ht="15" customHeight="1" x14ac:dyDescent="0.25">
      <c r="A214" s="13">
        <f t="shared" si="50"/>
        <v>0.1</v>
      </c>
      <c r="B214" s="14">
        <f t="shared" ref="B214:B223" si="53">IF(E$24&gt;0,E$23+A214*(E$24-E$23),0)</f>
        <v>0</v>
      </c>
      <c r="C214" s="14">
        <f t="shared" ref="C214:C223" si="54">(2*A214^3-3*A214^2+1)*F$23+(A214^3-2*A214^2+A214)*J$23+(-2*A214^3+3*A214^2)*F$24+(A214^3-A214^2)*I$24</f>
        <v>0</v>
      </c>
    </row>
    <row r="215" spans="1:3" ht="15" customHeight="1" x14ac:dyDescent="0.25">
      <c r="A215" s="13">
        <f t="shared" si="50"/>
        <v>0.2</v>
      </c>
      <c r="B215" s="14">
        <f t="shared" si="53"/>
        <v>0</v>
      </c>
      <c r="C215" s="14">
        <f t="shared" si="54"/>
        <v>0</v>
      </c>
    </row>
    <row r="216" spans="1:3" ht="15" customHeight="1" x14ac:dyDescent="0.25">
      <c r="A216" s="13">
        <f t="shared" si="50"/>
        <v>0.30000000000000004</v>
      </c>
      <c r="B216" s="14">
        <f t="shared" si="53"/>
        <v>0</v>
      </c>
      <c r="C216" s="14">
        <f t="shared" si="54"/>
        <v>0</v>
      </c>
    </row>
    <row r="217" spans="1:3" ht="15" customHeight="1" x14ac:dyDescent="0.25">
      <c r="A217" s="13">
        <f t="shared" si="50"/>
        <v>0.4</v>
      </c>
      <c r="B217" s="14">
        <f t="shared" si="53"/>
        <v>0</v>
      </c>
      <c r="C217" s="14">
        <f t="shared" si="54"/>
        <v>0</v>
      </c>
    </row>
    <row r="218" spans="1:3" ht="15" customHeight="1" x14ac:dyDescent="0.25">
      <c r="A218" s="13">
        <f t="shared" si="50"/>
        <v>0.5</v>
      </c>
      <c r="B218" s="14">
        <f t="shared" si="53"/>
        <v>0</v>
      </c>
      <c r="C218" s="14">
        <f t="shared" si="54"/>
        <v>0</v>
      </c>
    </row>
    <row r="219" spans="1:3" ht="15" customHeight="1" x14ac:dyDescent="0.25">
      <c r="A219" s="13">
        <f t="shared" si="50"/>
        <v>0.6</v>
      </c>
      <c r="B219" s="14">
        <f t="shared" si="53"/>
        <v>0</v>
      </c>
      <c r="C219" s="14">
        <f t="shared" si="54"/>
        <v>0</v>
      </c>
    </row>
    <row r="220" spans="1:3" ht="15" customHeight="1" x14ac:dyDescent="0.25">
      <c r="A220" s="13">
        <f t="shared" si="50"/>
        <v>0.7</v>
      </c>
      <c r="B220" s="14">
        <f t="shared" si="53"/>
        <v>0</v>
      </c>
      <c r="C220" s="14">
        <f t="shared" si="54"/>
        <v>0</v>
      </c>
    </row>
    <row r="221" spans="1:3" ht="15" customHeight="1" x14ac:dyDescent="0.25">
      <c r="A221" s="13">
        <f t="shared" si="50"/>
        <v>0.79999999999999993</v>
      </c>
      <c r="B221" s="14">
        <f t="shared" si="53"/>
        <v>0</v>
      </c>
      <c r="C221" s="14">
        <f t="shared" si="54"/>
        <v>0</v>
      </c>
    </row>
    <row r="222" spans="1:3" ht="15" customHeight="1" x14ac:dyDescent="0.25">
      <c r="A222" s="13">
        <f t="shared" si="50"/>
        <v>0.89999999999999991</v>
      </c>
      <c r="B222" s="14">
        <f t="shared" si="53"/>
        <v>0</v>
      </c>
      <c r="C222" s="14">
        <f t="shared" si="54"/>
        <v>0</v>
      </c>
    </row>
    <row r="223" spans="1:3" ht="15" customHeight="1" x14ac:dyDescent="0.25">
      <c r="A223" s="13">
        <f t="shared" si="50"/>
        <v>0.99999999999999989</v>
      </c>
      <c r="B223" s="14">
        <f t="shared" si="53"/>
        <v>0</v>
      </c>
      <c r="C223" s="14">
        <f t="shared" si="54"/>
        <v>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workbookViewId="0"/>
  </sheetViews>
  <sheetFormatPr defaultRowHeight="15" customHeight="1" x14ac:dyDescent="0.2"/>
  <cols>
    <col min="1" max="2" width="10.140625" style="3" bestFit="1" customWidth="1"/>
    <col min="3" max="4" width="16.42578125" style="3" bestFit="1" customWidth="1"/>
    <col min="5" max="5" width="5.7109375" style="3" customWidth="1"/>
    <col min="6" max="6" width="10.140625" style="3" bestFit="1" customWidth="1"/>
    <col min="7" max="7" width="1.7109375" style="3" bestFit="1" customWidth="1"/>
    <col min="8" max="8" width="10.140625" style="3" bestFit="1" customWidth="1"/>
    <col min="9" max="9" width="5.7109375" style="3" customWidth="1"/>
    <col min="10" max="10" width="8" style="3" bestFit="1" customWidth="1"/>
    <col min="11" max="11" width="19.140625" style="3" bestFit="1" customWidth="1"/>
    <col min="12" max="12" width="6.85546875" style="3" bestFit="1" customWidth="1"/>
    <col min="13" max="13" width="19.140625" style="3" bestFit="1" customWidth="1"/>
    <col min="14" max="14" width="6.85546875" style="3" bestFit="1" customWidth="1"/>
    <col min="15" max="15" width="19.140625" style="3" bestFit="1" customWidth="1"/>
    <col min="16" max="16" width="5.85546875" style="3" bestFit="1" customWidth="1"/>
    <col min="17" max="17" width="19.140625" style="3" bestFit="1" customWidth="1"/>
    <col min="18" max="16384" width="9.140625" style="3"/>
  </cols>
  <sheetData>
    <row r="2" spans="1:17" ht="15" customHeight="1" x14ac:dyDescent="0.25">
      <c r="A2" s="2" t="s">
        <v>0</v>
      </c>
      <c r="B2" s="2" t="s">
        <v>4</v>
      </c>
      <c r="C2" s="2" t="s">
        <v>10</v>
      </c>
      <c r="D2" s="2" t="s">
        <v>11</v>
      </c>
      <c r="F2" s="17" t="s">
        <v>15</v>
      </c>
      <c r="G2" s="17"/>
      <c r="H2" s="17"/>
    </row>
    <row r="4" spans="1:17" ht="15" customHeight="1" x14ac:dyDescent="0.2">
      <c r="A4" s="6">
        <v>0</v>
      </c>
      <c r="B4" s="6">
        <v>420</v>
      </c>
      <c r="C4" s="7">
        <v>-1.029338E-2</v>
      </c>
      <c r="D4" s="7">
        <f>C4</f>
        <v>-1.029338E-2</v>
      </c>
      <c r="F4" s="10">
        <f>IF(A5&gt;0,A4,0)</f>
        <v>0</v>
      </c>
      <c r="G4" s="11" t="s">
        <v>8</v>
      </c>
      <c r="H4" s="12">
        <f>A5</f>
        <v>15000</v>
      </c>
      <c r="I4" s="4"/>
      <c r="J4" s="8" t="s">
        <v>9</v>
      </c>
      <c r="K4" s="9">
        <f t="shared" ref="K4:K12" si="0">IF(A5&gt;0,(2*B4+D4*(A5-A4)-2*B5+C5*(A5-A4))/(A5-A4)^3,0)</f>
        <v>1.630154518518518E-11</v>
      </c>
      <c r="L4" s="8" t="s">
        <v>12</v>
      </c>
      <c r="M4" s="9">
        <f>IF(A5&gt;0,(-3*A4)*(2*B4+D4*(A5-A4)-2*B5+C5*(A5-A4))/(A5-A4)^3+(-3*B4-2*D4*(A5-A4)+3*B5-C5*(A5-A4))/(A5-A4)^2,0)</f>
        <v>-1.8052006666666645E-7</v>
      </c>
      <c r="N4" s="8" t="s">
        <v>13</v>
      </c>
      <c r="O4" s="9">
        <f>IF(A5&gt;0,(3*A4^2)*(2*B4+D4*(A5-A4)-2*B5+C5*(A5-A4))/(A5-A4)^3+(-2*A4)*(-3*B4-2*D4*(A5-A4)+3*B5-C5*(A5-A4))/(A5-A4)^2+D4,0)</f>
        <v>-1.029338E-2</v>
      </c>
      <c r="P4" s="8" t="s">
        <v>14</v>
      </c>
      <c r="Q4" s="9">
        <f>IF(A5&gt;0,(-A4^3)*(2*B4+D4*(A5-A4)-2*B5+C5*(A5-A4))/(A5-A4)^3+(A4^2)*(-3*B4-2*D4*(A5-A4)+3*B5-C5*(A5-A4))/(A5-A4)^2+(-A4)*D4+B4,0)</f>
        <v>420</v>
      </c>
    </row>
    <row r="5" spans="1:17" ht="15" customHeight="1" x14ac:dyDescent="0.2">
      <c r="A5" s="6">
        <v>15000</v>
      </c>
      <c r="B5" s="6">
        <v>280</v>
      </c>
      <c r="C5" s="7">
        <v>-4.7054389999999996E-3</v>
      </c>
      <c r="D5" s="7">
        <f t="shared" ref="D5:D33" si="1">C5</f>
        <v>-4.7054389999999996E-3</v>
      </c>
      <c r="F5" s="10">
        <f t="shared" ref="F5:F32" si="2">IF(A6&gt;0,A5,0)</f>
        <v>15000</v>
      </c>
      <c r="G5" s="11" t="s">
        <v>8</v>
      </c>
      <c r="H5" s="12">
        <f t="shared" ref="H5:H11" si="3">A6</f>
        <v>50000</v>
      </c>
      <c r="I5" s="4"/>
      <c r="J5" s="8" t="s">
        <v>9</v>
      </c>
      <c r="K5" s="9">
        <f t="shared" si="0"/>
        <v>8.2354833819242016E-13</v>
      </c>
      <c r="L5" s="8" t="s">
        <v>12</v>
      </c>
      <c r="M5" s="9">
        <f t="shared" ref="M5:M33" si="4">IF(A6&gt;0,(-3*A5)*(2*B5+D5*(A6-A5)-2*B6+C6*(A6-A5))/(A6-A5)^3+(-3*B5-2*D5*(A6-A5)+3*B6-C6*(A6-A5))/(A6-A5)^2,0)</f>
        <v>-1.3075405830903832E-8</v>
      </c>
      <c r="N5" s="8" t="s">
        <v>13</v>
      </c>
      <c r="O5" s="9">
        <f t="shared" ref="O5:O33" si="5">IF(A6&gt;0,(3*A5^2)*(2*B5+D5*(A6-A5)-2*B6+C6*(A6-A5))/(A6-A5)^3+(-2*A5)*(-3*B5-2*D5*(A6-A5)+3*B6-C6*(A6-A5))/(A6-A5)^2+D5,0)</f>
        <v>-4.8690719533527682E-3</v>
      </c>
      <c r="P5" s="8" t="s">
        <v>14</v>
      </c>
      <c r="Q5" s="9">
        <f t="shared" ref="Q5:Q33" si="6">IF(A6&gt;0,(-A5^3)*(2*B5+D5*(A6-A5)-2*B6+C6*(A6-A5))/(A6-A5)^3+(A5^2)*(-3*B5-2*D5*(A6-A5)+3*B6-C6*(A6-A5))/(A6-A5)^2+(-A5)*D5+B5,0)</f>
        <v>353.19856997084548</v>
      </c>
    </row>
    <row r="6" spans="1:17" ht="15" customHeight="1" x14ac:dyDescent="0.2">
      <c r="A6" s="6">
        <v>50000</v>
      </c>
      <c r="B6" s="6">
        <v>180</v>
      </c>
      <c r="C6" s="7">
        <v>0</v>
      </c>
      <c r="D6" s="7">
        <f t="shared" si="1"/>
        <v>0</v>
      </c>
      <c r="F6" s="10">
        <f t="shared" si="2"/>
        <v>50000</v>
      </c>
      <c r="G6" s="11" t="s">
        <v>8</v>
      </c>
      <c r="H6" s="12">
        <f t="shared" si="3"/>
        <v>60000</v>
      </c>
      <c r="I6" s="4"/>
      <c r="J6" s="8" t="s">
        <v>9</v>
      </c>
      <c r="K6" s="9">
        <f t="shared" si="0"/>
        <v>-1.9999999999999999E-11</v>
      </c>
      <c r="L6" s="8" t="s">
        <v>12</v>
      </c>
      <c r="M6" s="9">
        <f t="shared" si="4"/>
        <v>3.3000000000000002E-6</v>
      </c>
      <c r="N6" s="8" t="s">
        <v>13</v>
      </c>
      <c r="O6" s="9">
        <f t="shared" si="5"/>
        <v>-0.18</v>
      </c>
      <c r="P6" s="8" t="s">
        <v>14</v>
      </c>
      <c r="Q6" s="9">
        <f t="shared" si="6"/>
        <v>3430</v>
      </c>
    </row>
    <row r="7" spans="1:17" ht="15" customHeight="1" x14ac:dyDescent="0.2">
      <c r="A7" s="6">
        <v>60000</v>
      </c>
      <c r="B7" s="6">
        <v>190</v>
      </c>
      <c r="C7" s="7">
        <v>0</v>
      </c>
      <c r="D7" s="7">
        <f t="shared" si="1"/>
        <v>0</v>
      </c>
      <c r="F7" s="10">
        <f t="shared" si="2"/>
        <v>60000</v>
      </c>
      <c r="G7" s="11" t="s">
        <v>8</v>
      </c>
      <c r="H7" s="12">
        <f t="shared" si="3"/>
        <v>70000</v>
      </c>
      <c r="I7" s="4"/>
      <c r="J7" s="8" t="s">
        <v>9</v>
      </c>
      <c r="K7" s="9">
        <f t="shared" si="0"/>
        <v>6E-11</v>
      </c>
      <c r="L7" s="8" t="s">
        <v>12</v>
      </c>
      <c r="M7" s="9">
        <f t="shared" si="4"/>
        <v>-1.17E-5</v>
      </c>
      <c r="N7" s="8" t="s">
        <v>13</v>
      </c>
      <c r="O7" s="9">
        <f t="shared" si="5"/>
        <v>0.75600000000000001</v>
      </c>
      <c r="P7" s="8" t="s">
        <v>14</v>
      </c>
      <c r="Q7" s="9">
        <f t="shared" si="6"/>
        <v>-16010</v>
      </c>
    </row>
    <row r="8" spans="1:17" ht="15" customHeight="1" x14ac:dyDescent="0.2">
      <c r="A8" s="6">
        <v>70000</v>
      </c>
      <c r="B8" s="6">
        <v>160</v>
      </c>
      <c r="C8" s="7">
        <v>0</v>
      </c>
      <c r="D8" s="7">
        <f t="shared" si="1"/>
        <v>0</v>
      </c>
      <c r="F8" s="10">
        <f t="shared" si="2"/>
        <v>70000</v>
      </c>
      <c r="G8" s="11" t="s">
        <v>8</v>
      </c>
      <c r="H8" s="12">
        <f t="shared" si="3"/>
        <v>90000</v>
      </c>
      <c r="I8" s="4"/>
      <c r="J8" s="8" t="s">
        <v>9</v>
      </c>
      <c r="K8" s="9">
        <f t="shared" si="0"/>
        <v>-7.7635274999999983E-12</v>
      </c>
      <c r="L8" s="8" t="s">
        <v>12</v>
      </c>
      <c r="M8" s="9">
        <f t="shared" si="4"/>
        <v>2.0106113249999998E-6</v>
      </c>
      <c r="N8" s="8" t="s">
        <v>13</v>
      </c>
      <c r="O8" s="9">
        <f t="shared" si="5"/>
        <v>-0.16736173124999998</v>
      </c>
      <c r="P8" s="8" t="s">
        <v>14</v>
      </c>
      <c r="Q8" s="9">
        <f t="shared" si="6"/>
        <v>4686.2156274999998</v>
      </c>
    </row>
    <row r="9" spans="1:17" ht="15" customHeight="1" x14ac:dyDescent="0.2">
      <c r="A9" s="6">
        <v>90000</v>
      </c>
      <c r="B9" s="6">
        <v>250</v>
      </c>
      <c r="C9" s="7">
        <v>5.8945890000000004E-3</v>
      </c>
      <c r="D9" s="7">
        <f t="shared" si="1"/>
        <v>5.8945890000000004E-3</v>
      </c>
      <c r="F9" s="10">
        <f t="shared" si="2"/>
        <v>0</v>
      </c>
      <c r="G9" s="11" t="s">
        <v>8</v>
      </c>
      <c r="H9" s="12">
        <f t="shared" si="3"/>
        <v>0</v>
      </c>
      <c r="I9" s="4"/>
      <c r="J9" s="8" t="s">
        <v>9</v>
      </c>
      <c r="K9" s="9">
        <f t="shared" si="0"/>
        <v>0</v>
      </c>
      <c r="L9" s="8" t="s">
        <v>12</v>
      </c>
      <c r="M9" s="9">
        <f t="shared" si="4"/>
        <v>0</v>
      </c>
      <c r="N9" s="8" t="s">
        <v>13</v>
      </c>
      <c r="O9" s="9">
        <f t="shared" si="5"/>
        <v>0</v>
      </c>
      <c r="P9" s="8" t="s">
        <v>14</v>
      </c>
      <c r="Q9" s="9">
        <f t="shared" si="6"/>
        <v>0</v>
      </c>
    </row>
    <row r="10" spans="1:17" ht="15" customHeight="1" x14ac:dyDescent="0.2">
      <c r="A10" s="6"/>
      <c r="B10" s="6"/>
      <c r="C10" s="7"/>
      <c r="D10" s="7">
        <f t="shared" si="1"/>
        <v>0</v>
      </c>
      <c r="F10" s="10">
        <f t="shared" si="2"/>
        <v>0</v>
      </c>
      <c r="G10" s="11" t="s">
        <v>8</v>
      </c>
      <c r="H10" s="12">
        <f t="shared" si="3"/>
        <v>0</v>
      </c>
      <c r="I10" s="4"/>
      <c r="J10" s="8" t="s">
        <v>9</v>
      </c>
      <c r="K10" s="9">
        <f t="shared" si="0"/>
        <v>0</v>
      </c>
      <c r="L10" s="8" t="s">
        <v>12</v>
      </c>
      <c r="M10" s="9">
        <f t="shared" si="4"/>
        <v>0</v>
      </c>
      <c r="N10" s="8" t="s">
        <v>13</v>
      </c>
      <c r="O10" s="9">
        <f t="shared" si="5"/>
        <v>0</v>
      </c>
      <c r="P10" s="8" t="s">
        <v>14</v>
      </c>
      <c r="Q10" s="9">
        <f t="shared" si="6"/>
        <v>0</v>
      </c>
    </row>
    <row r="11" spans="1:17" ht="15" customHeight="1" x14ac:dyDescent="0.2">
      <c r="A11" s="6"/>
      <c r="B11" s="6"/>
      <c r="C11" s="7"/>
      <c r="D11" s="7">
        <f t="shared" si="1"/>
        <v>0</v>
      </c>
      <c r="F11" s="10">
        <f t="shared" si="2"/>
        <v>0</v>
      </c>
      <c r="G11" s="11" t="s">
        <v>8</v>
      </c>
      <c r="H11" s="12">
        <f t="shared" si="3"/>
        <v>0</v>
      </c>
      <c r="I11" s="4"/>
      <c r="J11" s="8" t="s">
        <v>9</v>
      </c>
      <c r="K11" s="9">
        <f t="shared" si="0"/>
        <v>0</v>
      </c>
      <c r="L11" s="8" t="s">
        <v>12</v>
      </c>
      <c r="M11" s="9">
        <f t="shared" si="4"/>
        <v>0</v>
      </c>
      <c r="N11" s="8" t="s">
        <v>13</v>
      </c>
      <c r="O11" s="9">
        <f t="shared" si="5"/>
        <v>0</v>
      </c>
      <c r="P11" s="8" t="s">
        <v>14</v>
      </c>
      <c r="Q11" s="9">
        <f t="shared" si="6"/>
        <v>0</v>
      </c>
    </row>
    <row r="12" spans="1:17" ht="15" customHeight="1" x14ac:dyDescent="0.2">
      <c r="A12" s="6"/>
      <c r="B12" s="6"/>
      <c r="C12" s="7"/>
      <c r="D12" s="7">
        <f t="shared" si="1"/>
        <v>0</v>
      </c>
      <c r="F12" s="10">
        <f t="shared" si="2"/>
        <v>0</v>
      </c>
      <c r="G12" s="11" t="s">
        <v>8</v>
      </c>
      <c r="H12" s="12">
        <f t="shared" ref="H12:H24" si="7">A13</f>
        <v>0</v>
      </c>
      <c r="I12" s="4"/>
      <c r="J12" s="8" t="s">
        <v>9</v>
      </c>
      <c r="K12" s="9">
        <f t="shared" si="0"/>
        <v>0</v>
      </c>
      <c r="L12" s="8" t="s">
        <v>12</v>
      </c>
      <c r="M12" s="9">
        <f t="shared" si="4"/>
        <v>0</v>
      </c>
      <c r="N12" s="8" t="s">
        <v>13</v>
      </c>
      <c r="O12" s="9">
        <f t="shared" si="5"/>
        <v>0</v>
      </c>
      <c r="P12" s="8" t="s">
        <v>14</v>
      </c>
      <c r="Q12" s="9">
        <f t="shared" si="6"/>
        <v>0</v>
      </c>
    </row>
    <row r="13" spans="1:17" ht="15" customHeight="1" x14ac:dyDescent="0.2">
      <c r="A13" s="6"/>
      <c r="B13" s="6"/>
      <c r="C13" s="7"/>
      <c r="D13" s="7">
        <f t="shared" si="1"/>
        <v>0</v>
      </c>
      <c r="F13" s="10">
        <f t="shared" si="2"/>
        <v>0</v>
      </c>
      <c r="G13" s="11" t="s">
        <v>8</v>
      </c>
      <c r="H13" s="12">
        <f t="shared" si="7"/>
        <v>0</v>
      </c>
      <c r="I13" s="4"/>
      <c r="J13" s="8" t="s">
        <v>9</v>
      </c>
      <c r="K13" s="9">
        <f>IF(A14&gt;0,(2*B13+D13*(A14-A13)-2*B14+C14*(A14-A13))/(A14-A13)^3,0)</f>
        <v>0</v>
      </c>
      <c r="L13" s="8" t="s">
        <v>12</v>
      </c>
      <c r="M13" s="9">
        <f t="shared" si="4"/>
        <v>0</v>
      </c>
      <c r="N13" s="8" t="s">
        <v>13</v>
      </c>
      <c r="O13" s="9">
        <f t="shared" si="5"/>
        <v>0</v>
      </c>
      <c r="P13" s="8" t="s">
        <v>14</v>
      </c>
      <c r="Q13" s="9">
        <f t="shared" si="6"/>
        <v>0</v>
      </c>
    </row>
    <row r="14" spans="1:17" ht="15" customHeight="1" x14ac:dyDescent="0.2">
      <c r="A14" s="6"/>
      <c r="B14" s="6"/>
      <c r="C14" s="7"/>
      <c r="D14" s="7">
        <f t="shared" si="1"/>
        <v>0</v>
      </c>
      <c r="F14" s="10">
        <f t="shared" si="2"/>
        <v>0</v>
      </c>
      <c r="G14" s="11" t="s">
        <v>8</v>
      </c>
      <c r="H14" s="12">
        <f t="shared" si="7"/>
        <v>0</v>
      </c>
      <c r="I14" s="4"/>
      <c r="J14" s="8" t="s">
        <v>9</v>
      </c>
      <c r="K14" s="9">
        <f t="shared" ref="K14:K33" si="8">IF(A15&gt;0,(2*B14+D14*(A15-A14)-2*B15+C15*(A15-A14))/(A15-A14)^3,0)</f>
        <v>0</v>
      </c>
      <c r="L14" s="8" t="s">
        <v>12</v>
      </c>
      <c r="M14" s="9">
        <f t="shared" si="4"/>
        <v>0</v>
      </c>
      <c r="N14" s="8" t="s">
        <v>13</v>
      </c>
      <c r="O14" s="9">
        <f t="shared" si="5"/>
        <v>0</v>
      </c>
      <c r="P14" s="8" t="s">
        <v>14</v>
      </c>
      <c r="Q14" s="9">
        <f t="shared" si="6"/>
        <v>0</v>
      </c>
    </row>
    <row r="15" spans="1:17" ht="15" customHeight="1" x14ac:dyDescent="0.2">
      <c r="A15" s="6"/>
      <c r="B15" s="6"/>
      <c r="C15" s="7"/>
      <c r="D15" s="7">
        <f t="shared" si="1"/>
        <v>0</v>
      </c>
      <c r="F15" s="10">
        <f t="shared" si="2"/>
        <v>0</v>
      </c>
      <c r="G15" s="11" t="s">
        <v>8</v>
      </c>
      <c r="H15" s="12">
        <f t="shared" si="7"/>
        <v>0</v>
      </c>
      <c r="I15" s="4"/>
      <c r="J15" s="8" t="s">
        <v>9</v>
      </c>
      <c r="K15" s="9">
        <f t="shared" si="8"/>
        <v>0</v>
      </c>
      <c r="L15" s="8" t="s">
        <v>12</v>
      </c>
      <c r="M15" s="9">
        <f t="shared" si="4"/>
        <v>0</v>
      </c>
      <c r="N15" s="8" t="s">
        <v>13</v>
      </c>
      <c r="O15" s="9">
        <f t="shared" si="5"/>
        <v>0</v>
      </c>
      <c r="P15" s="8" t="s">
        <v>14</v>
      </c>
      <c r="Q15" s="9">
        <f t="shared" si="6"/>
        <v>0</v>
      </c>
    </row>
    <row r="16" spans="1:17" ht="15" customHeight="1" x14ac:dyDescent="0.2">
      <c r="A16" s="6"/>
      <c r="B16" s="6"/>
      <c r="C16" s="7"/>
      <c r="D16" s="7">
        <f t="shared" si="1"/>
        <v>0</v>
      </c>
      <c r="F16" s="10">
        <f t="shared" si="2"/>
        <v>0</v>
      </c>
      <c r="G16" s="11" t="s">
        <v>8</v>
      </c>
      <c r="H16" s="12">
        <f t="shared" si="7"/>
        <v>0</v>
      </c>
      <c r="I16" s="4"/>
      <c r="J16" s="8" t="s">
        <v>9</v>
      </c>
      <c r="K16" s="9">
        <f t="shared" si="8"/>
        <v>0</v>
      </c>
      <c r="L16" s="8" t="s">
        <v>12</v>
      </c>
      <c r="M16" s="9">
        <f t="shared" si="4"/>
        <v>0</v>
      </c>
      <c r="N16" s="8" t="s">
        <v>13</v>
      </c>
      <c r="O16" s="9">
        <f t="shared" si="5"/>
        <v>0</v>
      </c>
      <c r="P16" s="8" t="s">
        <v>14</v>
      </c>
      <c r="Q16" s="9">
        <f t="shared" si="6"/>
        <v>0</v>
      </c>
    </row>
    <row r="17" spans="1:17" ht="15" customHeight="1" x14ac:dyDescent="0.2">
      <c r="A17" s="6"/>
      <c r="B17" s="6"/>
      <c r="C17" s="7"/>
      <c r="D17" s="7">
        <f t="shared" si="1"/>
        <v>0</v>
      </c>
      <c r="F17" s="10">
        <f t="shared" si="2"/>
        <v>0</v>
      </c>
      <c r="G17" s="11" t="s">
        <v>8</v>
      </c>
      <c r="H17" s="12">
        <f t="shared" si="7"/>
        <v>0</v>
      </c>
      <c r="I17" s="4"/>
      <c r="J17" s="8" t="s">
        <v>9</v>
      </c>
      <c r="K17" s="9">
        <f t="shared" si="8"/>
        <v>0</v>
      </c>
      <c r="L17" s="8" t="s">
        <v>12</v>
      </c>
      <c r="M17" s="9">
        <f t="shared" si="4"/>
        <v>0</v>
      </c>
      <c r="N17" s="8" t="s">
        <v>13</v>
      </c>
      <c r="O17" s="9">
        <f t="shared" si="5"/>
        <v>0</v>
      </c>
      <c r="P17" s="8" t="s">
        <v>14</v>
      </c>
      <c r="Q17" s="9">
        <f t="shared" si="6"/>
        <v>0</v>
      </c>
    </row>
    <row r="18" spans="1:17" ht="15" customHeight="1" x14ac:dyDescent="0.2">
      <c r="A18" s="6"/>
      <c r="B18" s="6"/>
      <c r="C18" s="7"/>
      <c r="D18" s="7">
        <f t="shared" si="1"/>
        <v>0</v>
      </c>
      <c r="F18" s="10">
        <f t="shared" si="2"/>
        <v>0</v>
      </c>
      <c r="G18" s="11" t="s">
        <v>8</v>
      </c>
      <c r="H18" s="12">
        <f t="shared" si="7"/>
        <v>0</v>
      </c>
      <c r="I18" s="4"/>
      <c r="J18" s="8" t="s">
        <v>9</v>
      </c>
      <c r="K18" s="9">
        <f t="shared" si="8"/>
        <v>0</v>
      </c>
      <c r="L18" s="8" t="s">
        <v>12</v>
      </c>
      <c r="M18" s="9">
        <f t="shared" si="4"/>
        <v>0</v>
      </c>
      <c r="N18" s="8" t="s">
        <v>13</v>
      </c>
      <c r="O18" s="9">
        <f t="shared" si="5"/>
        <v>0</v>
      </c>
      <c r="P18" s="8" t="s">
        <v>14</v>
      </c>
      <c r="Q18" s="9">
        <f t="shared" si="6"/>
        <v>0</v>
      </c>
    </row>
    <row r="19" spans="1:17" ht="15" customHeight="1" x14ac:dyDescent="0.2">
      <c r="A19" s="6"/>
      <c r="B19" s="6"/>
      <c r="C19" s="7"/>
      <c r="D19" s="7">
        <f t="shared" si="1"/>
        <v>0</v>
      </c>
      <c r="F19" s="10">
        <f t="shared" si="2"/>
        <v>0</v>
      </c>
      <c r="G19" s="11" t="s">
        <v>8</v>
      </c>
      <c r="H19" s="12">
        <f t="shared" si="7"/>
        <v>0</v>
      </c>
      <c r="I19" s="4"/>
      <c r="J19" s="8" t="s">
        <v>9</v>
      </c>
      <c r="K19" s="9">
        <f t="shared" si="8"/>
        <v>0</v>
      </c>
      <c r="L19" s="8" t="s">
        <v>12</v>
      </c>
      <c r="M19" s="9">
        <f t="shared" si="4"/>
        <v>0</v>
      </c>
      <c r="N19" s="8" t="s">
        <v>13</v>
      </c>
      <c r="O19" s="9">
        <f t="shared" si="5"/>
        <v>0</v>
      </c>
      <c r="P19" s="8" t="s">
        <v>14</v>
      </c>
      <c r="Q19" s="9">
        <f t="shared" si="6"/>
        <v>0</v>
      </c>
    </row>
    <row r="20" spans="1:17" ht="15" customHeight="1" x14ac:dyDescent="0.2">
      <c r="A20" s="6"/>
      <c r="B20" s="6"/>
      <c r="C20" s="7"/>
      <c r="D20" s="7">
        <f t="shared" si="1"/>
        <v>0</v>
      </c>
      <c r="F20" s="10">
        <f t="shared" si="2"/>
        <v>0</v>
      </c>
      <c r="G20" s="11" t="s">
        <v>8</v>
      </c>
      <c r="H20" s="12">
        <f t="shared" si="7"/>
        <v>0</v>
      </c>
      <c r="I20" s="4"/>
      <c r="J20" s="8" t="s">
        <v>9</v>
      </c>
      <c r="K20" s="9">
        <f t="shared" si="8"/>
        <v>0</v>
      </c>
      <c r="L20" s="8" t="s">
        <v>12</v>
      </c>
      <c r="M20" s="9">
        <f t="shared" si="4"/>
        <v>0</v>
      </c>
      <c r="N20" s="8" t="s">
        <v>13</v>
      </c>
      <c r="O20" s="9">
        <f t="shared" si="5"/>
        <v>0</v>
      </c>
      <c r="P20" s="8" t="s">
        <v>14</v>
      </c>
      <c r="Q20" s="9">
        <f t="shared" si="6"/>
        <v>0</v>
      </c>
    </row>
    <row r="21" spans="1:17" ht="15" customHeight="1" x14ac:dyDescent="0.2">
      <c r="A21" s="6"/>
      <c r="B21" s="6"/>
      <c r="C21" s="7"/>
      <c r="D21" s="7">
        <f t="shared" si="1"/>
        <v>0</v>
      </c>
      <c r="F21" s="10">
        <f t="shared" si="2"/>
        <v>0</v>
      </c>
      <c r="G21" s="11" t="s">
        <v>8</v>
      </c>
      <c r="H21" s="12">
        <f t="shared" si="7"/>
        <v>0</v>
      </c>
      <c r="I21" s="4"/>
      <c r="J21" s="8" t="s">
        <v>9</v>
      </c>
      <c r="K21" s="9">
        <f t="shared" si="8"/>
        <v>0</v>
      </c>
      <c r="L21" s="8" t="s">
        <v>12</v>
      </c>
      <c r="M21" s="9">
        <f t="shared" si="4"/>
        <v>0</v>
      </c>
      <c r="N21" s="8" t="s">
        <v>13</v>
      </c>
      <c r="O21" s="9">
        <f t="shared" si="5"/>
        <v>0</v>
      </c>
      <c r="P21" s="8" t="s">
        <v>14</v>
      </c>
      <c r="Q21" s="9">
        <f t="shared" si="6"/>
        <v>0</v>
      </c>
    </row>
    <row r="22" spans="1:17" ht="15" customHeight="1" x14ac:dyDescent="0.2">
      <c r="A22" s="6"/>
      <c r="B22" s="6"/>
      <c r="C22" s="7"/>
      <c r="D22" s="7">
        <f t="shared" si="1"/>
        <v>0</v>
      </c>
      <c r="F22" s="10">
        <f t="shared" si="2"/>
        <v>0</v>
      </c>
      <c r="G22" s="11" t="s">
        <v>8</v>
      </c>
      <c r="H22" s="12">
        <f t="shared" si="7"/>
        <v>0</v>
      </c>
      <c r="I22" s="4"/>
      <c r="J22" s="8" t="s">
        <v>9</v>
      </c>
      <c r="K22" s="9">
        <f t="shared" si="8"/>
        <v>0</v>
      </c>
      <c r="L22" s="8" t="s">
        <v>12</v>
      </c>
      <c r="M22" s="9">
        <f t="shared" si="4"/>
        <v>0</v>
      </c>
      <c r="N22" s="8" t="s">
        <v>13</v>
      </c>
      <c r="O22" s="9">
        <f t="shared" si="5"/>
        <v>0</v>
      </c>
      <c r="P22" s="8" t="s">
        <v>14</v>
      </c>
      <c r="Q22" s="9">
        <f t="shared" si="6"/>
        <v>0</v>
      </c>
    </row>
    <row r="23" spans="1:17" ht="15" customHeight="1" x14ac:dyDescent="0.2">
      <c r="A23" s="6"/>
      <c r="B23" s="6"/>
      <c r="C23" s="7"/>
      <c r="D23" s="7">
        <f t="shared" si="1"/>
        <v>0</v>
      </c>
      <c r="F23" s="10">
        <f t="shared" si="2"/>
        <v>0</v>
      </c>
      <c r="G23" s="11" t="s">
        <v>8</v>
      </c>
      <c r="H23" s="12">
        <f t="shared" si="7"/>
        <v>0</v>
      </c>
      <c r="I23" s="4"/>
      <c r="J23" s="8" t="s">
        <v>9</v>
      </c>
      <c r="K23" s="9">
        <f t="shared" si="8"/>
        <v>0</v>
      </c>
      <c r="L23" s="8" t="s">
        <v>12</v>
      </c>
      <c r="M23" s="9">
        <f t="shared" si="4"/>
        <v>0</v>
      </c>
      <c r="N23" s="8" t="s">
        <v>13</v>
      </c>
      <c r="O23" s="9">
        <f t="shared" si="5"/>
        <v>0</v>
      </c>
      <c r="P23" s="8" t="s">
        <v>14</v>
      </c>
      <c r="Q23" s="9">
        <f t="shared" si="6"/>
        <v>0</v>
      </c>
    </row>
    <row r="24" spans="1:17" ht="15" customHeight="1" x14ac:dyDescent="0.2">
      <c r="A24" s="6"/>
      <c r="B24" s="6"/>
      <c r="C24" s="7"/>
      <c r="D24" s="7">
        <f t="shared" si="1"/>
        <v>0</v>
      </c>
      <c r="F24" s="10">
        <f t="shared" si="2"/>
        <v>0</v>
      </c>
      <c r="G24" s="11" t="s">
        <v>8</v>
      </c>
      <c r="H24" s="12">
        <f t="shared" si="7"/>
        <v>0</v>
      </c>
      <c r="I24" s="4"/>
      <c r="J24" s="8" t="s">
        <v>9</v>
      </c>
      <c r="K24" s="9">
        <f t="shared" si="8"/>
        <v>0</v>
      </c>
      <c r="L24" s="8" t="s">
        <v>12</v>
      </c>
      <c r="M24" s="9">
        <f t="shared" si="4"/>
        <v>0</v>
      </c>
      <c r="N24" s="8" t="s">
        <v>13</v>
      </c>
      <c r="O24" s="9">
        <f t="shared" si="5"/>
        <v>0</v>
      </c>
      <c r="P24" s="8" t="s">
        <v>14</v>
      </c>
      <c r="Q24" s="9">
        <f t="shared" si="6"/>
        <v>0</v>
      </c>
    </row>
    <row r="25" spans="1:17" ht="15" customHeight="1" x14ac:dyDescent="0.2">
      <c r="A25" s="6"/>
      <c r="B25" s="6"/>
      <c r="C25" s="7"/>
      <c r="D25" s="7">
        <f t="shared" si="1"/>
        <v>0</v>
      </c>
      <c r="F25" s="10">
        <f t="shared" si="2"/>
        <v>0</v>
      </c>
      <c r="G25" s="11" t="s">
        <v>8</v>
      </c>
      <c r="H25" s="12">
        <f t="shared" ref="H25:H32" si="9">A26</f>
        <v>0</v>
      </c>
      <c r="I25" s="4"/>
      <c r="J25" s="8" t="s">
        <v>9</v>
      </c>
      <c r="K25" s="9">
        <f t="shared" si="8"/>
        <v>0</v>
      </c>
      <c r="L25" s="8" t="s">
        <v>12</v>
      </c>
      <c r="M25" s="9">
        <f t="shared" si="4"/>
        <v>0</v>
      </c>
      <c r="N25" s="8" t="s">
        <v>13</v>
      </c>
      <c r="O25" s="9">
        <f t="shared" si="5"/>
        <v>0</v>
      </c>
      <c r="P25" s="8" t="s">
        <v>14</v>
      </c>
      <c r="Q25" s="9">
        <f t="shared" si="6"/>
        <v>0</v>
      </c>
    </row>
    <row r="26" spans="1:17" ht="15" customHeight="1" x14ac:dyDescent="0.2">
      <c r="A26" s="6"/>
      <c r="B26" s="6"/>
      <c r="C26" s="7"/>
      <c r="D26" s="7">
        <f t="shared" si="1"/>
        <v>0</v>
      </c>
      <c r="F26" s="10">
        <f t="shared" si="2"/>
        <v>0</v>
      </c>
      <c r="G26" s="11" t="s">
        <v>8</v>
      </c>
      <c r="H26" s="12">
        <f t="shared" si="9"/>
        <v>0</v>
      </c>
      <c r="I26" s="4"/>
      <c r="J26" s="8" t="s">
        <v>9</v>
      </c>
      <c r="K26" s="9">
        <f t="shared" si="8"/>
        <v>0</v>
      </c>
      <c r="L26" s="8" t="s">
        <v>12</v>
      </c>
      <c r="M26" s="9">
        <f t="shared" si="4"/>
        <v>0</v>
      </c>
      <c r="N26" s="8" t="s">
        <v>13</v>
      </c>
      <c r="O26" s="9">
        <f t="shared" si="5"/>
        <v>0</v>
      </c>
      <c r="P26" s="8" t="s">
        <v>14</v>
      </c>
      <c r="Q26" s="9">
        <f t="shared" si="6"/>
        <v>0</v>
      </c>
    </row>
    <row r="27" spans="1:17" ht="15" customHeight="1" x14ac:dyDescent="0.2">
      <c r="A27" s="6"/>
      <c r="B27" s="6"/>
      <c r="C27" s="7"/>
      <c r="D27" s="7">
        <f t="shared" si="1"/>
        <v>0</v>
      </c>
      <c r="F27" s="10">
        <f t="shared" si="2"/>
        <v>0</v>
      </c>
      <c r="G27" s="11" t="s">
        <v>8</v>
      </c>
      <c r="H27" s="12">
        <f t="shared" si="9"/>
        <v>0</v>
      </c>
      <c r="I27" s="4"/>
      <c r="J27" s="8" t="s">
        <v>9</v>
      </c>
      <c r="K27" s="9">
        <f t="shared" si="8"/>
        <v>0</v>
      </c>
      <c r="L27" s="8" t="s">
        <v>12</v>
      </c>
      <c r="M27" s="9">
        <f t="shared" si="4"/>
        <v>0</v>
      </c>
      <c r="N27" s="8" t="s">
        <v>13</v>
      </c>
      <c r="O27" s="9">
        <f t="shared" si="5"/>
        <v>0</v>
      </c>
      <c r="P27" s="8" t="s">
        <v>14</v>
      </c>
      <c r="Q27" s="9">
        <f t="shared" si="6"/>
        <v>0</v>
      </c>
    </row>
    <row r="28" spans="1:17" ht="15" customHeight="1" x14ac:dyDescent="0.2">
      <c r="A28" s="6"/>
      <c r="B28" s="6"/>
      <c r="C28" s="7"/>
      <c r="D28" s="7">
        <f t="shared" si="1"/>
        <v>0</v>
      </c>
      <c r="F28" s="10">
        <f t="shared" si="2"/>
        <v>0</v>
      </c>
      <c r="G28" s="11" t="s">
        <v>8</v>
      </c>
      <c r="H28" s="12">
        <f t="shared" si="9"/>
        <v>0</v>
      </c>
      <c r="I28" s="4"/>
      <c r="J28" s="8" t="s">
        <v>9</v>
      </c>
      <c r="K28" s="9">
        <f t="shared" si="8"/>
        <v>0</v>
      </c>
      <c r="L28" s="8" t="s">
        <v>12</v>
      </c>
      <c r="M28" s="9">
        <f t="shared" si="4"/>
        <v>0</v>
      </c>
      <c r="N28" s="8" t="s">
        <v>13</v>
      </c>
      <c r="O28" s="9">
        <f t="shared" si="5"/>
        <v>0</v>
      </c>
      <c r="P28" s="8" t="s">
        <v>14</v>
      </c>
      <c r="Q28" s="9">
        <f t="shared" si="6"/>
        <v>0</v>
      </c>
    </row>
    <row r="29" spans="1:17" ht="15" customHeight="1" x14ac:dyDescent="0.2">
      <c r="A29" s="6"/>
      <c r="B29" s="6"/>
      <c r="C29" s="7"/>
      <c r="D29" s="7">
        <f t="shared" si="1"/>
        <v>0</v>
      </c>
      <c r="F29" s="10">
        <f t="shared" si="2"/>
        <v>0</v>
      </c>
      <c r="G29" s="11" t="s">
        <v>8</v>
      </c>
      <c r="H29" s="12">
        <f t="shared" si="9"/>
        <v>0</v>
      </c>
      <c r="I29" s="4"/>
      <c r="J29" s="8" t="s">
        <v>9</v>
      </c>
      <c r="K29" s="9">
        <f t="shared" si="8"/>
        <v>0</v>
      </c>
      <c r="L29" s="8" t="s">
        <v>12</v>
      </c>
      <c r="M29" s="9">
        <f t="shared" si="4"/>
        <v>0</v>
      </c>
      <c r="N29" s="8" t="s">
        <v>13</v>
      </c>
      <c r="O29" s="9">
        <f t="shared" si="5"/>
        <v>0</v>
      </c>
      <c r="P29" s="8" t="s">
        <v>14</v>
      </c>
      <c r="Q29" s="9">
        <f t="shared" si="6"/>
        <v>0</v>
      </c>
    </row>
    <row r="30" spans="1:17" ht="15" customHeight="1" x14ac:dyDescent="0.2">
      <c r="A30" s="6"/>
      <c r="B30" s="6"/>
      <c r="C30" s="7"/>
      <c r="D30" s="7">
        <f t="shared" si="1"/>
        <v>0</v>
      </c>
      <c r="F30" s="10">
        <f t="shared" si="2"/>
        <v>0</v>
      </c>
      <c r="G30" s="11" t="s">
        <v>8</v>
      </c>
      <c r="H30" s="12">
        <f t="shared" si="9"/>
        <v>0</v>
      </c>
      <c r="I30" s="4"/>
      <c r="J30" s="8" t="s">
        <v>9</v>
      </c>
      <c r="K30" s="9">
        <f t="shared" si="8"/>
        <v>0</v>
      </c>
      <c r="L30" s="8" t="s">
        <v>12</v>
      </c>
      <c r="M30" s="9">
        <f t="shared" si="4"/>
        <v>0</v>
      </c>
      <c r="N30" s="8" t="s">
        <v>13</v>
      </c>
      <c r="O30" s="9">
        <f t="shared" si="5"/>
        <v>0</v>
      </c>
      <c r="P30" s="8" t="s">
        <v>14</v>
      </c>
      <c r="Q30" s="9">
        <f t="shared" si="6"/>
        <v>0</v>
      </c>
    </row>
    <row r="31" spans="1:17" ht="15" customHeight="1" x14ac:dyDescent="0.2">
      <c r="A31" s="6"/>
      <c r="B31" s="6"/>
      <c r="C31" s="7"/>
      <c r="D31" s="7">
        <f t="shared" si="1"/>
        <v>0</v>
      </c>
      <c r="F31" s="10">
        <f t="shared" si="2"/>
        <v>0</v>
      </c>
      <c r="G31" s="11" t="s">
        <v>8</v>
      </c>
      <c r="H31" s="12">
        <f t="shared" si="9"/>
        <v>0</v>
      </c>
      <c r="I31" s="4"/>
      <c r="J31" s="8" t="s">
        <v>9</v>
      </c>
      <c r="K31" s="9">
        <f t="shared" si="8"/>
        <v>0</v>
      </c>
      <c r="L31" s="8" t="s">
        <v>12</v>
      </c>
      <c r="M31" s="9">
        <f t="shared" si="4"/>
        <v>0</v>
      </c>
      <c r="N31" s="8" t="s">
        <v>13</v>
      </c>
      <c r="O31" s="9">
        <f t="shared" si="5"/>
        <v>0</v>
      </c>
      <c r="P31" s="8" t="s">
        <v>14</v>
      </c>
      <c r="Q31" s="9">
        <f t="shared" si="6"/>
        <v>0</v>
      </c>
    </row>
    <row r="32" spans="1:17" ht="15" customHeight="1" x14ac:dyDescent="0.2">
      <c r="A32" s="6"/>
      <c r="B32" s="6"/>
      <c r="C32" s="7"/>
      <c r="D32" s="7">
        <f t="shared" si="1"/>
        <v>0</v>
      </c>
      <c r="F32" s="10">
        <f t="shared" si="2"/>
        <v>0</v>
      </c>
      <c r="G32" s="11" t="s">
        <v>8</v>
      </c>
      <c r="H32" s="12">
        <f t="shared" si="9"/>
        <v>0</v>
      </c>
      <c r="I32" s="4"/>
      <c r="J32" s="8" t="s">
        <v>9</v>
      </c>
      <c r="K32" s="9">
        <f t="shared" si="8"/>
        <v>0</v>
      </c>
      <c r="L32" s="8" t="s">
        <v>12</v>
      </c>
      <c r="M32" s="9">
        <f t="shared" si="4"/>
        <v>0</v>
      </c>
      <c r="N32" s="8" t="s">
        <v>13</v>
      </c>
      <c r="O32" s="9">
        <f t="shared" si="5"/>
        <v>0</v>
      </c>
      <c r="P32" s="8" t="s">
        <v>14</v>
      </c>
      <c r="Q32" s="9">
        <f t="shared" si="6"/>
        <v>0</v>
      </c>
    </row>
    <row r="33" spans="1:17" ht="15" customHeight="1" x14ac:dyDescent="0.2">
      <c r="A33" s="6"/>
      <c r="B33" s="6"/>
      <c r="C33" s="7"/>
      <c r="D33" s="7">
        <f t="shared" si="1"/>
        <v>0</v>
      </c>
      <c r="F33" s="10">
        <f t="shared" ref="F33" si="10">IF(A34&gt;0,A33,0)</f>
        <v>0</v>
      </c>
      <c r="G33" s="11" t="s">
        <v>8</v>
      </c>
      <c r="H33" s="12">
        <f t="shared" ref="H33" si="11">A34</f>
        <v>0</v>
      </c>
      <c r="I33" s="4"/>
      <c r="J33" s="8" t="s">
        <v>9</v>
      </c>
      <c r="K33" s="9">
        <f t="shared" si="8"/>
        <v>0</v>
      </c>
      <c r="L33" s="8" t="s">
        <v>12</v>
      </c>
      <c r="M33" s="9">
        <f t="shared" si="4"/>
        <v>0</v>
      </c>
      <c r="N33" s="8" t="s">
        <v>13</v>
      </c>
      <c r="O33" s="9">
        <f t="shared" si="5"/>
        <v>0</v>
      </c>
      <c r="P33" s="8" t="s">
        <v>14</v>
      </c>
      <c r="Q33" s="9">
        <f t="shared" si="6"/>
        <v>0</v>
      </c>
    </row>
  </sheetData>
  <mergeCells count="1">
    <mergeCell ref="F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floatCurve</vt:lpstr>
      <vt:lpstr>Equations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Braeunig</dc:creator>
  <cp:lastModifiedBy>Robert Braeunig</cp:lastModifiedBy>
  <dcterms:created xsi:type="dcterms:W3CDTF">2015-05-03T03:59:02Z</dcterms:created>
  <dcterms:modified xsi:type="dcterms:W3CDTF">2016-06-08T06:27:36Z</dcterms:modified>
</cp:coreProperties>
</file>