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240" yWindow="75" windowWidth="20055" windowHeight="7935" activeTab="6"/>
  </bookViews>
  <sheets>
    <sheet name="Table" sheetId="1" r:id="rId1"/>
    <sheet name="all2" sheetId="2" r:id="rId2"/>
    <sheet name="API" sheetId="3" r:id="rId3"/>
    <sheet name="Sheet4" sheetId="4" r:id="rId4"/>
    <sheet name="Sheet5" sheetId="5" r:id="rId5"/>
    <sheet name="all" sheetId="7" r:id="rId6"/>
    <sheet name="module" sheetId="6" r:id="rId7"/>
    <sheet name="Adnetall" sheetId="8" r:id="rId8"/>
    <sheet name="Sheet1" sheetId="9" r:id="rId9"/>
    <sheet name="Report" sheetId="10" r:id="rId10"/>
    <sheet name="reportphp" sheetId="11" r:id="rId11"/>
    <sheet name="barcode" sheetId="12" r:id="rId12"/>
  </sheets>
  <definedNames>
    <definedName name="_xlnm._FilterDatabase" localSheetId="2" hidden="1">API!$A$1:$O$52</definedName>
    <definedName name="_xlnm._FilterDatabase" localSheetId="6" hidden="1">module!$A$1:$L$836</definedName>
  </definedNames>
  <calcPr calcId="124519"/>
  <fileRecoveryPr repairLoad="1"/>
</workbook>
</file>

<file path=xl/calcChain.xml><?xml version="1.0" encoding="utf-8"?>
<calcChain xmlns="http://schemas.openxmlformats.org/spreadsheetml/2006/main">
  <c r="M78" i="7"/>
  <c r="M77"/>
  <c r="L905" i="6"/>
  <c r="L904"/>
  <c r="L903"/>
  <c r="L902"/>
  <c r="L901"/>
  <c r="L900"/>
  <c r="L899"/>
  <c r="L898"/>
  <c r="L897"/>
  <c r="L896"/>
  <c r="L895"/>
  <c r="L894"/>
  <c r="L893"/>
  <c r="L892"/>
  <c r="L891"/>
  <c r="L890"/>
  <c r="L889"/>
  <c r="L888"/>
  <c r="L887"/>
  <c r="L886"/>
  <c r="L885"/>
  <c r="L884"/>
  <c r="L883"/>
  <c r="L882"/>
  <c r="L881"/>
  <c r="L880"/>
  <c r="L879"/>
  <c r="L878"/>
  <c r="L877"/>
  <c r="L876"/>
  <c r="L875"/>
  <c r="L874"/>
  <c r="L873"/>
  <c r="L872"/>
  <c r="L871"/>
  <c r="L870"/>
  <c r="L869"/>
  <c r="L868"/>
  <c r="M76" i="7"/>
  <c r="M75"/>
  <c r="M124" i="8"/>
  <c r="M123"/>
  <c r="M122"/>
  <c r="L867" i="6"/>
  <c r="L866"/>
  <c r="L865"/>
  <c r="L864"/>
  <c r="L863"/>
  <c r="L862"/>
  <c r="L861"/>
  <c r="L860"/>
  <c r="L859"/>
  <c r="M119" i="8"/>
  <c r="M120"/>
  <c r="M121"/>
  <c r="L858" i="6"/>
  <c r="L857"/>
  <c r="L856"/>
  <c r="L855"/>
  <c r="L854"/>
  <c r="L853"/>
  <c r="L852"/>
  <c r="L851"/>
  <c r="L850"/>
  <c r="L849"/>
  <c r="L848"/>
  <c r="L847"/>
  <c r="L846"/>
  <c r="L845"/>
  <c r="L844"/>
  <c r="L843"/>
  <c r="L842"/>
  <c r="M73" i="7"/>
  <c r="M74"/>
  <c r="M72"/>
  <c r="M71"/>
  <c r="M70"/>
  <c r="M69"/>
  <c r="M68"/>
  <c r="M67"/>
  <c r="M65"/>
  <c r="M66"/>
  <c r="M64"/>
  <c r="L841" i="6"/>
  <c r="L840"/>
  <c r="L839"/>
  <c r="L838"/>
  <c r="L837"/>
  <c r="M63" i="7"/>
  <c r="L836" i="6" l="1"/>
  <c r="L835"/>
  <c r="L834"/>
  <c r="L833"/>
  <c r="L832"/>
  <c r="L831"/>
  <c r="M62" i="7"/>
  <c r="M97" i="8"/>
  <c r="M96"/>
  <c r="M95"/>
  <c r="L830" i="6"/>
  <c r="L829"/>
  <c r="L828"/>
  <c r="L827"/>
  <c r="L826"/>
  <c r="L825"/>
  <c r="L824"/>
  <c r="L823"/>
  <c r="L822"/>
  <c r="L821"/>
  <c r="L820"/>
  <c r="L819"/>
  <c r="L818"/>
  <c r="L817"/>
  <c r="L816"/>
  <c r="L815"/>
  <c r="L814"/>
  <c r="L813"/>
  <c r="L812"/>
  <c r="L811"/>
  <c r="L810"/>
  <c r="L809"/>
  <c r="L808"/>
  <c r="L807"/>
  <c r="L806"/>
  <c r="L805"/>
  <c r="L804"/>
  <c r="L803"/>
  <c r="L802"/>
  <c r="L801"/>
  <c r="L800"/>
  <c r="L799"/>
  <c r="L798"/>
  <c r="L797"/>
  <c r="L796"/>
  <c r="L795"/>
  <c r="L794"/>
  <c r="L793"/>
  <c r="M61" i="7"/>
  <c r="L792" i="6"/>
  <c r="L791"/>
  <c r="L790"/>
  <c r="L789"/>
  <c r="L788"/>
  <c r="L787"/>
  <c r="L786"/>
  <c r="L783"/>
  <c r="L785"/>
  <c r="L784"/>
  <c r="L782"/>
  <c r="L781"/>
  <c r="L780"/>
  <c r="L779"/>
  <c r="M60" i="7"/>
  <c r="M58"/>
  <c r="M59"/>
  <c r="M17" i="11" l="1"/>
  <c r="M16"/>
  <c r="M18"/>
  <c r="M56" i="7"/>
  <c r="M57"/>
  <c r="M15" i="11"/>
  <c r="M55" i="7"/>
  <c r="M52"/>
  <c r="M53"/>
  <c r="M54"/>
  <c r="M14" i="11"/>
  <c r="M13"/>
  <c r="M12"/>
  <c r="M11"/>
  <c r="M9"/>
  <c r="M10"/>
  <c r="M51" i="7" l="1"/>
  <c r="M50"/>
  <c r="M49"/>
  <c r="M8" i="11"/>
  <c r="M7"/>
  <c r="M25"/>
  <c r="M24"/>
  <c r="M23"/>
  <c r="M22"/>
  <c r="M21"/>
  <c r="M20"/>
  <c r="M19"/>
  <c r="M115" i="8"/>
  <c r="M116"/>
  <c r="M117"/>
  <c r="M118"/>
  <c r="M125"/>
  <c r="M60"/>
  <c r="M61"/>
  <c r="M62"/>
  <c r="M63"/>
  <c r="M64"/>
  <c r="L765" i="6"/>
  <c r="L766"/>
  <c r="L767"/>
  <c r="L768"/>
  <c r="L769"/>
  <c r="L770"/>
  <c r="L771"/>
  <c r="L772"/>
  <c r="L773"/>
  <c r="L774"/>
  <c r="L775"/>
  <c r="L776"/>
  <c r="L777"/>
  <c r="L778"/>
  <c r="L631" l="1"/>
  <c r="L630"/>
  <c r="L629"/>
  <c r="L628"/>
  <c r="L627"/>
  <c r="L626"/>
  <c r="L625"/>
  <c r="L624"/>
  <c r="L623"/>
  <c r="L622"/>
  <c r="L618"/>
  <c r="L619"/>
  <c r="L621"/>
  <c r="L620"/>
  <c r="L617"/>
  <c r="L616"/>
  <c r="L615"/>
  <c r="L614"/>
  <c r="L613"/>
  <c r="L612"/>
  <c r="M114" i="8"/>
  <c r="M113"/>
  <c r="M112"/>
  <c r="M111"/>
  <c r="M110"/>
  <c r="M48" i="7"/>
  <c r="M46"/>
  <c r="M47"/>
  <c r="M45"/>
  <c r="M6" i="11"/>
  <c r="M5"/>
  <c r="M44" i="7"/>
  <c r="M4" i="11"/>
  <c r="M3"/>
  <c r="M43" i="7"/>
  <c r="M2" i="11"/>
  <c r="L683" i="6" l="1"/>
  <c r="L684"/>
  <c r="L685"/>
  <c r="L686"/>
  <c r="L687"/>
  <c r="L688"/>
  <c r="L689"/>
  <c r="M45" i="8"/>
  <c r="M10"/>
  <c r="M9"/>
  <c r="M8"/>
  <c r="M7"/>
  <c r="M6"/>
  <c r="M5"/>
  <c r="M107"/>
  <c r="M108"/>
  <c r="M109"/>
  <c r="L609" i="6"/>
  <c r="L611"/>
  <c r="L610"/>
  <c r="L608"/>
  <c r="L607"/>
  <c r="L606"/>
  <c r="L605"/>
  <c r="L604"/>
  <c r="L603"/>
  <c r="L602"/>
  <c r="L601"/>
  <c r="L600"/>
  <c r="L599"/>
  <c r="L598"/>
  <c r="L597"/>
  <c r="L596"/>
  <c r="L595"/>
  <c r="L594"/>
  <c r="L593"/>
  <c r="L592"/>
  <c r="L591"/>
  <c r="L590"/>
  <c r="L589"/>
  <c r="L588"/>
  <c r="L587"/>
  <c r="L586"/>
  <c r="L585"/>
  <c r="L584"/>
  <c r="M40" i="7"/>
  <c r="M41"/>
  <c r="M42"/>
  <c r="L583" i="6"/>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M106" i="8"/>
  <c r="M105"/>
  <c r="M104"/>
  <c r="M39" i="7"/>
  <c r="L545" i="6"/>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M103" i="8"/>
  <c r="M102"/>
  <c r="M101"/>
  <c r="M38" i="7"/>
  <c r="M37"/>
  <c r="M100" i="8"/>
  <c r="M99"/>
  <c r="M98"/>
  <c r="L507" i="6"/>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M36" i="7"/>
  <c r="M35"/>
  <c r="M34"/>
  <c r="M94" i="8"/>
  <c r="M93"/>
  <c r="M92"/>
  <c r="M91"/>
  <c r="M90"/>
  <c r="M89"/>
  <c r="M88"/>
  <c r="M87"/>
  <c r="M86"/>
  <c r="M85"/>
  <c r="M84"/>
  <c r="M83"/>
  <c r="M82"/>
  <c r="M28" i="7"/>
  <c r="M29"/>
  <c r="M30"/>
  <c r="M31"/>
  <c r="M32"/>
  <c r="M33"/>
  <c r="L469" i="6"/>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29"/>
  <c r="M79" i="8"/>
  <c r="M80"/>
  <c r="M81"/>
  <c r="L331" i="6"/>
  <c r="L330"/>
  <c r="L328"/>
  <c r="L327"/>
  <c r="L326"/>
  <c r="L325"/>
  <c r="L324"/>
  <c r="L323"/>
  <c r="L322"/>
  <c r="L321"/>
  <c r="L320"/>
  <c r="L319"/>
  <c r="L318"/>
  <c r="L317"/>
  <c r="L316"/>
  <c r="L315"/>
  <c r="L314"/>
  <c r="L313"/>
  <c r="M78" i="8"/>
  <c r="L312" i="6"/>
  <c r="L311"/>
  <c r="L310"/>
  <c r="L309"/>
  <c r="L308"/>
  <c r="L307"/>
  <c r="L306"/>
  <c r="L305"/>
  <c r="L304"/>
  <c r="L303"/>
  <c r="L302"/>
  <c r="L301"/>
  <c r="L300"/>
  <c r="L299"/>
  <c r="L298"/>
  <c r="L297"/>
  <c r="L296"/>
  <c r="L295"/>
  <c r="L294"/>
  <c r="L293"/>
  <c r="L292"/>
  <c r="L291"/>
  <c r="L279"/>
  <c r="L280"/>
  <c r="L281"/>
  <c r="L282"/>
  <c r="L283"/>
  <c r="L284"/>
  <c r="L285"/>
  <c r="L286"/>
  <c r="L287"/>
  <c r="L288"/>
  <c r="L289"/>
  <c r="L290"/>
  <c r="M77" i="8"/>
  <c r="L276" i="6"/>
  <c r="L278"/>
  <c r="L277"/>
  <c r="L275"/>
  <c r="L274"/>
  <c r="L273"/>
  <c r="L272"/>
  <c r="L271"/>
  <c r="L270"/>
  <c r="L269"/>
  <c r="M76" i="8"/>
  <c r="M75"/>
  <c r="M74"/>
  <c r="L268" i="6"/>
  <c r="L267"/>
  <c r="L266"/>
  <c r="L265"/>
  <c r="L264"/>
  <c r="L263"/>
  <c r="L262"/>
  <c r="L261"/>
  <c r="L260"/>
  <c r="L259"/>
  <c r="L258"/>
  <c r="L257"/>
  <c r="L256"/>
  <c r="L255"/>
  <c r="L254"/>
  <c r="L253"/>
  <c r="L252"/>
  <c r="L251"/>
  <c r="L250"/>
  <c r="L249"/>
  <c r="L248"/>
  <c r="L247"/>
  <c r="M27" i="7"/>
  <c r="M26"/>
  <c r="M73" i="8"/>
  <c r="M72"/>
  <c r="M71"/>
  <c r="L246" i="6"/>
  <c r="L245"/>
  <c r="L244"/>
  <c r="L243"/>
  <c r="L242"/>
  <c r="L241"/>
  <c r="L240"/>
  <c r="L239"/>
  <c r="L238"/>
  <c r="L237"/>
  <c r="L236"/>
  <c r="L235"/>
  <c r="L234"/>
  <c r="L233"/>
  <c r="L232"/>
  <c r="L231"/>
  <c r="L230"/>
  <c r="L229"/>
  <c r="M25" i="7"/>
  <c r="L228" i="6"/>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M70" i="8"/>
  <c r="M69"/>
  <c r="M68"/>
  <c r="M24" i="7"/>
  <c r="M23"/>
  <c r="M22"/>
  <c r="M67" i="8"/>
  <c r="M66"/>
  <c r="M65"/>
  <c r="M21" i="7"/>
  <c r="L190" i="6"/>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M20" i="7"/>
  <c r="L152" i="6"/>
  <c r="L151"/>
  <c r="L150"/>
  <c r="L149"/>
  <c r="L148"/>
  <c r="L147"/>
  <c r="L146"/>
  <c r="L145"/>
  <c r="L144"/>
  <c r="L143"/>
  <c r="L142"/>
  <c r="L141"/>
  <c r="L140"/>
  <c r="L139"/>
  <c r="L138"/>
  <c r="L137"/>
  <c r="L136"/>
  <c r="L135"/>
  <c r="L134"/>
  <c r="L133"/>
  <c r="L132"/>
  <c r="L131"/>
  <c r="M59" i="8"/>
  <c r="M19" i="7"/>
  <c r="M18"/>
  <c r="M17"/>
  <c r="M16"/>
  <c r="L129" i="6"/>
  <c r="L130"/>
  <c r="L128"/>
  <c r="L113"/>
  <c r="L114"/>
  <c r="L115"/>
  <c r="L116"/>
  <c r="L117"/>
  <c r="L118"/>
  <c r="L119"/>
  <c r="L120"/>
  <c r="L121"/>
  <c r="L122"/>
  <c r="L123"/>
  <c r="L124"/>
  <c r="L125"/>
  <c r="L126"/>
  <c r="L127"/>
  <c r="M15" i="7"/>
  <c r="J99" i="3"/>
  <c r="L112" i="6"/>
  <c r="L111"/>
  <c r="L110"/>
  <c r="L109"/>
  <c r="L108"/>
  <c r="L107"/>
  <c r="L106"/>
  <c r="L105"/>
  <c r="L104"/>
  <c r="L103"/>
  <c r="L102"/>
  <c r="L101"/>
  <c r="L100"/>
  <c r="L99"/>
  <c r="L98"/>
  <c r="L97"/>
  <c r="L96"/>
  <c r="L95"/>
  <c r="L94"/>
  <c r="L93"/>
  <c r="L92"/>
  <c r="L91"/>
  <c r="L90"/>
  <c r="L89"/>
  <c r="L88"/>
  <c r="L87"/>
  <c r="L86"/>
  <c r="L85"/>
  <c r="L84"/>
  <c r="L83"/>
  <c r="L82"/>
  <c r="L81"/>
  <c r="L80"/>
  <c r="L79"/>
  <c r="L78"/>
  <c r="L77"/>
  <c r="L76"/>
  <c r="L75"/>
  <c r="M58" i="8"/>
  <c r="M57"/>
  <c r="M56"/>
  <c r="M14" i="7"/>
  <c r="J190" i="3"/>
  <c r="J189"/>
  <c r="J188"/>
  <c r="J187"/>
  <c r="J186"/>
  <c r="J185"/>
  <c r="J184"/>
  <c r="J183"/>
  <c r="J182"/>
  <c r="J181"/>
  <c r="J180"/>
  <c r="J179"/>
  <c r="J178"/>
  <c r="J177"/>
  <c r="J176"/>
  <c r="J175"/>
  <c r="J174"/>
  <c r="J173"/>
  <c r="J172"/>
  <c r="J171"/>
  <c r="J170"/>
  <c r="J169"/>
  <c r="J166"/>
  <c r="J168"/>
  <c r="J167"/>
  <c r="J165"/>
  <c r="J164"/>
  <c r="J163"/>
  <c r="J162"/>
  <c r="J161"/>
  <c r="J160"/>
  <c r="J159"/>
  <c r="J157"/>
  <c r="J158"/>
  <c r="J156"/>
  <c r="J155"/>
  <c r="J154"/>
  <c r="J153"/>
  <c r="J152"/>
  <c r="J151"/>
  <c r="J150"/>
  <c r="J149"/>
  <c r="J148"/>
  <c r="J139"/>
  <c r="J140"/>
  <c r="J141"/>
  <c r="J147"/>
  <c r="J146"/>
  <c r="J145"/>
  <c r="J142"/>
  <c r="J144"/>
  <c r="J143"/>
  <c r="J138"/>
  <c r="J137"/>
  <c r="J136"/>
  <c r="J135"/>
  <c r="J134"/>
  <c r="J133"/>
  <c r="J132"/>
  <c r="J131"/>
  <c r="J124"/>
  <c r="J122"/>
  <c r="J123"/>
  <c r="J121"/>
  <c r="J120"/>
  <c r="J119"/>
  <c r="J118"/>
  <c r="J117"/>
  <c r="J116"/>
  <c r="J115"/>
  <c r="J114"/>
  <c r="J113"/>
  <c r="J112"/>
  <c r="J111"/>
  <c r="J110"/>
  <c r="J109"/>
  <c r="J108"/>
  <c r="J107"/>
  <c r="J106"/>
  <c r="J130"/>
  <c r="J129"/>
  <c r="J128"/>
  <c r="J127"/>
  <c r="J126"/>
  <c r="J125"/>
  <c r="J70"/>
  <c r="J105"/>
  <c r="J104"/>
  <c r="J103"/>
  <c r="J102"/>
  <c r="J101"/>
  <c r="J100"/>
  <c r="J98"/>
  <c r="J97"/>
  <c r="J96"/>
  <c r="J95"/>
  <c r="J94"/>
  <c r="J93"/>
  <c r="J92"/>
  <c r="J91"/>
  <c r="J90"/>
  <c r="J89"/>
  <c r="J88"/>
  <c r="J87"/>
  <c r="J86"/>
  <c r="J85"/>
  <c r="J84"/>
  <c r="J83"/>
  <c r="J82"/>
  <c r="J81"/>
  <c r="J80"/>
  <c r="J79"/>
  <c r="J78"/>
  <c r="J77"/>
  <c r="J76"/>
  <c r="J75"/>
  <c r="J74"/>
  <c r="J73"/>
  <c r="J72"/>
  <c r="J71"/>
  <c r="J69"/>
  <c r="J68"/>
  <c r="J67"/>
  <c r="J66"/>
  <c r="J65"/>
  <c r="J64"/>
  <c r="J63"/>
  <c r="J62"/>
  <c r="J61"/>
  <c r="J60"/>
  <c r="J59"/>
  <c r="J58"/>
  <c r="J57"/>
  <c r="J56"/>
  <c r="J55"/>
  <c r="J54"/>
  <c r="J53"/>
  <c r="J17"/>
  <c r="J18"/>
  <c r="J3"/>
  <c r="J4"/>
  <c r="J5"/>
  <c r="J6"/>
  <c r="J7"/>
  <c r="J8"/>
  <c r="J9"/>
  <c r="J10"/>
  <c r="J11"/>
  <c r="J12"/>
  <c r="J13"/>
  <c r="J14"/>
  <c r="J15"/>
  <c r="J16"/>
  <c r="J19"/>
  <c r="J20"/>
  <c r="J21"/>
  <c r="J22"/>
  <c r="J23"/>
  <c r="J24"/>
  <c r="J25"/>
  <c r="J26"/>
  <c r="J27"/>
  <c r="J28"/>
  <c r="J29"/>
  <c r="J30"/>
  <c r="J31"/>
  <c r="J32"/>
  <c r="J33"/>
  <c r="J34"/>
  <c r="J35"/>
  <c r="J36"/>
  <c r="J37"/>
  <c r="J38"/>
  <c r="J39"/>
  <c r="J40"/>
  <c r="J41"/>
  <c r="J42"/>
  <c r="J43"/>
  <c r="J44"/>
  <c r="J45"/>
  <c r="J46"/>
  <c r="J47"/>
  <c r="J48"/>
  <c r="J49"/>
  <c r="J50"/>
  <c r="J51"/>
  <c r="J52"/>
  <c r="L72" i="6"/>
  <c r="L70"/>
  <c r="L71"/>
  <c r="M55" i="8" l="1"/>
  <c r="M54"/>
  <c r="M53"/>
  <c r="L762" i="6" l="1"/>
  <c r="L764"/>
  <c r="L763"/>
  <c r="L761"/>
  <c r="L760"/>
  <c r="M50" i="8"/>
  <c r="M51"/>
  <c r="M52"/>
  <c r="L759" i="6"/>
  <c r="L758"/>
  <c r="L757"/>
  <c r="L756"/>
  <c r="M44" i="8"/>
  <c r="M46"/>
  <c r="M47"/>
  <c r="M48"/>
  <c r="M49"/>
  <c r="L755" i="6"/>
  <c r="L754"/>
  <c r="L753"/>
  <c r="L752"/>
  <c r="M13" i="7"/>
  <c r="M41" i="8"/>
  <c r="M42"/>
  <c r="M43"/>
  <c r="M38"/>
  <c r="M39"/>
  <c r="M40"/>
  <c r="L690" i="6"/>
  <c r="L691"/>
  <c r="L692"/>
  <c r="L693"/>
  <c r="L694"/>
  <c r="L695"/>
  <c r="L696"/>
  <c r="L697"/>
  <c r="L698"/>
  <c r="L699"/>
  <c r="M35" i="8"/>
  <c r="M36"/>
  <c r="M37"/>
  <c r="M12" i="7"/>
  <c r="L682" i="6"/>
  <c r="L681"/>
  <c r="M32" i="8" l="1"/>
  <c r="M33"/>
  <c r="M34"/>
  <c r="M29"/>
  <c r="M30"/>
  <c r="M31"/>
  <c r="M26" l="1"/>
  <c r="M27"/>
  <c r="M28"/>
  <c r="M23"/>
  <c r="M24"/>
  <c r="M25"/>
  <c r="M20"/>
  <c r="M21"/>
  <c r="M22"/>
  <c r="L751" i="6"/>
  <c r="L750"/>
  <c r="L749"/>
  <c r="L748"/>
  <c r="L747"/>
  <c r="L746"/>
  <c r="L745"/>
  <c r="L744"/>
  <c r="L743"/>
  <c r="L742"/>
  <c r="L741"/>
  <c r="L740"/>
  <c r="L739"/>
  <c r="L738"/>
  <c r="L737"/>
  <c r="L736"/>
  <c r="L735"/>
  <c r="L734"/>
  <c r="L733"/>
  <c r="L732"/>
  <c r="L731"/>
  <c r="L730"/>
  <c r="L729"/>
  <c r="L728"/>
  <c r="L727"/>
  <c r="L726"/>
  <c r="L725"/>
  <c r="L724"/>
  <c r="L723"/>
  <c r="L722"/>
  <c r="L721"/>
  <c r="L720"/>
  <c r="L719"/>
  <c r="L718"/>
  <c r="L717"/>
  <c r="L716"/>
  <c r="L715"/>
  <c r="L714"/>
  <c r="L713"/>
  <c r="L712"/>
  <c r="L711"/>
  <c r="L710"/>
  <c r="L709"/>
  <c r="L708"/>
  <c r="L707"/>
  <c r="L706"/>
  <c r="L705"/>
  <c r="L704"/>
  <c r="L703"/>
  <c r="L702"/>
  <c r="L701"/>
  <c r="L700"/>
  <c r="L680"/>
  <c r="L679"/>
  <c r="L678"/>
  <c r="L677"/>
  <c r="L676"/>
  <c r="L675"/>
  <c r="L674"/>
  <c r="L673"/>
  <c r="L672"/>
  <c r="L671"/>
  <c r="L670"/>
  <c r="L669"/>
  <c r="L668"/>
  <c r="L667"/>
  <c r="L666"/>
  <c r="L665"/>
  <c r="L664"/>
  <c r="L663"/>
  <c r="L662"/>
  <c r="L661"/>
  <c r="L660"/>
  <c r="L659"/>
  <c r="L658"/>
  <c r="L657"/>
  <c r="L656"/>
  <c r="L655"/>
  <c r="L654"/>
  <c r="L653"/>
  <c r="L652"/>
  <c r="L651"/>
  <c r="L650"/>
  <c r="L649"/>
  <c r="L648"/>
  <c r="L647"/>
  <c r="L646"/>
  <c r="L645"/>
  <c r="L644"/>
  <c r="L643"/>
  <c r="L642"/>
  <c r="L641"/>
  <c r="L640"/>
  <c r="L639"/>
  <c r="L638"/>
  <c r="L637"/>
  <c r="L636"/>
  <c r="L635"/>
  <c r="L634"/>
  <c r="M17" i="8"/>
  <c r="M18"/>
  <c r="M19"/>
  <c r="M16"/>
  <c r="M15"/>
  <c r="M14"/>
  <c r="M13"/>
  <c r="M12"/>
  <c r="M11"/>
  <c r="M4"/>
  <c r="M3"/>
  <c r="M2"/>
  <c r="M11" i="7"/>
  <c r="L74" i="6"/>
  <c r="L73"/>
  <c r="L69"/>
  <c r="L68"/>
  <c r="L67"/>
  <c r="L66"/>
  <c r="L65"/>
  <c r="L64"/>
  <c r="L63"/>
  <c r="L62"/>
  <c r="L61"/>
  <c r="L60"/>
  <c r="L59"/>
  <c r="L58"/>
  <c r="L57"/>
  <c r="L56"/>
  <c r="L55"/>
  <c r="L54"/>
  <c r="L53"/>
  <c r="L52"/>
  <c r="L51"/>
  <c r="L50"/>
  <c r="L49"/>
  <c r="L48"/>
  <c r="L47"/>
  <c r="L46"/>
  <c r="L45"/>
  <c r="L44"/>
  <c r="L43"/>
  <c r="L42"/>
  <c r="L41"/>
  <c r="L40"/>
  <c r="L39"/>
  <c r="L38"/>
  <c r="L37"/>
  <c r="M10" i="7"/>
  <c r="M9"/>
  <c r="M8"/>
  <c r="M7"/>
  <c r="M6"/>
  <c r="M5"/>
  <c r="M4"/>
  <c r="M3"/>
  <c r="M2"/>
  <c r="M6" i="2"/>
  <c r="M5"/>
  <c r="M4"/>
  <c r="M3"/>
  <c r="M2"/>
  <c r="L3" i="6" l="1"/>
  <c r="L4"/>
  <c r="L5"/>
  <c r="L6"/>
  <c r="L7"/>
  <c r="L8"/>
  <c r="L9"/>
  <c r="L10"/>
  <c r="L11"/>
  <c r="L12"/>
  <c r="L13"/>
  <c r="L14"/>
  <c r="L15"/>
  <c r="L16"/>
  <c r="L17"/>
  <c r="L18"/>
  <c r="L19"/>
  <c r="L20"/>
  <c r="L21"/>
  <c r="L22"/>
  <c r="L23"/>
  <c r="L24"/>
  <c r="L25"/>
  <c r="L26"/>
  <c r="L27"/>
  <c r="L28"/>
  <c r="L29"/>
  <c r="L30"/>
  <c r="L31"/>
  <c r="L32"/>
  <c r="L33"/>
  <c r="L34"/>
  <c r="L35"/>
  <c r="L36"/>
  <c r="L2"/>
  <c r="G2" i="4" l="1"/>
  <c r="G3"/>
  <c r="G4"/>
  <c r="G5"/>
  <c r="G6"/>
  <c r="G7"/>
  <c r="G8"/>
  <c r="G9"/>
  <c r="G10"/>
  <c r="G11"/>
  <c r="G12"/>
  <c r="G13"/>
  <c r="G14"/>
  <c r="G15"/>
  <c r="G16"/>
  <c r="G17"/>
  <c r="G18"/>
  <c r="G19"/>
  <c r="G20"/>
  <c r="G21"/>
  <c r="G22"/>
  <c r="G1"/>
  <c r="F2"/>
  <c r="F3"/>
  <c r="F4"/>
  <c r="F5"/>
  <c r="F6"/>
  <c r="F7"/>
  <c r="F8"/>
  <c r="F9"/>
  <c r="F10"/>
  <c r="F11"/>
  <c r="F12"/>
  <c r="F13"/>
  <c r="F14"/>
  <c r="F15"/>
  <c r="F16"/>
  <c r="F17"/>
  <c r="F18"/>
  <c r="F19"/>
  <c r="F20"/>
  <c r="F21"/>
  <c r="F22"/>
  <c r="E2"/>
  <c r="E3"/>
  <c r="E4"/>
  <c r="E5"/>
  <c r="E6"/>
  <c r="E7"/>
  <c r="E8"/>
  <c r="E9"/>
  <c r="E10"/>
  <c r="E11"/>
  <c r="E12"/>
  <c r="E13"/>
  <c r="E14"/>
  <c r="E15"/>
  <c r="E16"/>
  <c r="E17"/>
  <c r="E18"/>
  <c r="E19"/>
  <c r="E20"/>
  <c r="E21"/>
  <c r="E22"/>
  <c r="D2"/>
  <c r="D3"/>
  <c r="D4"/>
  <c r="D5"/>
  <c r="D6"/>
  <c r="D7"/>
  <c r="D8"/>
  <c r="D9"/>
  <c r="D10"/>
  <c r="D11"/>
  <c r="D12"/>
  <c r="D13"/>
  <c r="D14"/>
  <c r="D15"/>
  <c r="D16"/>
  <c r="D17"/>
  <c r="D18"/>
  <c r="D19"/>
  <c r="D20"/>
  <c r="D21"/>
  <c r="D22"/>
  <c r="F1"/>
  <c r="E1"/>
  <c r="D1"/>
  <c r="B2"/>
  <c r="C2" s="1"/>
  <c r="B3"/>
  <c r="C3" s="1"/>
  <c r="B4"/>
  <c r="C4" s="1"/>
  <c r="B5"/>
  <c r="C5" s="1"/>
  <c r="B6"/>
  <c r="C6" s="1"/>
  <c r="B7"/>
  <c r="C7" s="1"/>
  <c r="B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37"/>
  <c r="C37" s="1"/>
  <c r="B1"/>
  <c r="C1" s="1"/>
  <c r="J2" i="3"/>
</calcChain>
</file>

<file path=xl/comments1.xml><?xml version="1.0" encoding="utf-8"?>
<comments xmlns="http://schemas.openxmlformats.org/spreadsheetml/2006/main">
  <authors>
    <author>Adnet</author>
  </authors>
  <commentList>
    <comment ref="B301" authorId="0">
      <text>
        <r>
          <rPr>
            <b/>
            <sz val="9"/>
            <color indexed="81"/>
            <rFont val="Tahoma"/>
            <family val="2"/>
          </rPr>
          <t xml:space="preserve">Sales History
</t>
        </r>
      </text>
    </comment>
    <comment ref="B313" authorId="0">
      <text>
        <r>
          <rPr>
            <b/>
            <sz val="9"/>
            <color indexed="81"/>
            <rFont val="Tahoma"/>
            <family val="2"/>
          </rPr>
          <t xml:space="preserve">Sales Check Point
</t>
        </r>
      </text>
    </comment>
    <comment ref="B318" authorId="0">
      <text>
        <r>
          <rPr>
            <b/>
            <sz val="9"/>
            <color indexed="81"/>
            <rFont val="Tahoma"/>
            <family val="2"/>
          </rPr>
          <t xml:space="preserve">Sales Point Detail
</t>
        </r>
      </text>
    </comment>
  </commentList>
</comments>
</file>

<file path=xl/comments2.xml><?xml version="1.0" encoding="utf-8"?>
<comments xmlns="http://schemas.openxmlformats.org/spreadsheetml/2006/main">
  <authors>
    <author>Adnet</author>
  </authors>
  <commentList>
    <comment ref="D9" authorId="0">
      <text>
        <r>
          <rPr>
            <b/>
            <sz val="9"/>
            <color indexed="81"/>
            <rFont val="Tahoma"/>
            <family val="2"/>
          </rPr>
          <t>Member
Customer
Walkin</t>
        </r>
      </text>
    </comment>
  </commentList>
</comments>
</file>

<file path=xl/sharedStrings.xml><?xml version="1.0" encoding="utf-8"?>
<sst xmlns="http://schemas.openxmlformats.org/spreadsheetml/2006/main" count="7478" uniqueCount="1335">
  <si>
    <t>No</t>
  </si>
  <si>
    <t>Type</t>
  </si>
  <si>
    <t>code</t>
  </si>
  <si>
    <t>seq</t>
  </si>
  <si>
    <t>system</t>
  </si>
  <si>
    <t>Desc</t>
  </si>
  <si>
    <t>Column</t>
  </si>
  <si>
    <t>Length</t>
  </si>
  <si>
    <t>Key</t>
  </si>
  <si>
    <t>CREATE TABLE</t>
  </si>
  <si>
    <t>int</t>
  </si>
  <si>
    <t>NOT NULL</t>
  </si>
  <si>
    <t>accounting</t>
  </si>
  <si>
    <t>datetime</t>
  </si>
  <si>
    <t>salesman</t>
  </si>
  <si>
    <t>payterms</t>
  </si>
  <si>
    <t>varchar</t>
  </si>
  <si>
    <t>orderno  varchar(20) NOT NULL</t>
  </si>
  <si>
    <t>tx_sales</t>
  </si>
  <si>
    <t>orderno</t>
  </si>
  <si>
    <t>orderdate</t>
  </si>
  <si>
    <t>transtype</t>
  </si>
  <si>
    <t>custcode</t>
  </si>
  <si>
    <t>custname</t>
  </si>
  <si>
    <t>pono</t>
  </si>
  <si>
    <t>totalamount</t>
  </si>
  <si>
    <t>discent</t>
  </si>
  <si>
    <t>disamount</t>
  </si>
  <si>
    <t>ppn</t>
  </si>
  <si>
    <t>shippingcost</t>
  </si>
  <si>
    <t>netamount</t>
  </si>
  <si>
    <t>shipvia</t>
  </si>
  <si>
    <t>deliveryto</t>
  </si>
  <si>
    <t>deliveryaddress</t>
  </si>
  <si>
    <t>deliverypic</t>
  </si>
  <si>
    <t>deliveryphone</t>
  </si>
  <si>
    <t>deliverydate</t>
  </si>
  <si>
    <t>warehousefrom</t>
  </si>
  <si>
    <t>field1</t>
  </si>
  <si>
    <t>field2</t>
  </si>
  <si>
    <t>field3</t>
  </si>
  <si>
    <t>field4</t>
  </si>
  <si>
    <t>field5</t>
  </si>
  <si>
    <t>field6</t>
  </si>
  <si>
    <t>invtaxno1</t>
  </si>
  <si>
    <t>invtaxno2</t>
  </si>
  <si>
    <t>invtaxdate</t>
  </si>
  <si>
    <t>invtaxmemo</t>
  </si>
  <si>
    <t>notes</t>
  </si>
  <si>
    <t>createby</t>
  </si>
  <si>
    <t>createdate</t>
  </si>
  <si>
    <t>updateby</t>
  </si>
  <si>
    <t>updatedate</t>
  </si>
  <si>
    <t>refno</t>
  </si>
  <si>
    <t>date</t>
  </si>
  <si>
    <t>numeric</t>
  </si>
  <si>
    <t>20</t>
  </si>
  <si>
    <t>10,2</t>
  </si>
  <si>
    <t>10,0</t>
  </si>
  <si>
    <t>2000</t>
  </si>
  <si>
    <t>500</t>
  </si>
  <si>
    <t>50</t>
  </si>
  <si>
    <t>200</t>
  </si>
  <si>
    <t>refno from quotation</t>
  </si>
  <si>
    <t>delete from ms_tables where tno&gt;2000;</t>
  </si>
  <si>
    <t>DEFAULT ""</t>
  </si>
  <si>
    <t>DEFAULT "0"</t>
  </si>
  <si>
    <t>DEFAULT "2000-01-01"</t>
  </si>
  <si>
    <t>orderid  int(10) NOT NULL</t>
  </si>
  <si>
    <t>prodcode  varchar(10) NULL</t>
  </si>
  <si>
    <t>prodname  varchar(50) NULL</t>
  </si>
  <si>
    <t>qty  int(10) NULL</t>
  </si>
  <si>
    <t>price    decimal(10,0) NULL</t>
  </si>
  <si>
    <t>discent    decimal(10,2) NULL</t>
  </si>
  <si>
    <t>disamount    decimal(10,0) NULL</t>
  </si>
  <si>
    <t>total    decimal(15,0) NULL</t>
  </si>
  <si>
    <t>qtysent  int(10) NULL</t>
  </si>
  <si>
    <t>notes  varchar(1000) NULL</t>
  </si>
  <si>
    <t>orderid</t>
  </si>
  <si>
    <t>prodcode</t>
  </si>
  <si>
    <t>prodname</t>
  </si>
  <si>
    <t>qty</t>
  </si>
  <si>
    <t>price</t>
  </si>
  <si>
    <t>total</t>
  </si>
  <si>
    <t>qtysent</t>
  </si>
  <si>
    <t>10</t>
  </si>
  <si>
    <t>15,0</t>
  </si>
  <si>
    <t>1000</t>
  </si>
  <si>
    <t>ttable</t>
  </si>
  <si>
    <t>tfield</t>
  </si>
  <si>
    <t>;</t>
  </si>
  <si>
    <t>Qno</t>
  </si>
  <si>
    <t>action</t>
  </si>
  <si>
    <t>field7</t>
  </si>
  <si>
    <t>field8</t>
  </si>
  <si>
    <t>field9</t>
  </si>
  <si>
    <t>field10</t>
  </si>
  <si>
    <t>&lt;?php include("param.php");</t>
  </si>
  <si>
    <t>include("exec.php");?&gt;</t>
  </si>
  <si>
    <t>Field</t>
  </si>
  <si>
    <t>yyyy-mm-dd</t>
  </si>
  <si>
    <t>now()</t>
  </si>
  <si>
    <t>details</t>
  </si>
  <si>
    <t xml:space="preserve">$str="delete from tx_sales_d where orderno='$dt[0]'";include("exec2.php"); </t>
  </si>
  <si>
    <t>moduleid</t>
  </si>
  <si>
    <t>modulename</t>
  </si>
  <si>
    <t>mtype</t>
  </si>
  <si>
    <t>mfield</t>
  </si>
  <si>
    <t>mfieldtype</t>
  </si>
  <si>
    <t>mlength</t>
  </si>
  <si>
    <t>mtitle</t>
  </si>
  <si>
    <t>mquery</t>
  </si>
  <si>
    <t>mno</t>
  </si>
  <si>
    <t>mvisible</t>
  </si>
  <si>
    <t>MD</t>
  </si>
  <si>
    <t>M</t>
  </si>
  <si>
    <t>f1</t>
  </si>
  <si>
    <t>text</t>
  </si>
  <si>
    <t>Invoice No</t>
  </si>
  <si>
    <t>f2</t>
  </si>
  <si>
    <t>Invoice Date</t>
  </si>
  <si>
    <t>f3</t>
  </si>
  <si>
    <t>Invoice Type</t>
  </si>
  <si>
    <t>f4</t>
  </si>
  <si>
    <t>f5</t>
  </si>
  <si>
    <t>f6</t>
  </si>
  <si>
    <t>f7</t>
  </si>
  <si>
    <t>f8</t>
  </si>
  <si>
    <t>Notes</t>
  </si>
  <si>
    <t>f9</t>
  </si>
  <si>
    <t>f10</t>
  </si>
  <si>
    <t>f11</t>
  </si>
  <si>
    <t>end</t>
  </si>
  <si>
    <t>nowhere</t>
  </si>
  <si>
    <t>where</t>
  </si>
  <si>
    <t>tx_sales_d</t>
  </si>
  <si>
    <t>create table tx_sales_d(orderno varchar(20) NOT NULL,orderid int(10) DEFAULT "0",prodcode varchar(10) DEFAULT "",prodname varchar(50) DEFAULT "",qty int(10) DEFAULT "0",price numeric(10,0) DEFAULT "0",discent numeric(10,2) DEFAULT "0",disamount numeric(10,0) DEFAULT "0",total numeric(15,0) DEFAULT "0",qtysent int(10) DEFAULT "0",notes varchar(1000) DEFAULT "")</t>
  </si>
  <si>
    <t>f12</t>
  </si>
  <si>
    <t>f13</t>
  </si>
  <si>
    <t>f14</t>
  </si>
  <si>
    <t>f15</t>
  </si>
  <si>
    <t>f16</t>
  </si>
  <si>
    <t>f17</t>
  </si>
  <si>
    <t>f18</t>
  </si>
  <si>
    <t>f19</t>
  </si>
  <si>
    <t>f20</t>
  </si>
  <si>
    <t>f21</t>
  </si>
  <si>
    <t>f22</t>
  </si>
  <si>
    <t>f23</t>
  </si>
  <si>
    <t>f24</t>
  </si>
  <si>
    <t>f25</t>
  </si>
  <si>
    <t>f26</t>
  </si>
  <si>
    <t>f27</t>
  </si>
  <si>
    <t>f28</t>
  </si>
  <si>
    <t>f29</t>
  </si>
  <si>
    <t>f30</t>
  </si>
  <si>
    <t>f31</t>
  </si>
  <si>
    <t>f32</t>
  </si>
  <si>
    <t>f33</t>
  </si>
  <si>
    <t>Customer</t>
  </si>
  <si>
    <t>Pay Terms</t>
  </si>
  <si>
    <t>PO No</t>
  </si>
  <si>
    <t>Salesman</t>
  </si>
  <si>
    <t>Total Amount</t>
  </si>
  <si>
    <t>Details</t>
  </si>
  <si>
    <t>(SELECT GROUP_CONCAT(c.orderno,"[",c.orderid,"[",c.prodcode,"[",c.prodname,"[",c.qty,"[",c.price,"[",c.discent,"[",c.disamount,"[",c.total,"[",c.qtysent,"[",c.notes SEPARATOR "{")FROM tx_sales_d c WHERE tx_sales.orderno=c.orderno)</t>
  </si>
  <si>
    <t>"$dt[0]"."$page";</t>
  </si>
  <si>
    <t>"select username as f1,groupname as f2 from ms_user where username='$dt[0]' and password=md5('$dt[1]')";</t>
  </si>
  <si>
    <t>"select custno as code,custname as name from ms_customer order by custname";</t>
  </si>
  <si>
    <t>customer</t>
  </si>
  <si>
    <t>payment terms</t>
  </si>
  <si>
    <t>shipping</t>
  </si>
  <si>
    <t>warehouse</t>
  </si>
  <si>
    <t>counter sq</t>
  </si>
  <si>
    <t>"select salesid as code,salesname as name from ms_salesman order by salesname";</t>
  </si>
  <si>
    <t>"select warehouseid as code,warehousename as name from ms_warehouse order by warehousename";</t>
  </si>
  <si>
    <t>"select paymentid as code,setorantype as name from ms_payment order by setorantype";</t>
  </si>
  <si>
    <t>"select shipid as code,shipname as name from ms_shipping order by shipname";</t>
  </si>
  <si>
    <t>"SELECT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t>
  </si>
  <si>
    <t>"delete from tx_sales where orderno='$dt[0]'";</t>
  </si>
  <si>
    <t>login</t>
  </si>
  <si>
    <t>exec replace</t>
  </si>
  <si>
    <t>search item</t>
  </si>
  <si>
    <t>"select paymentid as code,setorantype as name from ms_payment where paymentid='$dt[0]' and ppn=1 order by setorantype";</t>
  </si>
  <si>
    <t>format(netamount,0)</t>
  </si>
  <si>
    <t>defaultvalue</t>
  </si>
  <si>
    <t>exec query</t>
  </si>
  <si>
    <t>"SELECT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</si>
  <si>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paging</t>
  </si>
  <si>
    <t>exec parameter</t>
  </si>
  <si>
    <t>"SELECT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</si>
  <si>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query</t>
  </si>
  <si>
    <t>"dt[0]";</t>
  </si>
  <si>
    <t>SQ</t>
  </si>
  <si>
    <t>;FROM tx_sales where transtype="SQ" order by orderno desc ;</t>
  </si>
  <si>
    <t>;FROM tx_sales where transtype="SQ" and concat(orderno,pono,custname,salesman) like "%w2%" order by orderno desc;</t>
  </si>
  <si>
    <t>delete from ms_module where moduleid&gt;7000 and moduleid&lt;8000;</t>
  </si>
  <si>
    <t>"SELECT itemcode as f1,itemname as f2,unit as f3,format(unitprice,0) as f4 FROM ms_item LIMIT 200";</t>
  </si>
  <si>
    <t>if ($q2!=""){$query="SELECT itemcode as f1,itemname as f2,unit as f3,format(unitprice,0) as f4 FROM ms_item where  concat(itemcode,ifnull(itemname,''))  like '%$dt[0]%' ORDER BY itemname  limit 200";}</t>
  </si>
  <si>
    <t>SO</t>
  </si>
  <si>
    <t>;FROM tx_sales where transtype="SO" order by orderno desc ;</t>
  </si>
  <si>
    <t>;FROM tx_sales where transtype="SO" and concat(orderno,pono,custname,salesman) like "%w2%" order by orderno desc;</t>
  </si>
  <si>
    <t>counter so</t>
  </si>
  <si>
    <t>"SELECT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t>
  </si>
  <si>
    <t>"SOinsert"</t>
  </si>
  <si>
    <t>"SOupdate"</t>
  </si>
  <si>
    <t>"SOdelete"</t>
  </si>
  <si>
    <t>SO - Insert</t>
  </si>
  <si>
    <t>SO - Update</t>
  </si>
  <si>
    <t>SO - Delete</t>
  </si>
  <si>
    <t>Invoiceinsert</t>
  </si>
  <si>
    <t>Invoice - Insert</t>
  </si>
  <si>
    <t>"insert into ms_employee values('$dt[0]','$dt[1]','$dt[2]','$dt[3]','$dt[4]','$dt[5]','$dt[6]','$dt[7]')";</t>
  </si>
  <si>
    <t>$i=0; $dt1=explode('{}', $dt[9]); if ($dt1!='') {   foreach($dt1 as $loop)   {$dt2 = explode('[]',$dt1[$i]); $str = "insert into tx_invoice_item(invno,rowno,incomecat,notes,amount) values('$dt2[0]','$dt2[1]','$dt2[2]','$dt2[3]','$dt2[4]')"; include("exec2.php");   $i++; } }</t>
  </si>
  <si>
    <t>Invoiceupdate</t>
  </si>
  <si>
    <t>Invoice - Update</t>
  </si>
  <si>
    <t>"update tx_invoice set invtype='$dt[2]',journeyid='$dt[3]',clientid='$dt[4]',status='$dt[5]',notes='$dt[6]' where invno='$dt[0]'";</t>
  </si>
  <si>
    <t>Invoicedelete</t>
  </si>
  <si>
    <t>Invoice - Delete</t>
  </si>
  <si>
    <t>"delete from tx_invoice where invno='$dt[0]'";</t>
  </si>
  <si>
    <t>Groupinsert</t>
  </si>
  <si>
    <t>"insert into ms_group(groupname) values('$dt[1]')";</t>
  </si>
  <si>
    <t>Groupupdate</t>
  </si>
  <si>
    <t>"update ms_group set groupname='$dt[1]' where groupid='$dt[0]'";</t>
  </si>
  <si>
    <t>Groupdelete</t>
  </si>
  <si>
    <t>"delete from ms_group where groupid='$dt[0]'";</t>
  </si>
  <si>
    <t>Courierinsert</t>
  </si>
  <si>
    <t>"insert into ms_courier(couriername) values('$dt[1]')";</t>
  </si>
  <si>
    <t>Courierupdate</t>
  </si>
  <si>
    <t>"update ms_courier set couriername='$dt[1]' where courierid='$dt[0]'";</t>
  </si>
  <si>
    <t>Courierdelete</t>
  </si>
  <si>
    <t>"delete from ms_courier where courierid='$dt[0]'";</t>
  </si>
  <si>
    <t>"insert into ms_satuan(satuanname) values('$dt[1]')";</t>
  </si>
  <si>
    <t>"update ms_satuan set satuanname='$dt[1]' where satuanid='$dt[0]'";</t>
  </si>
  <si>
    <t>"delete from ms_satuan where satuanid='$dt[0]'";</t>
  </si>
  <si>
    <t>Product</t>
  </si>
  <si>
    <t>Itemid</t>
  </si>
  <si>
    <t>itemid</t>
  </si>
  <si>
    <t>Item Code</t>
  </si>
  <si>
    <t>itemcode</t>
  </si>
  <si>
    <t>Barcode</t>
  </si>
  <si>
    <t>barcode</t>
  </si>
  <si>
    <t>Item Name</t>
  </si>
  <si>
    <t>itemname</t>
  </si>
  <si>
    <t>Category</t>
  </si>
  <si>
    <t>category</t>
  </si>
  <si>
    <t>Supplier</t>
  </si>
  <si>
    <t>(select suppname from ms_supplier where ms_supplier.suppid=ms_item.supplierid)</t>
  </si>
  <si>
    <t>Display Name</t>
  </si>
  <si>
    <t>displayname</t>
  </si>
  <si>
    <t>Unit</t>
  </si>
  <si>
    <t>unit</t>
  </si>
  <si>
    <t>Cost</t>
  </si>
  <si>
    <t>costprice</t>
  </si>
  <si>
    <t>Price</t>
  </si>
  <si>
    <t>format(unitprice,0)</t>
  </si>
  <si>
    <t>Qty</t>
  </si>
  <si>
    <t>(select sum(transqty) from tx_stock where itemcode=ms_item.itemcode)</t>
  </si>
  <si>
    <t>Min Stock</t>
  </si>
  <si>
    <t>minstock</t>
  </si>
  <si>
    <t>;from ms_item order by itemname ;</t>
  </si>
  <si>
    <t>;from ms_item where concat(itemcode,ifnull(barcode,""),ifnull(itemname,""),ifnull(displayname,""),ifnull(category,"")) like "%w2%" order by itemname ;</t>
  </si>
  <si>
    <t>catid</t>
  </si>
  <si>
    <t>catname</t>
  </si>
  <si>
    <t>;from ms_category order by catname ;</t>
  </si>
  <si>
    <t>;from ms_category where catname like "%w2%" order by catname ;</t>
  </si>
  <si>
    <t>Courier</t>
  </si>
  <si>
    <t>courierid</t>
  </si>
  <si>
    <t>couriername</t>
  </si>
  <si>
    <t>;from ms_courier order by couriername ;</t>
  </si>
  <si>
    <t>;from ms_courier where couriername like "%w2%" order by couriername ;</t>
  </si>
  <si>
    <t>Group</t>
  </si>
  <si>
    <t>groupid</t>
  </si>
  <si>
    <t>groupname</t>
  </si>
  <si>
    <t>;from ms_group order by groupname ;</t>
  </si>
  <si>
    <t>;from ms_group where groupname like "%w2%" order by groupname ;</t>
  </si>
  <si>
    <t>satuanid</t>
  </si>
  <si>
    <t>Satuan</t>
  </si>
  <si>
    <t>satuanname</t>
  </si>
  <si>
    <t>;from ms_satuan order by satuanname ;</t>
  </si>
  <si>
    <t>;from ms_satuan where satuanname like "%w2%" order by satuanname ;</t>
  </si>
  <si>
    <t>Jabatan</t>
  </si>
  <si>
    <t>Position ID</t>
  </si>
  <si>
    <t>jabatanid</t>
  </si>
  <si>
    <t>Position Name</t>
  </si>
  <si>
    <t>jabatanname</t>
  </si>
  <si>
    <t>;from ms_jabatan order by jabatanname ;</t>
  </si>
  <si>
    <t>;from ms_jabatan where jabatanname like "%w2%" order by jabatanname ;</t>
  </si>
  <si>
    <t>Bank</t>
  </si>
  <si>
    <t>bankid</t>
  </si>
  <si>
    <t>bankname</t>
  </si>
  <si>
    <t>;from ms_bank order by bankname ;</t>
  </si>
  <si>
    <t>;from ms_bank where bankname like "%w2%" order by bankname ;</t>
  </si>
  <si>
    <t>Employee</t>
  </si>
  <si>
    <t>empid</t>
  </si>
  <si>
    <t>Employee No</t>
  </si>
  <si>
    <t>empno</t>
  </si>
  <si>
    <t>Employee Name</t>
  </si>
  <si>
    <t>empname</t>
  </si>
  <si>
    <t>Phone</t>
  </si>
  <si>
    <t>empphone</t>
  </si>
  <si>
    <t>Address</t>
  </si>
  <si>
    <t>empaddress</t>
  </si>
  <si>
    <t>Start Date</t>
  </si>
  <si>
    <t>DATE_FORMAT(startdate,"%d/%m/%Y")</t>
  </si>
  <si>
    <t>Status</t>
  </si>
  <si>
    <t>status</t>
  </si>
  <si>
    <t>;from ms_employee order by empname ;</t>
  </si>
  <si>
    <t>User</t>
  </si>
  <si>
    <t>userid</t>
  </si>
  <si>
    <t>User Name</t>
  </si>
  <si>
    <t>username</t>
  </si>
  <si>
    <t>Password</t>
  </si>
  <si>
    <t>password</t>
  </si>
  <si>
    <t>;from ms_user order by username ;</t>
  </si>
  <si>
    <t>;from ms_user where username like "%w2%" order by username ;</t>
  </si>
  <si>
    <t>Membership</t>
  </si>
  <si>
    <t>memberid</t>
  </si>
  <si>
    <t>Member No</t>
  </si>
  <si>
    <t>memberno</t>
  </si>
  <si>
    <t>Member Name</t>
  </si>
  <si>
    <t>membername</t>
  </si>
  <si>
    <t>Birth of Date</t>
  </si>
  <si>
    <t>DATE_FORMAT(birthdate,"%d/%m/%Y")</t>
  </si>
  <si>
    <t>Exp. Date</t>
  </si>
  <si>
    <t>DATE_FORMAT(expdate,"%d/%m/%Y")</t>
  </si>
  <si>
    <t>Member Type</t>
  </si>
  <si>
    <t>membertype</t>
  </si>
  <si>
    <t>phone</t>
  </si>
  <si>
    <t>address</t>
  </si>
  <si>
    <t>;from ms_membership order by membername ;</t>
  </si>
  <si>
    <t>Custid</t>
  </si>
  <si>
    <t>custid</t>
  </si>
  <si>
    <t>Customer No</t>
  </si>
  <si>
    <t>custno</t>
  </si>
  <si>
    <t>Customer Name</t>
  </si>
  <si>
    <t>Email</t>
  </si>
  <si>
    <t>email</t>
  </si>
  <si>
    <t>PIC</t>
  </si>
  <si>
    <t>pic</t>
  </si>
  <si>
    <t>;from ms_customer order by custname ;</t>
  </si>
  <si>
    <t>suppid</t>
  </si>
  <si>
    <t>Supplier No</t>
  </si>
  <si>
    <t>suppno</t>
  </si>
  <si>
    <t>Supplier Name</t>
  </si>
  <si>
    <t>suppname</t>
  </si>
  <si>
    <t>;from ms_supplier order by suppname ;</t>
  </si>
  <si>
    <t>Pricing</t>
  </si>
  <si>
    <t>Normal Price</t>
  </si>
  <si>
    <t>Member Price</t>
  </si>
  <si>
    <t>Cust. Price</t>
  </si>
  <si>
    <t>Normal Discount</t>
  </si>
  <si>
    <t>normaldisc</t>
  </si>
  <si>
    <t>Member Discount</t>
  </si>
  <si>
    <t>memberdisc</t>
  </si>
  <si>
    <t>Cust. Discount</t>
  </si>
  <si>
    <t>custdisc</t>
  </si>
  <si>
    <t>Update by</t>
  </si>
  <si>
    <t>Update date</t>
  </si>
  <si>
    <t>itemid2</t>
  </si>
  <si>
    <t>a.itemid</t>
  </si>
  <si>
    <t>;from ms_item a left join ms_pricing b on a.itemid=b.itemid order by itemname ;</t>
  </si>
  <si>
    <t>;from ms_item a left join ms_pricing b on a.itemid=b.itemid where concat(a.itemcode,itemname,category) like "%w2%" order by itemname ;</t>
  </si>
  <si>
    <t>Catpricing</t>
  </si>
  <si>
    <t>catid2</t>
  </si>
  <si>
    <t>a.catid</t>
  </si>
  <si>
    <t>;from ms_category a LEFT JOIN ms_catpricing b ON a.catid=b.catid ORDER BY catname ;</t>
  </si>
  <si>
    <t>;from ms_category a LEFT JOIN ms_catpricing b ON a.catid=b.catid  where catname like "%w2%" ORDER BY catname ;</t>
  </si>
  <si>
    <t>Unitinsert</t>
  </si>
  <si>
    <t>Unitupdate</t>
  </si>
  <si>
    <t>Unitdelete</t>
  </si>
  <si>
    <t>Jabataninsert</t>
  </si>
  <si>
    <t>Jabatanupdate</t>
  </si>
  <si>
    <t>Jabatandelete</t>
  </si>
  <si>
    <t>"insert into ms_jabatan(jabatanname) values('$dt[1]')";</t>
  </si>
  <si>
    <t>"update ms_jabatan set jabatanname='$dt[1]' where jabatanid='$dt[0]'";</t>
  </si>
  <si>
    <t>"delete from ms_jabatan where jabatanid='$dt[0]'";</t>
  </si>
  <si>
    <t>Bankinsert</t>
  </si>
  <si>
    <t>Bankupdate</t>
  </si>
  <si>
    <t>Bankdelete</t>
  </si>
  <si>
    <t>"insert into ms_bank(bankname) values('$dt[1]')";</t>
  </si>
  <si>
    <t>"update ms_bank set bankname='$dt[1]' where bankid='$dt[0]'";</t>
  </si>
  <si>
    <t>"delete from ms_bank where bankid='$dt[0]'";</t>
  </si>
  <si>
    <t>Categoryinsert</t>
  </si>
  <si>
    <t>Categoryupdate</t>
  </si>
  <si>
    <t>Categorydelete</t>
  </si>
  <si>
    <t>"insert into ms_category(catname) values('$dt[1]')";</t>
  </si>
  <si>
    <t>"update ms_category set catname='$dt[1]' where catid='$dt[0]'";</t>
  </si>
  <si>
    <t>"delete from ms_category where catid='$dt[0]'";</t>
  </si>
  <si>
    <t>combo</t>
  </si>
  <si>
    <t xml:space="preserve">select "Active" as code,"Active" as name union all select "Non Active" as code,"Non Active" as name </t>
  </si>
  <si>
    <t>today</t>
  </si>
  <si>
    <t>Employeeinsert</t>
  </si>
  <si>
    <t>Employeeupdate</t>
  </si>
  <si>
    <t>Employeedelete</t>
  </si>
  <si>
    <t>select jabatanid as code, jabatanname as name from ms_jabatan order by jabatanname</t>
  </si>
  <si>
    <t>"insert into ms_employee(empno,empname,empphone,empaddress,jabatan,startdate,status) values('$dt[1]','$dt[2]','$dt[3]','$dt[4]','$dt[5]','$dt[6]','$dt[7]')";</t>
  </si>
  <si>
    <t>"update ms_employee set empno='$dt[1]',empname='$dt[2]',empphone='$dt[3]',empaddress='$dt[4]',jabatan='$dt[5]',startdate='$dt[6]',status='$dt[7]' where empid='$dt[0]'";</t>
  </si>
  <si>
    <t>"delete from ms_employee where empid='$dt[0]'";</t>
  </si>
  <si>
    <t>(select jabatanname as name from ms_jabatan where jabatanid=ms_employee.jabatan)</t>
  </si>
  <si>
    <t>select groupid as code, groupname as name from ms_group order by groupname</t>
  </si>
  <si>
    <t>Userinsert</t>
  </si>
  <si>
    <t>Userupdate</t>
  </si>
  <si>
    <t>Userdelete</t>
  </si>
  <si>
    <t>"delete from ms_user where userid='$dt[0]'";</t>
  </si>
  <si>
    <t>text2</t>
  </si>
  <si>
    <t>if ($dt[2]=='******'){$query="update ms_user set username='$dt[1]',groupid='$dt[3]' where userid='$dt[0]'";}</t>
  </si>
  <si>
    <t>report sample</t>
  </si>
  <si>
    <t>"SELECT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t>
  </si>
  <si>
    <t>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t>
  </si>
  <si>
    <t>"update ms_user set username='$dt[1]',password=md5('$dt[3]'),groupid='$dt[2]' where userid='$dt[0]'";</t>
  </si>
  <si>
    <t>"insert into ms_user(username,password,groupid) values('$dt[1]','$dt[3]','$dt[2]')";</t>
  </si>
  <si>
    <t>(select groupname as name from ms_group where groupid=ms_user.groupid)</t>
  </si>
  <si>
    <t>select "Standard" as code,"Standard" as name</t>
  </si>
  <si>
    <t>Membershipinsert</t>
  </si>
  <si>
    <t>Membershipupdate</t>
  </si>
  <si>
    <t>Membershipdelete</t>
  </si>
  <si>
    <t>"insert into ms_membership(memberno,membername,birthdate,startdate,expdate,membertype,phone,email,address,notes,status) values('$dt[1]','$dt[2]','$dt[3]','$dt[4]','$dt[5]','$dt[6]','$dt[7]','$dt[8]','$dt[9]','$dt[10]','$dt[11]')";</t>
  </si>
  <si>
    <t>"update ms_membership set memberno='$dt[1]',membername='$dt[2]',birthdate='$dt[3]',startdate='$dt[4]',expdate='$dt[5]',membertype='$dt[6]',phone='$dt[7]',email='$dt[8]',address='$dt[9]',notes='$dt[10]',status='$dt[11]' where memberid='$dt[0]'";</t>
  </si>
  <si>
    <t>"delete from ms_membership where memberid='$dt[0]'";</t>
  </si>
  <si>
    <t>Customerinsert</t>
  </si>
  <si>
    <t>Customerupdate</t>
  </si>
  <si>
    <t>Customerdelete</t>
  </si>
  <si>
    <t>"insert into ms_customer(custno,custname,phone,email,address,pic,startdate,notes,status) values('$dt[1]','$dt[2]','$dt[3]','$dt[4]','$dt[5]','$dt[6]','$dt[7]','$dt[8]','$dt[9]')";</t>
  </si>
  <si>
    <t>"update ms_customer set custno='$dt[1]',custname='$dt[2]',phone='$dt[3]',email='$dt[4]',address='$dt[5]',pic='$dt[6]',startdate='$dt[7]',notes='$dt[8]',status='$dt[9]' where custid='$dt[0]'";</t>
  </si>
  <si>
    <t>"delete from ms_customer where custid='$dt[0]'";</t>
  </si>
  <si>
    <t>Supplierinsert</t>
  </si>
  <si>
    <t>Supplierupdate</t>
  </si>
  <si>
    <t>Supplierdelete</t>
  </si>
  <si>
    <t>"insert into ms_supplier(suppno,suppname,phone,email,address,pic,startdate,notes,status) values('$dt[1]','$dt[2]','$dt[3]','$dt[4]','$dt[5]','$dt[6]','$dt[7]','$dt[8]','$dt[9]')";</t>
  </si>
  <si>
    <t>"update ms_supplier set suppno='$dt[1]',suppname='$dt[2]',phone='$dt[3]',email='$dt[4]',address='$dt[5]',pic='$dt[6]',startdate='$dt[7]',notes='$dt[8]',status='$dt[9]' where suppid='$dt[0]'";</t>
  </si>
  <si>
    <t>"delete from ms_supplier where suppid='$dt[0]'";</t>
  </si>
  <si>
    <t>money2</t>
  </si>
  <si>
    <t>money</t>
  </si>
  <si>
    <t>unitprice</t>
  </si>
  <si>
    <t>memberprice</t>
  </si>
  <si>
    <t>custprice</t>
  </si>
  <si>
    <t>Pricinginsert</t>
  </si>
  <si>
    <t>Pricingupdate</t>
  </si>
  <si>
    <t>Pricingdelete</t>
  </si>
  <si>
    <t>"delete from ms_pricing where itemid='$dt[0]'";</t>
  </si>
  <si>
    <t>;from ms_customer where concat(custno,custname,phone,email,pic) like "%w2%" order by custname ;</t>
  </si>
  <si>
    <t>;from ms_membership where concat(memberno,membername,membertype,phone,email) like "%w2%" order by membername ;</t>
  </si>
  <si>
    <t>;from ms_employee where concat(empno,empname,empphone) like "%w2%" order by empname ;</t>
  </si>
  <si>
    <t>;from ms_supplier where concat(suppno,suppname,phone,email,pic) like "%w2%" order by suppname ;</t>
  </si>
  <si>
    <t>SO Counter</t>
  </si>
  <si>
    <t>"SELECT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t>
  </si>
  <si>
    <t>salesid</t>
  </si>
  <si>
    <t>salesname</t>
  </si>
  <si>
    <t>Sales ID</t>
  </si>
  <si>
    <t>Sales Name</t>
  </si>
  <si>
    <t>;from ms_salesman order by salesname ;</t>
  </si>
  <si>
    <t>;from ms_salesman where salesname like "%w2%" order by salesname ;</t>
  </si>
  <si>
    <t>Salesmaninsert</t>
  </si>
  <si>
    <t>Salesmanupdate</t>
  </si>
  <si>
    <t>Salesmandelete</t>
  </si>
  <si>
    <t>"insert into ms_salesman(salesname) values('$dt[1]')";</t>
  </si>
  <si>
    <t>"update ms_salesman set salesname='$dt[1]' where salesid='$dt[0]'";</t>
  </si>
  <si>
    <t>"delete from ms_salesman where salesid='$dt[0]'";</t>
  </si>
  <si>
    <t>Warehouse</t>
  </si>
  <si>
    <t>Warehouse ID</t>
  </si>
  <si>
    <t>warehouseid</t>
  </si>
  <si>
    <t>warehousename</t>
  </si>
  <si>
    <t>;from ms_warehouse order by warehousename ;</t>
  </si>
  <si>
    <t>;from ms_warehouse where warehousename like "%w2%" order by warehousename ;</t>
  </si>
  <si>
    <t>$i=0;foreach ($list as $value) {if (strpos($q,'insert') !== false){if (strpos($q,$list[$i]) !== false) $query=defaultInsert($list[$i],$dt);}if (strpos($q,'update') !== false){if (strpos($q,$list[$i]) !== false) $query=defaultUpdate($list[$i],$dt);}if (strpos($q,'delete') !== false){if (strpos($q,$list[$i]) !== false) $query=defaultDelete($list[$i],$dt);}$i++;}</t>
  </si>
  <si>
    <t>function defaultInsert($str,$dt){$query="insert into ms_".$str."(".$str."name) values('$dt[1]')";return $query;}</t>
  </si>
  <si>
    <t>function defaultUpdate($str,$dt){$query="update ms_".$str." set ".$str."name='$dt[1]' where ".$str."id='$dt[0]'";return $query;}</t>
  </si>
  <si>
    <t>function defaultDelete($str,$dt){$query="delete from ms_".$str." where ".$str."id='$dt[0]'";return $query;}</t>
  </si>
  <si>
    <t>$list=array('warehouse','group');</t>
  </si>
  <si>
    <t>Payment</t>
  </si>
  <si>
    <t>paymentid</t>
  </si>
  <si>
    <t>setorantype</t>
  </si>
  <si>
    <t>Payment Terms</t>
  </si>
  <si>
    <t>PPN</t>
  </si>
  <si>
    <t xml:space="preserve">select "0" as code,"Non PPN" as name union all select "1" as code,"PPN" as name </t>
  </si>
  <si>
    <t>paymentinsert</t>
  </si>
  <si>
    <t>paymentupdate</t>
  </si>
  <si>
    <t>paymentdelete</t>
  </si>
  <si>
    <t>"insert into ms_payment(setorantype,ppn) values('$dt[1]','$dt[2]')";</t>
  </si>
  <si>
    <t>"update ms_payment set setorantype='$dt[1]',ppn='$dt[2]' where paymentid='$dt[0]'";</t>
  </si>
  <si>
    <t>"delete from ms_payment where paymentid='$dt[0]'";</t>
  </si>
  <si>
    <t>;from ms_payment order by setorantype ;</t>
  </si>
  <si>
    <t>;from ms_payment where setorantype like "%w2%" order by setorantype ;</t>
  </si>
  <si>
    <t>if(ppn=0,"Non PPN","PPN")</t>
  </si>
  <si>
    <t>otherfee</t>
  </si>
  <si>
    <t>(select setorantype from ms_payment where paymentid=tx_sales.payterms limit 1)</t>
  </si>
  <si>
    <t>(select salesname from ms_salesman where salesid=tx_sales.salesman limit 1)</t>
  </si>
  <si>
    <t>(select warehousename from ms_warehouse where warehouseid=tx_sales.warehousefrom limit 1)</t>
  </si>
  <si>
    <t>$i=0; $dt1=explode('{}', $dt[19]); if ($dt1!='') {   foreach($dt1 as $loop)   {$dt2 = explode('[]',$dt1[$i]); $str = "insert into tx_sales_d(orderno,orderid,prodcode,prodname,qty,unit,price,discent,disamount,total) values('$dt2[0]','$dt2[1]','$dt2[2]','$dt2[3]','$dt2[4]','$dt2[5]','$dt2[6]','$dt2[7]','".($dt2[7]/100)*$dt2[6]."','".$dt2[8]."')"; include("exec2.php");   $i++; } }</t>
  </si>
  <si>
    <t>Other Fee</t>
  </si>
  <si>
    <t>f34</t>
  </si>
  <si>
    <t>f35</t>
  </si>
  <si>
    <t>dp</t>
  </si>
  <si>
    <t>DP</t>
  </si>
  <si>
    <t>Left Amount</t>
  </si>
  <si>
    <t>leftamount</t>
  </si>
  <si>
    <t>(SELECT GROUP_CONCAT(c.orderid,"[",c.prodcode,"[",c.prodname,"[",c.qty,"[",c.unit,"[",c.price,"[",c.discent,"[",c.disamount,"[",c.total SEPARATOR "{")FROM tx_sales_d c WHERE tx_sales.orderno=c.orderno)</t>
  </si>
  <si>
    <t>f36</t>
  </si>
  <si>
    <t>ppncent</t>
  </si>
  <si>
    <t>ppnamount</t>
  </si>
  <si>
    <t>"insert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t>
  </si>
  <si>
    <t>"update tx_sales set orderdate='$dt[1]',transtype='SO',custcode='$dt[2]',custname='$dt[3]',payterms='$dt[6]',pono='$dt[7]',salesman='$dt[4]',totalamount='$dt[8]',discent='$dt[9]',disamount='$dt[10]',ppncent='$dt[11]',ppnamount='$dt[20]',netamount='$dt[13]',dp='$dt[14]',leftamount='$dt[15]',deliverydate='$dt[18]',warehousefrom='$dt[5]',notes='$dt[16]',updateby='$dt[17]',updatedate=now() where orderno='$dt[0]'";</t>
  </si>
  <si>
    <t>SI Counter</t>
  </si>
  <si>
    <t>dpso</t>
  </si>
  <si>
    <t>cash</t>
  </si>
  <si>
    <t>credit</t>
  </si>
  <si>
    <t>deliveryno</t>
  </si>
  <si>
    <t>deliverytype</t>
  </si>
  <si>
    <t>deliveryid</t>
  </si>
  <si>
    <t>30</t>
  </si>
  <si>
    <t xml:space="preserve">SELECT ttable,
CONCAT('create table ',ttable,'(',
(SELECT GROUP_CONCAT(tfield,' ',ttype,IF(tlength&lt;&gt;'','(',''),tlength,IF(tlength&lt;&gt;'',')',''),
' ',tkey,''  SEPARATOR ',') 
FROM ms_tables b WHERE a.tcode=b.tcode),
')'
)AS tfield
FROM ms_tables a
WHERE tseq=1
</t>
  </si>
  <si>
    <t>tx_salesdelivery</t>
  </si>
  <si>
    <t>tx_salesdelivery_d</t>
  </si>
  <si>
    <t>create table tx_salesdelivery(deliveryno varchar(20) NOT NULL,deliverydate date NOT NULL,deliverytype varchar(20) DEFAULT "",custcode varchar(20) DEFAULT "",custname varchar(50) DEFAULT "",refno varchar(30) DEFAULT "",salesman varchar(30) DEFAULT "",shipvia varchar(30) DEFAULT "",deliveryto numeric(10,0) DEFAULT "0",deliveryaddress varchar(1000) DEFAULT "",deliverypic varchar(50) DEFAULT "",deliveryphone varchar(50) DEFAULT "",warehousefrom varchar(30) DEFAULT "",notes varchar(1000) DEFAULT "",createby varchar(30) DEFAULT "",createdate datetime DEFAULT "2000-01-01",updateby varchar(30) DEFAULT "",updatedate datetime DEFAULT "2000-01-01")</t>
  </si>
  <si>
    <t>create table tx_salesdelivery_d(refno varchar(30) DEFAULT "",deliveryno varchar(20) NOT NULL,deliveryid int(10) DEFAULT "0",prodcode varchar(20) DEFAULT "",prodname varchar(50) DEFAULT "",qty int(10) DEFAULT "0",unit varchar(20) DEFAULT "",qtysent varchar(1000) DEFAULT "")</t>
  </si>
  <si>
    <t>tx_salespay</t>
  </si>
  <si>
    <t>payno</t>
  </si>
  <si>
    <t>paydate</t>
  </si>
  <si>
    <t>paytype</t>
  </si>
  <si>
    <t>accountid</t>
  </si>
  <si>
    <t>paymenttype</t>
  </si>
  <si>
    <t>paymentdate</t>
  </si>
  <si>
    <t>checkno</t>
  </si>
  <si>
    <t>totalpay</t>
  </si>
  <si>
    <t>tx_salespay_d</t>
  </si>
  <si>
    <t>payid</t>
  </si>
  <si>
    <t>invoiceno</t>
  </si>
  <si>
    <t>invdate</t>
  </si>
  <si>
    <t>invduedate</t>
  </si>
  <si>
    <t>disccent</t>
  </si>
  <si>
    <t>discamount</t>
  </si>
  <si>
    <t>payamount</t>
  </si>
  <si>
    <t>returnno</t>
  </si>
  <si>
    <t>returndate</t>
  </si>
  <si>
    <t>returntype</t>
  </si>
  <si>
    <t>returnid</t>
  </si>
  <si>
    <t>tx_salesreturn</t>
  </si>
  <si>
    <t>tx_salesreturn_d</t>
  </si>
  <si>
    <t>tx_salesinvoice</t>
  </si>
  <si>
    <t>tx_salesinvoice_d</t>
  </si>
  <si>
    <t>create table tx_salesinvoice_d(orderno varchar(20) NOT NULL,orderid int(10) DEFAULT "0",prodcode varchar(20) DEFAULT "",prodname varchar(50) DEFAULT "",qty int(10) DEFAULT "0",price numeric(10,0) DEFAULT "0",discent numeric(10,2) DEFAULT "0",disamount numeric(10,0) DEFAULT "0",total numeric(15,0) DEFAULT "0",qtysent int(10) DEFAULT "0",notes varchar(1000) DEFAULT "")</t>
  </si>
  <si>
    <t>create table tx_salespay(payno varchar(20) NOT NULL,paydate date NOT NULL,paytype varchar(20) DEFAULT "",custcode varchar(20) DEFAULT "",custname varchar(50) DEFAULT "",accountid varchar(30) DEFAULT "",paymenttype varchar(30) DEFAULT "",paymentdate date NOT NULL,checkno varchar(30) DEFAULT "",totalpay numeric(10,0) DEFAULT "0",notes varchar(1000) DEFAULT "",createby datetime DEFAULT "2000-01-01",updateby datetime DEFAULT "2000-01-01",updatedate varchar(30) DEFAULT "")</t>
  </si>
  <si>
    <t>create table tx_salespay_d(payno varchar(30) DEFAULT "",payid int(10) DEFAULT "0",invoiceno varchar(30) DEFAULT "",invdate date NOT NULL,invduedate date NOT NULL,totalamount numeric(10,0) DEFAULT "0",disccent numeric(10,2) DEFAULT "0",discamount numeric(10,0) DEFAULT "0",netamount numeric(10,0) DEFAULT "0",payamount numeric(10,0) DEFAULT "0",leftamount numeric(10,0) DEFAULT "0")</t>
  </si>
  <si>
    <t>create table tx_salesreturn(returnno varchar(20) NOT NULL,returndate date NOT NULL,returntype varchar(20) DEFAULT "",custcode varchar(20) DEFAULT "",custname varchar(50) DEFAULT "",refno varchar(30) DEFAULT "",payterms varchar(30) DEFAULT "",salesman varchar(30) DEFAULT "",warehousefrom varchar(30) DEFAULT "",totalamount numeric(10,0) DEFAULT "0",discent numeric(10,2) DEFAULT "0",disamount numeric(10,0) DEFAULT "0",ppncent numeric(10,2) DEFAULT "0",ppnamount numeric(10,0) DEFAULT "0",otherfee numeric(10,0) DEFAULT "0",netamount numeric(10,0) DEFAULT "0",cash numeric(10,0) DEFAULT "0",credit numeric(10,0) DEFAULT "0",notes varchar(1000) DEFAULT "",createby datetime DEFAULT "2000-01-01",updateby datetime DEFAULT "2000-01-01",updatedate varchar(30) DEFAULT "")</t>
  </si>
  <si>
    <t>create table tx_salesreturn_d(returnno varchar(20) NOT NULL,returnid varchar(30) DEFAULT "",prodcode varchar(20) DEFAULT "",prodname varchar(50) DEFAULT "",qty int(10) DEFAULT "0",price numeric(10,0) DEFAULT "0",discent numeric(10,2) DEFAULT "0",disamount numeric(10,0) DEFAULT "0",total numeric(10,0) DEFAULT "0")</t>
  </si>
  <si>
    <t>"SELECT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t>
  </si>
  <si>
    <t>"SIinsert"</t>
  </si>
  <si>
    <t>"SIupdate"</t>
  </si>
  <si>
    <t>"SIdelete"</t>
  </si>
  <si>
    <t>SI - Insert</t>
  </si>
  <si>
    <t>SI - Update</t>
  </si>
  <si>
    <t>SI - Delete</t>
  </si>
  <si>
    <t xml:space="preserve">$str="delete from tx_salesinvoice_d where orderno='$dt[0]'";include("exec2.php"); </t>
  </si>
  <si>
    <t>create table tx_sales(orderno varchar(20) NOT NULL,orderdate date NOT NULL,transtype varchar(20) DEFAULT "",custcode varchar(20) DEFAULT "",custname varchar(20)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 numeric(10,0) DEFAULT "0",leftamount numeric(10,0) DEFAULT "0",shipvia varchar(20) DEFAULT "",deliveryto varchar(20)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varchar(20) DEFAULT "")</t>
  </si>
  <si>
    <t>create table tx_salesinvoice(orderno varchar(20) NOT NULL,orderdate date NOT NULL,transtype varchar(20) DEFAULT "",custcode varchar(20) DEFAULT "",custname varchar(50)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"0",dpso numeric(10,0) DEFAULT "0",cash numeric(10,0) DEFAULT "0",credit numeric(10,0) DEFAULT "0",shipvia varchar(30) DEFAULT "",deliveryto varchar(30)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varchar(30) DEFAULT "")</t>
  </si>
  <si>
    <t>"update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t>
  </si>
  <si>
    <t>SI</t>
  </si>
  <si>
    <t>Ref No</t>
  </si>
  <si>
    <t>"insert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t>
  </si>
  <si>
    <t>;FROM tx_salesinvoice where transtype="SI" order by orderno desc ;</t>
  </si>
  <si>
    <t>;FROM tx_salesinvoice where transtype="SI" and concat(orderno,refno,custname,salesman) like "%w2%" order by orderno desc;</t>
  </si>
  <si>
    <t>(select warehousename from ms_warehouse where warehouseid=tx_salesinvoice.warehousefrom limit 1)</t>
  </si>
  <si>
    <t>(select salesname from ms_salesman where salesid=tx_salesinvoice.salesman limit 1)</t>
  </si>
  <si>
    <t>(select setorantype from ms_payment where paymentid=tx_salesinvoice.payterms limit 1)</t>
  </si>
  <si>
    <t>(SELECT GROUP_CONCAT(c.orderid,"[",c.prodcode,"[",c.prodname,"[",c.qty,"[",c.unit,"[",c.price,"[",c.discent,"[",c.disamount,"[",c.total SEPARATOR "{")FROM tx_salesinvoice_d c WHERE tx_salesinvoice.orderno=c.orderno)</t>
  </si>
  <si>
    <t>SP</t>
  </si>
  <si>
    <t>;FROM tx_salespay where concat(payno,custname) like "%w2%" order by payno desc;</t>
  </si>
  <si>
    <t>(select bankname from ms_bank where bankid=tx_salespay.accountid)</t>
  </si>
  <si>
    <t>;FROM tx_salespay order by payno desc ;</t>
  </si>
  <si>
    <t>Pay No</t>
  </si>
  <si>
    <t>Pay Date</t>
  </si>
  <si>
    <t>Account</t>
  </si>
  <si>
    <t>Payment Type</t>
  </si>
  <si>
    <t>Created By</t>
  </si>
  <si>
    <t>Updated By</t>
  </si>
  <si>
    <t>SP Counter</t>
  </si>
  <si>
    <t>"SELECT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t>
  </si>
  <si>
    <t>"select 'Cash' as code,'Cash' as name union all select 'Cheque' as code,'Cheque' as name ";</t>
  </si>
  <si>
    <t>Bank Account</t>
  </si>
  <si>
    <t>"select bankid as code,bankname as name from ms_bank order by bankname";</t>
  </si>
  <si>
    <t>Sales payment</t>
  </si>
  <si>
    <t>"SPinsert"</t>
  </si>
  <si>
    <t>"SPupdate"</t>
  </si>
  <si>
    <t>"SPdelete"</t>
  </si>
  <si>
    <t>SP - Insert</t>
  </si>
  <si>
    <t>SP - Update</t>
  </si>
  <si>
    <t>SP - Delete</t>
  </si>
  <si>
    <t xml:space="preserve">$str="delete from tx_salespay_d where payno='$dt[0]'";include("exec2.php"); </t>
  </si>
  <si>
    <t>"delete from tx_salespay where payno='$dt[0]'";</t>
  </si>
  <si>
    <t>"insert into tx_salespay(payno,paydate,paytype,custcode,custname,accountid,paymenttype,paymentdate,checkno,totalpay,notes,createby,createdate,updateby,updatedate) values('$dt[0]','$dt[1]','SP','$dt[2]','$dt[3]','$dt[4]','$dt[5]','$dt[6]','$dt[7]','$dt[8]','$dt[9]','$dt[10]',now(),'$dt[10]',now())";</t>
  </si>
  <si>
    <t>(SELECT GROUP_CONCAT(c.payno,"[",c.payid,"[",c.invoiceno,"[",c.invdate,"[",c.payterms,"[",c.netamount,"[",c.payed,"[",c.total,"[",c.payamount,"[",c.leftamount SEPARATOR "{")FROM tx_salespay_d c WHERE tx_salespay.payno=c.payno)</t>
  </si>
  <si>
    <t>"SELECT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t>
  </si>
  <si>
    <t>DATE_FORMAT(paydate,"%d/%m/%Y")</t>
  </si>
  <si>
    <t>DATE_FORMAT(paymentdate,"%d/%m/%Y")</t>
  </si>
  <si>
    <t>"update tx_salespay set paydate='$dt[1]',paytype='SP',custcode='$dt[2]',custname='$dt[3]',accountid='$dt[4]',paymenttype='$dt[5]',paymentdate='$dt[6]',checkno='$dt[7]',totalpay='$dt[8]',notes='$dt[9]',updateby='$dt[10]',updatedate=now() where payno='$dt[0]'";</t>
  </si>
  <si>
    <t>format(totalpay,0)</t>
  </si>
  <si>
    <t>$i=0; $dt1=explode('{}', $dt[11]); if ($dt1!='') {   foreach($dt1 as $loop)   {$dt2 = explode('[]',$dt1[$i]); if ($dt2[8]!=0){$str = "insert into tx_salespay_d(payno,payid,invoiceno,invdate,payterms,netamount,payed,total,payamount,leftamount) values('$dt2[0]','$dt2[1]','$dt2[2]','$dt2[3]','$dt2[4]','$dt2[5]','$dt2[6]','$dt2[7]','$dt2[8]','$dt2[9]')"; include("exec2.php");}   $i++; } }</t>
  </si>
  <si>
    <t>SR</t>
  </si>
  <si>
    <t>SR Counter</t>
  </si>
  <si>
    <t>Cash</t>
  </si>
  <si>
    <t>Credit</t>
  </si>
  <si>
    <t>"SRinsert"</t>
  </si>
  <si>
    <t>"SRupdate"</t>
  </si>
  <si>
    <t>"SRdelete"</t>
  </si>
  <si>
    <t>SR - Insert</t>
  </si>
  <si>
    <t>SR - Update</t>
  </si>
  <si>
    <t>SR - Delete</t>
  </si>
  <si>
    <t xml:space="preserve">$str="delete from tx_salesreturn_d where returnno='$dt[0]'";include("exec2.php"); </t>
  </si>
  <si>
    <t>"SELECT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t>
  </si>
  <si>
    <t>Return No</t>
  </si>
  <si>
    <t>Return Date</t>
  </si>
  <si>
    <t>Return Type</t>
  </si>
  <si>
    <t>(select setorantype from ms_payment where paymentid=tx_salesreturn.payterms limit 1)</t>
  </si>
  <si>
    <t>(select salesname from ms_salesman where salesid=tx_salesreturn.salesman limit 1)</t>
  </si>
  <si>
    <t>(select warehousename from ms_warehouse where warehouseid=tx_salesreturn.warehousefrom limit 1)</t>
  </si>
  <si>
    <t>;FROM tx_salesreturn where returntype="SR" order by returnno desc ;</t>
  </si>
  <si>
    <t>;FROM tx_salesreturn where returntype="SR" and concat(returnno,refno,custname,salesman) like "%w2%" order by returnno desc;</t>
  </si>
  <si>
    <t>"insert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t>
  </si>
  <si>
    <t>(SELECT GROUP_CONCAT(c.returnid,"[",c.prodcode,"[",c.prodname,"[",c.qty,"[",c.unit,"[",c.price,"[",c.discent,"[",c.disamount,"[",c.total SEPARATOR "{")FROM tx_salesreturn_d c WHERE tx_salesreturn.returnno=c.returnno)</t>
  </si>
  <si>
    <t>"update tx_salesreturn set returndate='$dt[1]',returntype='SR',custcode='$dt[2]',custname='$dt[3]',refno='$dt[4]',payterms='$dt[5]',salesman='$dt[6]',warehousefrom='$dt[7]',totalamount='$dt[8]',discent='$dt[9]',disamount='$dt[10]',ppncent='$dt[11]',ppnamount='$dt[12]',otherfee='$dt[13]',netamount='$dt[14]',cash='$dt[15]',credit='$dt[16]',notes='$dt[17]',updateby='$dt[18]',updatedate=now() where returnno='$dt[0]'";</t>
  </si>
  <si>
    <t>PO Counter</t>
  </si>
  <si>
    <t>"SELECT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t>
  </si>
  <si>
    <t>"POinsert"</t>
  </si>
  <si>
    <t>"POupdate"</t>
  </si>
  <si>
    <t>"POdelete"</t>
  </si>
  <si>
    <t>PO - Insert</t>
  </si>
  <si>
    <t>PO - Update</t>
  </si>
  <si>
    <t>PO - Delete</t>
  </si>
  <si>
    <t>"delete from tx_purchase where orderno='$dt[0]'";</t>
  </si>
  <si>
    <t xml:space="preserve">$str="delete from tx_purchase_d where orderno='$dt[0]'";include("exec2.php"); </t>
  </si>
  <si>
    <t>$i=0; $dt1=explode('{}', $dt[19]); if ($dt1!='') {   foreach($dt1 as $loop)   {$dt2 = explode('[]',$dt1[$i]); $str = "insert into tx_purchase_d(orderno,orderid,prodcode,prodname,qty,unit,price,discent,disamount,total) values('$dt2[0]','$dt2[1]','$dt2[2]','$dt2[3]','$dt2[4]','$dt2[5]','$dt2[6]','$dt2[7]','".($dt2[7]/100)*$dt2[6]."','".$dt2[8]."')"; include("exec2.php");   $i++; } }</t>
  </si>
  <si>
    <t>"insert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t>
  </si>
  <si>
    <t>"update tx_purchase set orderdate='$dt[1]',transtype='PO',suppid='$dt[2]',suppname='$dt[3]',payterms='$dt[6]',pono='$dt[7]',salesman='$dt[4]',totalamount='$dt[8]',discent='$dt[9]',disamount='$dt[10]',ppncent='$dt[11]',ppnamount='$dt[20]',netamount='$dt[13]',dp='$dt[14]',leftamount='$dt[15]',deliverydate='$dt[18]',warehousefrom='$dt[5]',notes='$dt[16]',updateby='$dt[17]',updatedate=now() where orderno='$dt[0]'";</t>
  </si>
  <si>
    <t>PO</t>
  </si>
  <si>
    <t>(select setorantype from ms_payment where paymentid=tx_purchase.payterms limit 1)</t>
  </si>
  <si>
    <t>(select salesname from ms_salesman where salesid=tx_purchase.salesman limit 1)</t>
  </si>
  <si>
    <t>(select warehousename from ms_warehouse where warehouseid=tx_purchase.warehousefrom limit 1)</t>
  </si>
  <si>
    <t>(SELECT GROUP_CONCAT(c.orderid,"[",c.prodcode,"[",c.prodname,"[",c.qty,"[",c.unit,"[",c.price,"[",c.discent,"[",c.disamount,"[",c.total SEPARATOR "{")FROM tx_purchase_d c WHERE tx_purchase.orderno=c.orderno)</t>
  </si>
  <si>
    <t>;FROM tx_purchase where transtype="PO" order by orderno desc ;</t>
  </si>
  <si>
    <t>;FROM tx_purchase where transtype="PO" and concat(orderno,pono,custname,salesman) like "%w2%" order by orderno desc;</t>
  </si>
  <si>
    <t>"select suppid as code,suppname as name from ms_supplier order by suppname";</t>
  </si>
  <si>
    <t>PI Counter</t>
  </si>
  <si>
    <t>"PIinsert"</t>
  </si>
  <si>
    <t>"PIupdate"</t>
  </si>
  <si>
    <t>"PIdelete"</t>
  </si>
  <si>
    <t>PI - Insert</t>
  </si>
  <si>
    <t>PI - Update</t>
  </si>
  <si>
    <t>PI - Delete</t>
  </si>
  <si>
    <t>$i=0; $dt1=explode('{}', $dt[19]); if ($dt1!='') {   foreach($dt1 as $loop)   {$dt2 = explode('[]',$dt1[$i]); $str = "insert into tx_purchaseinvoice_d(orderno,orderid,prodcode,prodname,qty,unit,price,discent,disamount,total) values('$dt2[0]','$dt2[1]','$dt2[2]','$dt2[3]','$dt2[4]','$dt2[5]','$dt2[6]','$dt2[7]','".($dt2[7]/100)*$dt2[6]."','".$dt2[8]."')"; include("exec2.php");   $i++; } }</t>
  </si>
  <si>
    <t xml:space="preserve">$str="delete from tx_purchaseinvoice_d where orderno='$dt[0]'";include("exec2.php"); </t>
  </si>
  <si>
    <t>PI</t>
  </si>
  <si>
    <t>(select setorantype from ms_payment where paymentid=tx_purchaseinvoice.payterms limit 1)</t>
  </si>
  <si>
    <t>(select salesname from ms_salesman where salesid=tx_purchaseinvoice.salesman limit 1)</t>
  </si>
  <si>
    <t>(select warehousename from ms_warehouse where warehouseid=tx_purchaseinvoice.warehousefrom limit 1)</t>
  </si>
  <si>
    <t>(SELECT GROUP_CONCAT(c.orderid,"[",c.prodcode,"[",c.prodname,"[",c.qty,"[",c.unit,"[",c.price,"[",c.discent,"[",c.disamount,"[",c.total SEPARATOR "{")FROM tx_purchaseinvoice_d c WHERE tx_purchaseinvoice.orderno=c.orderno)</t>
  </si>
  <si>
    <t>dppo</t>
  </si>
  <si>
    <t>;FROM tx_purchaseinvoice where transtype="PI" order by orderno desc ;</t>
  </si>
  <si>
    <t>;FROM tx_purchaseinvoice where transtype="PI" and concat(orderno,refno,custname,salesman) like "%w2%" order by orderno desc;</t>
  </si>
  <si>
    <t>"update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t>
  </si>
  <si>
    <t>"insert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t>
  </si>
  <si>
    <t>"SELECT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t>
  </si>
  <si>
    <t>PP</t>
  </si>
  <si>
    <t>PP Counter</t>
  </si>
  <si>
    <t>"SELECT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t>
  </si>
  <si>
    <t>(select bankname from ms_bank where bankid=tx_purchasepay.accountid)</t>
  </si>
  <si>
    <t>(SELECT GROUP_CONCAT(c.payno,"[",c.payid,"[",c.invoiceno,"[",c.invdate,"[",c.payterms,"[",c.netamount,"[",c.payed,"[",c.total,"[",c.payamount,"[",c.leftamount SEPARATOR "{")FROM tx_purchasepay_d c WHERE tx_purchasepay.payno=c.payno)</t>
  </si>
  <si>
    <t>;FROM tx_purchasepay order by payno desc ;</t>
  </si>
  <si>
    <t>;FROM tx_purchasepay where concat(payno,custname) like "%w2%" order by payno desc;</t>
  </si>
  <si>
    <t>"PPinsert"</t>
  </si>
  <si>
    <t>"PPupdate"</t>
  </si>
  <si>
    <t>"PPdelete"</t>
  </si>
  <si>
    <t>PP - Insert</t>
  </si>
  <si>
    <t>PP - Update</t>
  </si>
  <si>
    <t>PP - Delete</t>
  </si>
  <si>
    <t>"insert into tx_purchasepay(payno,paydate,paytype,custcode,custname,accountid,paymenttype,paymentdate,checkno,totalpay,notes,createby,createdate,updateby,updatedate) values('$dt[0]','$dt[1]','SP','$dt[2]','$dt[3]','$dt[4]','$dt[5]','$dt[6]','$dt[7]','$dt[8]','$dt[9]','$dt[10]',now(),'$dt[10]',now())";</t>
  </si>
  <si>
    <t>$i=0; $dt1=explode('{}', $dt[11]); if ($dt1!='') {   foreach($dt1 as $loop)   {$dt2 = explode('[]',$dt1[$i]); if ($dt2[8]!=0){$str = "insert into tx_purchasepay_d(payno,payid,invoiceno,invdate,payterms,netamount,payed,total,payamount,leftamount) values('$dt2[0]','$dt2[1]','$dt2[2]','$dt2[3]','$dt2[4]','$dt2[5]','$dt2[6]','$dt2[7]','$dt2[8]','$dt2[9]')"; include("exec2.php");}   $i++; } }</t>
  </si>
  <si>
    <t xml:space="preserve">$str="delete from tx_purchasepay_d where payno='$dt[0]'";include("exec2.php"); </t>
  </si>
  <si>
    <t>"delete from tx_purchasepay where payno='$dt[0]'";</t>
  </si>
  <si>
    <t>Purchase payment</t>
  </si>
  <si>
    <t>"SELECT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t>
  </si>
  <si>
    <t>PR Counter</t>
  </si>
  <si>
    <t>"SELECT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t>
  </si>
  <si>
    <t>PR</t>
  </si>
  <si>
    <t>(select setorantype from ms_payment where paymentid=tx_purchasereturn.payterms limit 1)</t>
  </si>
  <si>
    <t>(select salesname from ms_salesman where salesid=tx_purchasereturn.salesman limit 1)</t>
  </si>
  <si>
    <t>(select warehousename from ms_warehouse where warehouseid=tx_purchasereturn.warehousefrom limit 1)</t>
  </si>
  <si>
    <t>(SELECT GROUP_CONCAT(c.returnid,"[",c.prodcode,"[",c.prodname,"[",c.qty,"[",c.unit,"[",c.price,"[",c.discent,"[",c.disamount,"[",c.total SEPARATOR "{")FROM tx_purchasereturn_d c WHERE tx_purchasereturn.returnno=c.returnno)</t>
  </si>
  <si>
    <t>;FROM tx_purchasereturn where returntype="PR" order by returnno desc ;</t>
  </si>
  <si>
    <t>;FROM tx_purchasereturn where returntype="PR" and concat(returnno,refno,custname,salesman) like "%w2%" order by returnno desc;</t>
  </si>
  <si>
    <t>"PRinsert"</t>
  </si>
  <si>
    <t>"PRupdate"</t>
  </si>
  <si>
    <t>"PRdelete"</t>
  </si>
  <si>
    <t>PR - Insert</t>
  </si>
  <si>
    <t>PR - Update</t>
  </si>
  <si>
    <t>PR - Delete</t>
  </si>
  <si>
    <t xml:space="preserve">$str="delete from tx_purchasereturn_d where returnno='$dt[0]'";include("exec2.php"); </t>
  </si>
  <si>
    <t>"update tx_purchasereturn set returndate='$dt[1]',returntype='PR',custcode='$dt[2]',custname='$dt[3]',refno='$dt[4]',payterms='$dt[5]',salesman='$dt[6]',warehousefrom='$dt[7]',totalamount='$dt[8]',discent='$dt[9]',disamount='$dt[10]',ppncent='$dt[11]',ppnamount='$dt[12]',otherfee='$dt[13]',netamount='$dt[14]',cash='$dt[15]',credit='$dt[16]',notes='$dt[17]',updateby='$dt[18]',updatedate=now() where returnno='$dt[0]'";</t>
  </si>
  <si>
    <t>"update tx_purchasepay set paydate='$dt[1]',paytype='PP',custcode='$dt[2]',custname='$dt[3]',accountid='$dt[4]',paymenttype='$dt[5]',paymentdate='$dt[6]',checkno='$dt[7]',totalpay='$dt[8]',notes='$dt[9]',updateby='$dt[10]',updatedate=now() where payno='$dt[0]'";</t>
  </si>
  <si>
    <t>"insert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t>
  </si>
  <si>
    <t>Normal Disc</t>
  </si>
  <si>
    <t>Member Disc</t>
  </si>
  <si>
    <t>Cust. Disc</t>
  </si>
  <si>
    <t>ms_item</t>
  </si>
  <si>
    <t>itembrand</t>
  </si>
  <si>
    <t>image</t>
  </si>
  <si>
    <t>ms_item_d</t>
  </si>
  <si>
    <t>size</t>
  </si>
  <si>
    <t>color</t>
  </si>
  <si>
    <t>image2</t>
  </si>
  <si>
    <t>ms_item_stock</t>
  </si>
  <si>
    <t>stockavail</t>
  </si>
  <si>
    <t>ms_item_price_nominal</t>
  </si>
  <si>
    <t>startdate</t>
  </si>
  <si>
    <t>enddate</t>
  </si>
  <si>
    <t>nominal</t>
  </si>
  <si>
    <t>disctype(rate,price)</t>
  </si>
  <si>
    <t>uptoqty</t>
  </si>
  <si>
    <t>ms_category</t>
  </si>
  <si>
    <t>catparent</t>
  </si>
  <si>
    <t>ms_category_disc</t>
  </si>
  <si>
    <t>discrate</t>
  </si>
  <si>
    <t>buyertype</t>
  </si>
  <si>
    <t>PCQ</t>
  </si>
  <si>
    <t>Vendor</t>
  </si>
  <si>
    <t>Due Date</t>
  </si>
  <si>
    <t>Cheque No</t>
  </si>
  <si>
    <t xml:space="preserve">select "Pending" as code,"Pending" as name union all select "Paid" as code,"Paid" as name </t>
  </si>
  <si>
    <t>paymentstatus</t>
  </si>
  <si>
    <t>"PCQupdate"</t>
  </si>
  <si>
    <t>"update tx_purchasepay set paymentstatus='$dt[8]',payeddate=now() where payno='$dt[0]'";</t>
  </si>
  <si>
    <t>;FROM tx_purchasepay where paymenttype="Cheque" order by payno desc ;</t>
  </si>
  <si>
    <t>;FROM tx_purchasepay where paymenttype="Cheque" and concat(payno,custname,checkno) like "%w2%" order by payno desc;</t>
  </si>
  <si>
    <t>a.orderno</t>
  </si>
  <si>
    <t>b.discent</t>
  </si>
  <si>
    <t>PH</t>
  </si>
  <si>
    <t>Purchase No</t>
  </si>
  <si>
    <t>Purchase Date</t>
  </si>
  <si>
    <t>Description</t>
  </si>
  <si>
    <t>Discount</t>
  </si>
  <si>
    <t>Disc %</t>
  </si>
  <si>
    <t>;FROM tx_purchaseinvoice a INNER JOIN tx_purchaseinvoice_d b ON a.orderno=b.orderno  order by a.orderno desc ;</t>
  </si>
  <si>
    <t>;FROM tx_purchaseinvoice a INNER JOIN tx_purchaseinvoice_d b ON a.orderno=b.orderno where concat(a.orderno,custname,prodcode,prodname) like "%w2%" order by a.orderno desc;</t>
  </si>
  <si>
    <t>DATE_FORMAT(orderdate,"%d/%m/%Y")</t>
  </si>
  <si>
    <t>Disc</t>
  </si>
  <si>
    <t>format(price,0)</t>
  </si>
  <si>
    <t>format(total,0)</t>
  </si>
  <si>
    <t>SCQ</t>
  </si>
  <si>
    <t>SH</t>
  </si>
  <si>
    <t>;FROM tx_salesinvoice a INNER JOIN tx_salesinvoice_d b ON a.orderno=b.orderno  order by a.orderno desc ;</t>
  </si>
  <si>
    <t>;FROM tx_salesinvoice a INNER JOIN tx_salesinvoice_d b ON a.orderno=b.orderno where concat(a.orderno,custname,prodcode,prodname) like "%w2%" order by a.orderno desc;</t>
  </si>
  <si>
    <t>;FROM tx_salespay where paymenttype="Cheque" order by payno desc ;</t>
  </si>
  <si>
    <t>;FROM tx_salespay where paymenttype="Cheque" and concat(payno,custname,checkno) like "%w2%" order by payno desc;</t>
  </si>
  <si>
    <t>"SCQupdate"</t>
  </si>
  <si>
    <t>"update tx_salespay set paymentstatus='$dt[8]',payeddate=now() where payno='$dt[0]'";</t>
  </si>
  <si>
    <t>SCP</t>
  </si>
  <si>
    <t>pointvalue</t>
  </si>
  <si>
    <t>;FROM tx_trans_point a LEFT JOIN ms_membership b ON a.memberid=b.memberid GROUP BY memberno,membername  order by membername;</t>
  </si>
  <si>
    <t>sum(pointvalue)</t>
  </si>
  <si>
    <t>Total Point</t>
  </si>
  <si>
    <t>;FROM tx_trans_point a LEFT JOIN ms_membership b ON a.memberid=b.memberid  where membername like "%w2%"  GROUP BY memberno,membername order by membername;</t>
  </si>
  <si>
    <t>SPD</t>
  </si>
  <si>
    <t>transid</t>
  </si>
  <si>
    <t>transdate</t>
  </si>
  <si>
    <t>Trans No</t>
  </si>
  <si>
    <t>Trans Type</t>
  </si>
  <si>
    <t>Trans Date</t>
  </si>
  <si>
    <t>Point</t>
  </si>
  <si>
    <t>(select membername as name from ms_membership where memberid=tx_trans_point.memberid)</t>
  </si>
  <si>
    <t>Member</t>
  </si>
  <si>
    <t>select memberid as code, membername as name from ms_membership order by membername</t>
  </si>
  <si>
    <t>"delete from tx_trans_point where pointid='$dt[0]'";</t>
  </si>
  <si>
    <t>;from tx_trans_point  where  transtype="Reimburse" and memberid in (select memberid from ms_membership where membername like "%w2%") order by transdate desc,transid desc ;</t>
  </si>
  <si>
    <t>DATE_FORMAT(transdate,"%d/%m/%Y")</t>
  </si>
  <si>
    <t>"SRPinsert"</t>
  </si>
  <si>
    <t>"SRPupdate"</t>
  </si>
  <si>
    <t>"SRPdelete"</t>
  </si>
  <si>
    <t>SRP</t>
  </si>
  <si>
    <t>"update tx_trans_point set transdate='$dt[1]',memberid='$dt[2]',pointvalue=-(CAST('$dt[3]' AS INT)) where pointid='$dt[0]'";</t>
  </si>
  <si>
    <t>"insert into tx_trans_point(transdate,memberid,pointvalue,transtype) values('$dt[1]','$dt[2]',-(CAST('$dt[3]' AS INT)),'Reimburse')";</t>
  </si>
  <si>
    <t>;from tx_trans_point where  transtype="Reimburse" order by transdate desc,transid desc ;</t>
  </si>
  <si>
    <t>date2</t>
  </si>
  <si>
    <t>pointvalue*-1</t>
  </si>
  <si>
    <t>pointid</t>
  </si>
  <si>
    <t xml:space="preserve">select "Pending" as code,"Pending" as name union all select "Received" as code,"Received" as name </t>
  </si>
  <si>
    <t>CO</t>
  </si>
  <si>
    <t>CI</t>
  </si>
  <si>
    <t>CP</t>
  </si>
  <si>
    <t>CR</t>
  </si>
  <si>
    <t>CCQ</t>
  </si>
  <si>
    <t>CH</t>
  </si>
  <si>
    <t>(select setorantype from ms_payment where paymentid=tx_consignment.payterms limit 1)</t>
  </si>
  <si>
    <t>(select salesname from ms_salesman where salesid=tx_consignment.salesman limit 1)</t>
  </si>
  <si>
    <t>(select warehousename from ms_warehouse where warehouseid=tx_consignment.warehousefrom limit 1)</t>
  </si>
  <si>
    <t>(SELECT GROUP_CONCAT(c.orderid,"[",c.prodcode,"[",c.prodname,"[",c.qty,"[",c.unit,"[",c.price,"[",c.discent,"[",c.disamount,"[",c.total SEPARATOR "{")FROM tx_consignment_d c WHERE tx_consignment.orderno=c.orderno)</t>
  </si>
  <si>
    <t>(select setorantype from ms_payment where paymentid=tx_consignmentinvoice.payterms limit 1)</t>
  </si>
  <si>
    <t>(select salesname from ms_salesman where salesid=tx_consignmentinvoice.salesman limit 1)</t>
  </si>
  <si>
    <t>(select warehousename from ms_warehouse where warehouseid=tx_consignmentinvoice.warehousefrom limit 1)</t>
  </si>
  <si>
    <t>(SELECT GROUP_CONCAT(c.orderid,"[",c.prodcode,"[",c.prodname,"[",c.qty,"[",c.unit,"[",c.price,"[",c.discent,"[",c.disamount,"[",c.total SEPARATOR "{")FROM tx_consignmentinvoice_d c WHERE tx_consignmentinvoice.orderno=c.orderno)</t>
  </si>
  <si>
    <t>(select bankname from ms_bank where bankid=tx_consignmentpay.accountid)</t>
  </si>
  <si>
    <t>(SELECT GROUP_CONCAT(c.payno,"[",c.payid,"[",c.invoiceno,"[",c.invdate,"[",c.payterms,"[",c.netamount,"[",c.payed,"[",c.total,"[",c.payamount,"[",c.leftamount SEPARATOR "{")FROM tx_consignmentpay_d c WHERE tx_consignmentpay.payno=c.payno)</t>
  </si>
  <si>
    <t>;FROM tx_consignmentpay order by payno desc ;</t>
  </si>
  <si>
    <t>;FROM tx_consignmentpay where concat(payno,custname) like "%w2%" order by payno desc;</t>
  </si>
  <si>
    <t>(select setorantype from ms_payment where paymentid=tx_consignmentreturn.payterms limit 1)</t>
  </si>
  <si>
    <t>(select salesname from ms_salesman where salesid=tx_consignmentreturn.salesman limit 1)</t>
  </si>
  <si>
    <t>(select warehousename from ms_warehouse where warehouseid=tx_consignmentreturn.warehousefrom limit 1)</t>
  </si>
  <si>
    <t>(SELECT GROUP_CONCAT(c.returnid,"[",c.prodcode,"[",c.prodname,"[",c.qty,"[",c.unit,"[",c.price,"[",c.discent,"[",c.disamount,"[",c.total SEPARATOR "{")FROM tx_consignmentreturn_d c WHERE tx_consignmentreturn.returnno=c.returnno)</t>
  </si>
  <si>
    <t>;FROM tx_consignmentpay where paymenttype="Cheque" order by payno desc ;</t>
  </si>
  <si>
    <t>;FROM tx_consignmentpay where paymenttype="Cheque" and concat(payno,custname,checkno) like "%w2%" order by payno desc;</t>
  </si>
  <si>
    <t>;FROM tx_consignmentinvoice a INNER JOIN tx_consignmentinvoice_d b ON a.orderno=b.orderno  order by a.orderno desc ;</t>
  </si>
  <si>
    <t>;FROM tx_consignmentinvoice a INNER JOIN tx_consignmentinvoice_d b ON a.orderno=b.orderno where concat(a.orderno,custname,prodcode,prodname) like "%w2%" order by a.orderno desc;</t>
  </si>
  <si>
    <t>CO Counter</t>
  </si>
  <si>
    <t>CI Counter</t>
  </si>
  <si>
    <t>CP Counter</t>
  </si>
  <si>
    <t>CR Counter</t>
  </si>
  <si>
    <t>"SELECT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t>
  </si>
  <si>
    <t>"SELECT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t>
  </si>
  <si>
    <t>"SELECT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t>
  </si>
  <si>
    <t>"SELECT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t>
  </si>
  <si>
    <t>"SELECT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t>
  </si>
  <si>
    <t>"COinsert"</t>
  </si>
  <si>
    <t>"COupdate"</t>
  </si>
  <si>
    <t>"COdelete"</t>
  </si>
  <si>
    <t>"CIinsert"</t>
  </si>
  <si>
    <t>"CIupdate"</t>
  </si>
  <si>
    <t>"CIdelete"</t>
  </si>
  <si>
    <t>"CPinsert"</t>
  </si>
  <si>
    <t>"CPupdate"</t>
  </si>
  <si>
    <t>"CPdelete"</t>
  </si>
  <si>
    <t>"CRinsert"</t>
  </si>
  <si>
    <t>"CRupdate"</t>
  </si>
  <si>
    <t>"CRdelete"</t>
  </si>
  <si>
    <t>"CCQupdate"</t>
  </si>
  <si>
    <t>$i=0; $dt1=explode('{}', $dt[19]); if ($dt1!='') {   foreach($dt1 as $loop)   {$dt2 = explode('[]',$dt1[$i]); $str = "insert into tx_consignment_d(orderno,orderid,prodcode,prodname,qty,unit,price,discent,disamount,total) values('$dt2[0]','$dt2[1]','$dt2[2]','$dt2[3]','$dt2[4]','$dt2[5]','$dt2[6]','$dt2[7]','".($dt2[7]/100)*$dt2[6]."','".$dt2[8]."')"; include("exec2.php");   $i++; } }</t>
  </si>
  <si>
    <t xml:space="preserve">$str="delete from tx_consignment_d where orderno='$dt[0]'";include("exec2.php"); </t>
  </si>
  <si>
    <t>$i=0; $dt1=explode('{}', $dt[19]); if ($dt1!='') {   foreach($dt1 as $loop)   {$dt2 = explode('[]',$dt1[$i]); $str = "insert into tx_consignmentinvoice_d(orderno,orderid,prodcode,prodname,qty,unit,price,discent,disamount,total) values('$dt2[0]','$dt2[1]','$dt2[2]','$dt2[3]','$dt2[4]','$dt2[5]','$dt2[6]','$dt2[7]','".($dt2[7]/100)*$dt2[6]."','".$dt2[8]."')"; include("exec2.php");   $i++; } }</t>
  </si>
  <si>
    <t xml:space="preserve">$str="delete from tx_consignmentinvoice_d where orderno='$dt[0]'";include("exec2.php"); </t>
  </si>
  <si>
    <t>$i=0; $dt1=explode('{}', $dt[11]); if ($dt1!='') {   foreach($dt1 as $loop)   {$dt2 = explode('[]',$dt1[$i]); if ($dt2[8]!=0){$str = "insert into tx_consignmentpay_d(payno,payid,invoiceno,invdate,payterms,netamount,payed,total,payamount,leftamount) values('$dt2[0]','$dt2[1]','$dt2[2]','$dt2[3]','$dt2[4]','$dt2[5]','$dt2[6]','$dt2[7]','$dt2[8]','$dt2[9]')"; include("exec2.php");}   $i++; } }</t>
  </si>
  <si>
    <t xml:space="preserve">$str="delete from tx_consignmentpay_d where payno='$dt[0]'";include("exec2.php"); </t>
  </si>
  <si>
    <t>$i=0; $dt1=explode('{}', $dt[19]); if ($dt1!='') {   foreach($dt1 as $loop)   {$dt2 = explode('[]',$dt1[$i]); $str = "insert into tx_consignmentreturn_d(returnno,returnid,prodcode,prodname,qty,unit,price,discent,disamount,total) values('$dt2[0]','$dt2[1]','$dt2[2]','$dt2[3]','$dt2[4]','$dt2[5]','$dt2[6]','$dt2[7]','".($dt2[7]/100)*$dt2[6]."','".$dt2[8]."')"; include("exec2.php");   $i++; } }</t>
  </si>
  <si>
    <t xml:space="preserve">$str="delete from tx_consignmentreturn_d where returnno='$dt[0]'";include("exec2.php"); </t>
  </si>
  <si>
    <t>"insert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t>
  </si>
  <si>
    <t>"delete from tx_consignment where orderno='$dt[0]'";</t>
  </si>
  <si>
    <t>"insert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t>
  </si>
  <si>
    <t>"delete from tx_consignmentinvoice where orderno='$dt[0]'";</t>
  </si>
  <si>
    <t>"insert into tx_consignmentpay(payno,paydate,paytype,custcode,custname,accountid,paymenttype,paymentdate,checkno,totalpay,notes,createby,createdate,updateby,updatedate) values('$dt[0]','$dt[1]','CP','$dt[2]','$dt[3]','$dt[4]','$dt[5]','$dt[6]','$dt[7]','$dt[8]','$dt[9]','$dt[10]',now(),'$dt[10]',now())";</t>
  </si>
  <si>
    <t>"delete from tx_consignmentpay where payno='$dt[0]'";</t>
  </si>
  <si>
    <t>"insert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t>
  </si>
  <si>
    <t>"delete from tx_consignmentreturn where returnno='$dt[0]'";</t>
  </si>
  <si>
    <t>"update tx_consignmentpay set paymentstatus='$dt[8]',payeddate=now() where payno='$dt[0]'";</t>
  </si>
  <si>
    <t>;FROM tx_consignment where transtype="CO" order by orderno desc ;</t>
  </si>
  <si>
    <t>;FROM tx_consignment where transtype="CO" and concat(orderno,pono,custname,salesman) like "%w2%" order by orderno desc;</t>
  </si>
  <si>
    <t>;FROM tx_consignmentinvoice where transtype="CI" order by orderno desc ;</t>
  </si>
  <si>
    <t>;FROM tx_consignmentinvoice where transtype="CI" and concat(orderno,refno,custname,salesman) like "%w2%" order by orderno desc;</t>
  </si>
  <si>
    <t>;FROM tx_consignmentreturn where returntype="CR" order by returnno desc ;</t>
  </si>
  <si>
    <t>;FROM tx_consignmentreturn where returntype="CR" and concat(returnno,refno,custname,salesman) like "%w2%" order by returnno desc;</t>
  </si>
  <si>
    <t>"update tx_consignment set orderdate='$dt[1]',transtype='CO',suppid='$dt[2]',suppname='$dt[3]',payterms='$dt[6]',pono='$dt[7]',salesman='$dt[4]',totalamount='$dt[8]',discent='$dt[9]',disamount='$dt[10]',ppncent='$dt[11]',ppnamount='$dt[20]',netamount='$dt[13]',dp='$dt[14]',leftamount='$dt[15]',deliverydate='$dt[18]',warehousefrom='$dt[5]',notes='$dt[16]',updateby='$dt[17]',updatedate=now() where orderno='$dt[0]'";</t>
  </si>
  <si>
    <t>"update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t>
  </si>
  <si>
    <t>"update tx_consignmentpay set paydate='$dt[1]',paytype='CP',custcode='$dt[2]',custname='$dt[3]',accountid='$dt[4]',paymenttype='$dt[5]',paymentdate='$dt[6]',checkno='$dt[7]',totalpay='$dt[8]',notes='$dt[9]',updateby='$dt[10]',updatedate=now() where payno='$dt[0]'";</t>
  </si>
  <si>
    <t>"update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t>
  </si>
  <si>
    <t>;FROM tx_trans_point a LEFT JOIN ms_membership b ON a.memberid=b.memberid  order by membername,transdate desc ;</t>
  </si>
  <si>
    <t>;FROM tx_trans_point a LEFT JOIN ms_membership b ON a.memberid=b.memberid where membername like "%w2%" order by membername,transdate desc ;</t>
  </si>
  <si>
    <t>Delivery Type</t>
  </si>
  <si>
    <t>"select 'Credit' as code,'Credit' as name union all select 'Cash' as code, 'Cash' as name";</t>
  </si>
  <si>
    <t>Delivery Credit</t>
  </si>
  <si>
    <t>Delivery Cash</t>
  </si>
  <si>
    <t>DO</t>
  </si>
  <si>
    <t>Order No</t>
  </si>
  <si>
    <t>Order Date</t>
  </si>
  <si>
    <t>Order Type</t>
  </si>
  <si>
    <t>"DOinsert"</t>
  </si>
  <si>
    <t>"DOupdate"</t>
  </si>
  <si>
    <t>"DOdelete"</t>
  </si>
  <si>
    <t>DO - Insert</t>
  </si>
  <si>
    <t>DO - Update</t>
  </si>
  <si>
    <t>DO - Delete</t>
  </si>
  <si>
    <t>$i=0; $dt1=explode('{}', $dt[19]); if ($dt1!='') {   foreach($dt1 as $loop)   {$dt2 = explode('[]',$dt1[$i]); $str = "insert into tx_delivery_d(orderno,orderid,prodcode,prodname,qty,unit,price,discent,disamount,total) values('$dt2[0]','$dt2[1]','$dt2[2]','$dt2[3]','$dt2[4]','$dt2[5]','$dt2[6]','$dt2[7]','".($dt2[7]/100)*$dt2[6]."','".$dt2[8]."')"; include("exec2.php");   $i++; } }</t>
  </si>
  <si>
    <t xml:space="preserve">$str="delete from tx_delivery_d where orderno='$dt[0]'";include("exec2.php"); </t>
  </si>
  <si>
    <t>"delete from tx_delivery where orderno='$dt[0]'";</t>
  </si>
  <si>
    <t>Delivery Via</t>
  </si>
  <si>
    <t>"select courierid as code,couriername as name from ms_courier order by couriername";</t>
  </si>
  <si>
    <t>;FROM tx_delivery where transtype="DO" order by orderno desc ;</t>
  </si>
  <si>
    <t>;FROM tx_delivery where transtype="DO" and concat(orderno,refno,custname,salesman) like "%w2%" order by orderno desc;</t>
  </si>
  <si>
    <t>DO Counter</t>
  </si>
  <si>
    <t>"SELECT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t>
  </si>
  <si>
    <t>(select warehousename from ms_warehouse where warehouseid=tx_delivery.warehousefrom limit 1)</t>
  </si>
  <si>
    <t>(select salesname from ms_salesman where salesid=tx_delivery.salesman limit 1)</t>
  </si>
  <si>
    <t>(select setorantype from ms_payment where paymentid=tx_delivery.payterms limit 1)</t>
  </si>
  <si>
    <t>"DTinsert"</t>
  </si>
  <si>
    <t>"DTupdate"</t>
  </si>
  <si>
    <t>"DTdelete"</t>
  </si>
  <si>
    <t>DT - Insert</t>
  </si>
  <si>
    <t>DT - Update</t>
  </si>
  <si>
    <t>DT - Delete</t>
  </si>
  <si>
    <t>$i=0; $dt1=explode('{}', $dt[19]); if ($dt1!='') {   foreach($dt1 as $loop)   {$dt2 = explode('[]',$dt1[$i]); $str = "insert into tx_deliveryout_d(orderno,orderid,prodcode,prodname,qty,unit,price,discent,disamount,total) values('$dt2[0]','$dt2[1]','$dt2[2]','$dt2[3]','$dt2[4]','$dt2[5]','$dt2[6]','$dt2[7]','".($dt2[7]/100)*$dt2[6]."','".$dt2[8]."')"; include("exec2.php");   $i++; } }</t>
  </si>
  <si>
    <t xml:space="preserve">$str="delete from tx_deliveryout_d where orderno='$dt[0]'";include("exec2.php"); </t>
  </si>
  <si>
    <t>"delete from tx_deliveryout where orderno='$dt[0]'";</t>
  </si>
  <si>
    <t>DT</t>
  </si>
  <si>
    <t>;FROM tx_deliveryout where transtype="DT" order by orderno desc ;</t>
  </si>
  <si>
    <t>;FROM tx_deliveryout where transtype="DT" and concat(orderno,refno,custname,salesman) like "%w2%" order by orderno desc;</t>
  </si>
  <si>
    <t>(SELECT GROUP_CONCAT(c.orderid,"[",c.prodcode,"[",c.prodname,"[",c.qty,"[",c.unit,"[",c.price,"[",c.discent,"[",c.disamount,"[",c.total SEPARATOR "{")FROM tx_deliveryout_d c WHERE tx_deliveryout.orderno=c.orderno)</t>
  </si>
  <si>
    <t>(select warehousename from ms_warehouse where warehouseid=tx_deliveryout.warehousefrom limit 1)</t>
  </si>
  <si>
    <t>(select salesname from ms_salesman where salesid=tx_deliveryout.salesman limit 1)</t>
  </si>
  <si>
    <t>(select setorantype from ms_payment where paymentid=tx_deliveryout.payterms limit 1)</t>
  </si>
  <si>
    <t>DT Counter</t>
  </si>
  <si>
    <t>"SELECT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t>
  </si>
  <si>
    <t>Delivery Order No</t>
  </si>
  <si>
    <t>"SELECT orderno AS CODE,orderno AS NAME FROM tx_delivery ORDER BY orderno DESC LIMIT 100";</t>
  </si>
  <si>
    <t>"DRinsert"</t>
  </si>
  <si>
    <t>"DRdelete"</t>
  </si>
  <si>
    <t>"DRupdate"</t>
  </si>
  <si>
    <t>DR - Insert</t>
  </si>
  <si>
    <t>DR - Update</t>
  </si>
  <si>
    <t>DR - Delete</t>
  </si>
  <si>
    <t>$i=0; $dt1=explode('{}', $dt[19]); if ($dt1!='') {   foreach($dt1 as $loop)   {$dt2 = explode('[]',$dt1[$i]); $str = "insert into tx_deliveryreceived_d(orderno,orderid,prodcode,prodname,qty,unit,price,discent,disamount,total) values('$dt2[0]','$dt2[1]','$dt2[2]','$dt2[3]','$dt2[4]','$dt2[5]','$dt2[6]','$dt2[7]','".($dt2[7]/100)*$dt2[6]."','".$dt2[8]."')"; include("exec2.php");   $i++; } }</t>
  </si>
  <si>
    <t xml:space="preserve">$str="delete from tx_deliveryreceived_d where orderno='$dt[0]'";include("exec2.php"); </t>
  </si>
  <si>
    <t>"delete from tx_deliveryreceived where orderno='$dt[0]'";</t>
  </si>
  <si>
    <t>DR</t>
  </si>
  <si>
    <t>(select setorantype from ms_payment where paymentid=tx_deliveryreceived.payterms limit 1)</t>
  </si>
  <si>
    <t>(select salesname from ms_salesman where salesid=tx_deliveryreceived.salesman limit 1)</t>
  </si>
  <si>
    <t>(select warehousename from ms_warehouse where warehouseid=tx_deliveryreceived.warehousefrom limit 1)</t>
  </si>
  <si>
    <t>(SELECT GROUP_CONCAT(c.orderid,"[",c.prodcode,"[",c.prodname,"[",c.qty,"[",c.unit,"[",c.price,"[",c.discent,"[",c.disamount,"[",c.total SEPARATOR "{")FROM tx_deliveryreceived_d c WHERE tx_deliveryreceived.orderno=c.orderno)</t>
  </si>
  <si>
    <t>;FROM tx_deliveryreceived where transtype="DR" order by orderno desc ;</t>
  </si>
  <si>
    <t>;FROM tx_deliveryreceived where transtype="DR" and concat(orderno,refno,custname,salesman) like "%w2%" order by orderno desc;</t>
  </si>
  <si>
    <t>DR Counter</t>
  </si>
  <si>
    <t>"SELECT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t>
  </si>
  <si>
    <t>"SELECT orderno AS CODE,orderno AS NAME FROM tx_deliveryout ORDER BY orderno DESC LIMIT 100";</t>
  </si>
  <si>
    <t>DPO</t>
  </si>
  <si>
    <t>(SELECT shipname FROM ms_shipping WHERE shipid=tx_delivery.shipvia)</t>
  </si>
  <si>
    <t>DATE_FORMAT(deliverydate,"%d/%m/%Y")</t>
  </si>
  <si>
    <t>;from tx_delivery where orderno not in (select refno from tx_deliveryout) order by orderno desc ;</t>
  </si>
  <si>
    <t>Ship Via</t>
  </si>
  <si>
    <t>Contact Name</t>
  </si>
  <si>
    <t>Delivery Date</t>
  </si>
  <si>
    <t>DPR</t>
  </si>
  <si>
    <t>;from tx_deliveryout where orderno not in (select refno from tx_deliveryreceived) order by orderno desc ;</t>
  </si>
  <si>
    <t>;from tx_delivery where  orderno not in (select refno from tx_deliveryout) and concat(custname,deliverypic,deliveryphone) like "%w2%" order by orderno desc ;</t>
  </si>
  <si>
    <t>;from tx_deliveryout where  orderno not in (select refno from tx_deliveryreceived) and concat(custname,deliverypic,deliveryphone) like "%w2%" order by orderno desc ;</t>
  </si>
  <si>
    <t>"insert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t>
  </si>
  <si>
    <t>"update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</si>
  <si>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t>
  </si>
  <si>
    <t>"update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</si>
  <si>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t>
  </si>
  <si>
    <t>"update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</si>
  <si>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(SELECT shipname FROM ms_shipping WHERE shipid=tx_deliveryout.shipvia)</t>
  </si>
  <si>
    <t>SB</t>
  </si>
  <si>
    <t>txid</t>
  </si>
  <si>
    <t>a.itemcode</t>
  </si>
  <si>
    <t>a.itemname</t>
  </si>
  <si>
    <t>Total</t>
  </si>
  <si>
    <t>select warehouseid as code, warehousename as name from ms_warehouse order by warehousename</t>
  </si>
  <si>
    <t>a.unit</t>
  </si>
  <si>
    <t>a.unit*unitprice</t>
  </si>
  <si>
    <t>"SBinsert"</t>
  </si>
  <si>
    <t>"SBupdate"</t>
  </si>
  <si>
    <t>"SBdelete"</t>
  </si>
  <si>
    <t>SB Insert</t>
  </si>
  <si>
    <t>SB Update</t>
  </si>
  <si>
    <t>SB Delete</t>
  </si>
  <si>
    <t>"delete from tx_stock_begin where txid='$dt[0]'";</t>
  </si>
  <si>
    <t>"insert into tx_stock_begin(itemcode,itemname,warehouse,qty,unit,createdate,updatedate) values('$dt[1]','$dt[2]','$dt[3]','$dt[4]','$dt[5]',now(),now())";</t>
  </si>
  <si>
    <t xml:space="preserve">$str="insert into tx_stock_begin(itemcode,itemname,warehouse,qty,unit,createdate,updatedate) values('$dt[1]','$dt[2]','$dt[3]','$dt[4]','$dt[5]',now(),now())";include("exec2.php"); </t>
  </si>
  <si>
    <t>c.warehousename</t>
  </si>
  <si>
    <t>;from ms_item a cross join ms_warehouse c left join  tx_stock_begin b on a.itemcode=b.itemcode AND b.warehouse=c.warehouseid order by a.itemname ;</t>
  </si>
  <si>
    <t>;from ms_item a cross join ms_warehouse c  left join tx_stock_begin b on a.itemcode=b.itemcode AND b.warehouse=c.warehouseid where  concat(a.itemcode,a.itemname) like "%w2%" order by a.itemname ;</t>
  </si>
  <si>
    <t>Productinsert</t>
  </si>
  <si>
    <t>Productupdate</t>
  </si>
  <si>
    <t>Productdelete</t>
  </si>
  <si>
    <t>"delete from ms_item where itemid='$dt[0]'";</t>
  </si>
  <si>
    <t>select suppid as code, suppname as name from ms_supplier order by suppname</t>
  </si>
  <si>
    <t>"insert into ms_item(itemcode,barcode,itemname,category,supplierid,displayname,unit,costprice,unitprice,minstock) values('$dt[1]','$dt[2]','$dt[3]','$dt[4]','$dt[5]','$dt[6]','$dt[7]','".str_replace('.','',$dt[8])."','".str_replace('.','',$dt[9])."','$dt[11]')";</t>
  </si>
  <si>
    <t>"update ms_item set itemcode='$dt[1]',barcode='$dt[2]',itemname='$dt[3]',category='$dt[4]',supplierid='$dt[5]',displayname='$dt[6]',unit='$dt[7]',costprice='".str_replace('.','',$dt[8])."',unitprice='".str_replace('.','',$dt[9])."',minstock='$dt[11]' where itemid='$dt[0]'";</t>
  </si>
  <si>
    <t>Catpricinginsert</t>
  </si>
  <si>
    <t>Catpricingupdate</t>
  </si>
  <si>
    <t>Catpricingdelete</t>
  </si>
  <si>
    <t>"update ms_pricing set normaldisc='$dt[2]', memberdisc='$dt[3]',custdisc='$dt[4]' where itemid in (select itemid from ms_item where category='$dt[1]')";</t>
  </si>
  <si>
    <t>select catname as code, catname as name from ms_category order by catname</t>
  </si>
  <si>
    <t>"";</t>
  </si>
  <si>
    <t xml:space="preserve">$str="delete from ms_catpricing where catid='$dt[0]'";include("exec2.php"); </t>
  </si>
  <si>
    <t xml:space="preserve">$str="insert into ms_catpricing(catid,normaldisc,memberdisc,custdisc,updatedate)values('$dt[0]','$dt[2]','$dt[3]','$dt[4]',now())";include("exec2.php"); </t>
  </si>
  <si>
    <t>a.category</t>
  </si>
  <si>
    <t xml:space="preserve">$str="delete from ms_pricing where itemid='$dt[0]'";include("exec2.php"); </t>
  </si>
  <si>
    <t>"insert into ms_pricing(itemid,normaldisc,memberdisc,custdisc,updatedate)values ('$dt[0]','$dt[6]','$dt[7]','$dt[8]',now())";</t>
  </si>
  <si>
    <t>"******"</t>
  </si>
  <si>
    <t>a</t>
  </si>
  <si>
    <t>S001</t>
  </si>
  <si>
    <t>a1</t>
  </si>
  <si>
    <t>a2</t>
  </si>
  <si>
    <t>a3</t>
  </si>
  <si>
    <t>a4</t>
  </si>
  <si>
    <t>Company Name</t>
  </si>
  <si>
    <t>Fax</t>
  </si>
  <si>
    <t>Updated by</t>
  </si>
  <si>
    <t>Kode Item</t>
  </si>
  <si>
    <t>Nama Item</t>
  </si>
  <si>
    <t>Harga</t>
  </si>
  <si>
    <t>Total Qty</t>
  </si>
  <si>
    <t>Sub Total</t>
  </si>
  <si>
    <t>Disc Amount</t>
  </si>
  <si>
    <t>Tax %</t>
  </si>
  <si>
    <t>Tax Amount</t>
  </si>
  <si>
    <t>Biaya Lain</t>
  </si>
  <si>
    <t>Total Akhir</t>
  </si>
  <si>
    <t>a5</t>
  </si>
  <si>
    <t>user</t>
  </si>
  <si>
    <t>S002</t>
  </si>
  <si>
    <t>S003</t>
  </si>
  <si>
    <t>S004</t>
  </si>
  <si>
    <t>S005</t>
  </si>
  <si>
    <t>Combo Report SO</t>
  </si>
  <si>
    <t>SALES ORDER REPORT</t>
  </si>
  <si>
    <t>"select reportid as code,reportname as name from ms_report where reportcode='SO'";</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</si>
  <si>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t>
  </si>
  <si>
    <t>SALES INVOICE REPORT</t>
  </si>
  <si>
    <t>Combo Report SI</t>
  </si>
  <si>
    <t>"select reportid as code,reportname as name from ms_report where reportcode='SI'";</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</si>
  <si>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t>
  </si>
  <si>
    <t>SURAT JALAN</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</si>
  <si>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t>
  </si>
  <si>
    <t>PEMBAYARAN PIUTANG</t>
  </si>
  <si>
    <t>"select reportid as code,reportname as name from ms_report where reportcode='SP'";</t>
  </si>
  <si>
    <t>Combo Report SP</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</si>
  <si>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t>
  </si>
  <si>
    <t>CIN Counter</t>
  </si>
  <si>
    <t>search account</t>
  </si>
  <si>
    <t>"SELECT accountcode as f1,accountname as f2 FROM ms_account LIMIT 200";</t>
  </si>
  <si>
    <t>if ($q2!=""){$query="SELECT accountcode as f1,accountname as f2 FROM ms_account where  concat(accountcode,accountname)  like '%$dt[0]%' ORDER BY accountname  limit 200";}</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</si>
  <si>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</si>
  <si>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t>
  </si>
  <si>
    <t>"CINinsert"</t>
  </si>
  <si>
    <t>"CINupdate"</t>
  </si>
  <si>
    <t>"CINdelete"</t>
  </si>
  <si>
    <t>CIN Insert</t>
  </si>
  <si>
    <t>CIN Updat</t>
  </si>
  <si>
    <t>CIN Delete</t>
  </si>
  <si>
    <t xml:space="preserve">$str="delete from tx_cash_d where cashno='$dt[0]'";include("exec2.php"); </t>
  </si>
  <si>
    <t>"insert into tx_cash(cashno,cashdate,cashtype,bankid,totalamount,notes,createby,createdate,updateby,updatedate) values('$dt[0]','$dt[1]','CIN','$dt[2]','$dt[3]','$dt[4]','$dt[5]',now(),'$dt[5]',now())";</t>
  </si>
  <si>
    <t>$i=0; $dt1=explode('{}', $dt[6]); if ($dt1!='') {   foreach($dt1 as $loop)   {$dt2 = explode('[]',$dt1[$i]); $str = "insert into tx_cash_d(cashno,cashid,accountcode,accountname,debit) values('$dt2[0]','$dt2[1]','$dt2[2]','$dt2[3]','$dt2[4]')"; include("exec2.php");   $i++; } }</t>
  </si>
  <si>
    <t>"COTinsert"</t>
  </si>
  <si>
    <t>"COTupdate"</t>
  </si>
  <si>
    <t>"COTdelete"</t>
  </si>
  <si>
    <t>COT Insert</t>
  </si>
  <si>
    <t>COT Updat</t>
  </si>
  <si>
    <t>COT Delete</t>
  </si>
  <si>
    <t>"insert into tx_cash(cashno,cashdate,cashtype,bankid,totalamount,notes,createby,createdate,updateby,updatedate) values('$dt[0]','$dt[1]','COT','$dt[2]','$dt[3]','$dt[4]','$dt[5]',now(),'$dt[5]',now())";</t>
  </si>
  <si>
    <t>$i=0; $dt1=explode('{}', $dt[6]); if ($dt1!='') {   foreach($dt1 as $loop)   {$dt2 = explode('[]',$dt1[$i]); $str = "insert into tx_cash_d(cashno,cashid,accountcode,accountname,credit) values('$dt2[0]','$dt2[1]','$dt2[2]','$dt2[3]','$dt2[4]')"; include("exec2.php");   $i++; } }</t>
  </si>
  <si>
    <t>COT Counter</t>
  </si>
  <si>
    <t>CIN</t>
  </si>
  <si>
    <t>cashdate</t>
  </si>
  <si>
    <t>a.cashno</t>
  </si>
  <si>
    <t>(select bankname from ms_bank c where c.bankid=a.bankid)</t>
  </si>
  <si>
    <t>format(totalamount,0)</t>
  </si>
  <si>
    <t>Cash No</t>
  </si>
  <si>
    <t>Cash Date</t>
  </si>
  <si>
    <t>Amount</t>
  </si>
  <si>
    <t>Update By</t>
  </si>
  <si>
    <t>Update Date</t>
  </si>
  <si>
    <t>;from tx_cash a where  cashtype="COT" and concat(a.cashno) like "%w2%" order by a.cashno desc ;</t>
  </si>
  <si>
    <t>;from tx_cash a where cashtype="CIN" order by a.cashno desc ;</t>
  </si>
  <si>
    <t>(SELECT GROUP_CONCAT(c.cashid,"[",c.accountcode,"[",c.accountname,"[",c.debit SEPARATOR "{")FROM tx_cash_d c WHERE a.cashno=c.cashno)</t>
  </si>
  <si>
    <t>"delete from tx_cash where cashno='$dt[0]'";</t>
  </si>
  <si>
    <t>"update tx_cash set cashdate='$dt[1]',totalamount='$dt[3]',bankid='$dt[2]',notes='$dt[4]',updateby='$dt[5]',updatedate=now() where cashno='$dt[0]'";</t>
  </si>
  <si>
    <t>COT</t>
  </si>
  <si>
    <t>;from tx_cash a where  cashtype="CIN" and concat(a.cashno) like "%w2%" order by a.cashno desc ;</t>
  </si>
  <si>
    <t>;from tx_cash a where cashtype="COT" order by a.cashno desc ;</t>
  </si>
  <si>
    <t>(SELECT GROUP_CONCAT(c.cashid,"[",c.accountcode,"[",c.accountname,"[",c.credit SEPARATOR "{")FROM tx_cash_d c WHERE a.cashno=c.cashno)</t>
  </si>
  <si>
    <t>"SELECT 
itemcode,
itemname,
warehousename,
category,
unit,
IFNULL((SELECT qty FROM tx_stock_begin d WHERE d.itemcode=a.itemcode AND d.warehouse=c.warehouseid),0) AS beginqty,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AS inqty,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outqty,
IFNULL((SELECT qty FROM tx_stock_begin d WHERE d.itemcode=a.itemcode AND d.warehouse=c.warehouseid),0)+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systemqty
FROM
ms_item a CROSS JOIN ms_warehouse c WHERE a.itemcode='ALT.SYN.1.13'
";</t>
  </si>
  <si>
    <t>SOPNAME</t>
  </si>
  <si>
    <t>Begin Qty</t>
  </si>
  <si>
    <t>In Qty</t>
  </si>
  <si>
    <t>Out Qty</t>
  </si>
  <si>
    <t>System Qty</t>
  </si>
  <si>
    <t>Diff Qty</t>
  </si>
  <si>
    <t>Opname Qty</t>
  </si>
  <si>
    <t>"SOPNAMEinsert"</t>
  </si>
  <si>
    <t>"SOPNAMEupdate"</t>
  </si>
  <si>
    <t>"SOPNAMEdelete"</t>
  </si>
  <si>
    <t>SOPNAME Insert</t>
  </si>
  <si>
    <t>SOPNAME Update</t>
  </si>
  <si>
    <t>SOPNAME Delete</t>
  </si>
  <si>
    <t>WH ID</t>
  </si>
  <si>
    <t>a.warehouse</t>
  </si>
  <si>
    <t>(SELECT warehousename FROM ms_warehouse d WHERE a.warehouse=d.warehouseid)</t>
  </si>
  <si>
    <t>(SELECT category FROM ms_item d WHERE a.itemcode=d.itemcode LIMIT 1)</t>
  </si>
  <si>
    <t>IFNULL(a.unit,"")</t>
  </si>
  <si>
    <t xml:space="preserve">$str="insert into tx_stock_opname(itemcode,itemname,warehouse,qty,unit,createdate,updatedate) values('$dt[1]','$dt[2]','$dt[3]','$dt[11]','$dt[6]',now(),now())";include("exec2.php"); </t>
  </si>
  <si>
    <t>SUM(a.beginqty)</t>
  </si>
  <si>
    <t>SUM(a.inqty)</t>
  </si>
  <si>
    <t>SUM(a.outqty)</t>
  </si>
  <si>
    <t>SUM(a.opnameqty)</t>
  </si>
  <si>
    <t xml:space="preserve"> $i=0;$dt1=explode('{}', $dt[19]);$str="INSERT INTO tx_stock_all(itemcode,itemname,unit,userid,transtime,transdesc,warehouse,outqty) values"; if ($dt1!='') {   foreach($dt1 as $loop)    {$dt2 = explode('[]',$dt1[$i]); $str=$str."('$dt2[2]','$dt2[3]','$dt2[5]','$user',now(),'Sales Credit #$dt2[0]','$dt[5]',$dt2[4]),";  $i++; }$str=substr($str, 0, -1);include("exec2.php"); }</t>
  </si>
  <si>
    <t>$i=0; $dt1=explode('{}', $dt[19]);$str = "insert into tx_salesinvoice_d(orderno,orderid,prodcode,prodname,qty,unit,price,discent,disamount,total) values"; if ($dt1!='') {foreach($dt1 as $loop){$dt2 = explode('[]',$dt1[$i]); $str=$str."('$dt2[0]','$dt2[1]','$dt2[2]','$dt2[3]','$dt2[4]','$dt2[5]','$dt2[6]','$dt2[7]','".($dt2[7]/100)*$dt2[6]."','".$dt2[8]."'),";  $i++; }$str=substr($str, 0, -1);include("exec2.php");}</t>
  </si>
  <si>
    <t xml:space="preserve">$str="delete from tx_salesinvoice_d where orderno='$dt[0]'";include("exec2.php"); $str="delete from tx_stock_all where transdesc like '%$dt[0]%'";include("exec2.php"); </t>
  </si>
  <si>
    <t>$i=0; $dt1=explode('{}', $dt[19]);$str = "insert into tx_salesreturn_d(returnno,returnid,prodcode,prodname,qty,unit,price,discent,disamount,total) values";  if ($dt1!='') {   foreach($dt1 as $loop)   {$dt2 = explode('[]',$dt1[$i]); $str =  $str."('$dt2[0]','$dt2[1]','$dt2[2]','$dt2[3]','$dt2[4]','$dt2[5]','$dt2[6]','$dt2[7]','".($dt2[7]/100)*$dt2[6]."','".$dt2[8]."'),";    $i++; }$str=substr($str, 0, -1);include("exec2.php"); }</t>
  </si>
  <si>
    <t xml:space="preserve">$str="delete from tx_salesreturn_d where returnno='$dt[0]'";include("exec2.php");  $str="delete from tx_stock_all where transdesc like '%$dt[0]%'";include("exec2.php"); </t>
  </si>
  <si>
    <t>$i=0; $dt1=explode('{}', $dt[19]);$str = "insert into tx_purchaseinvoice_d(orderno,orderid,prodcode,prodname,qty,unit,price,discent,disamount,total) values"; if ($dt1!='') {foreach($dt1 as $loop){$dt2 = explode('[]',$dt1[$i]); $str=$str."('$dt2[0]','$dt2[1]','$dt2[2]','$dt2[3]','$dt2[4]','$dt2[5]','$dt2[6]','$dt2[7]','".($dt2[7]/100)*$dt2[6]."','".$dt2[8]."'),";  $i++; }$str=substr($str, 0, -1);include("exec2.php");}</t>
  </si>
  <si>
    <t xml:space="preserve">$str="delete from tx_purchaseinvoice_d where orderno='$dt[0]'";include("exec2.php");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</si>
  <si>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#$dt2[0]','$dt[5]',$dt2[4]),";  $i++; }$str=substr($str, 0, -1);include("exec2.php"); }</t>
  </si>
  <si>
    <t>$i=0; $dt1=explode('{}', $dt[19]);$str = "insert into tx_purchasereturn_d(returnno,returnid,prodcode,prodname,qty,unit,price,discent,disamount,total) values";  if ($dt1!='') {   foreach($dt1 as $loop)   {$dt2 = explode('[]',$dt1[$i]); $str =  $str."('$dt2[0]','$dt2[1]','$dt2[2]','$dt2[3]','$dt2[4]','$dt2[5]','$dt2[6]','$dt2[7]','".($dt2[7]/100)*$dt2[6]."','".$dt2[8]."'),";    $i++; }$str=substr($str, 0, -1);include("exec2.php"); }</t>
  </si>
  <si>
    <t xml:space="preserve">$str="delete from tx_purchasereturn_d where returnno='$dt[0]'";include("exec2.php");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</si>
  <si>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Return #$dt2[0]','$dt[7]',$dt2[4]),";  $i++; }$str=substr($str, 0, -1);include("exec2.php"); }</t>
  </si>
  <si>
    <t>$i=0;$dt1=explode('{}', $dt[19]);$str="INSERT INTO tx_stock_all(itemcode,itemname,unit,userid,transtime,transdesc,warehouse,inqty) values"; if ($dt1!='') {   foreach($dt1 as $loop)    {$dt2 = explode('[]',$dt1[$i]); $str=$str."('$dt2[2]','$dt2[3]','$dt2[5]','$user',now(),'Sales Return #$dt2[0]','$dt[7]',$dt2[4]),";  $i++; }$str=substr($str, 0, -1);include("exec2.php"); }</t>
  </si>
  <si>
    <t xml:space="preserve">"delete from tx_salesinvoice where orderno='$dt[0]'"; $str="delete from tx_stock_all where transdesc like '%$dt[0]%'";include("exec2.php"); </t>
  </si>
  <si>
    <t xml:space="preserve">"delete from tx_salesreturn where returnno='$dt[0]'"; $str="delete from tx_stock_all where transdesc like '%$dt[0]%'";include("exec2.php"); </t>
  </si>
  <si>
    <t xml:space="preserve">"delete from tx_purchaseinvoice where orderno='$dt[0]'"; $str="delete from tx_stock_all where transdesc like '%$dt[0]%'";include("exec2.php"); </t>
  </si>
  <si>
    <t xml:space="preserve">"delete from tx_purchasereturn where returnno='$dt[0]'"; $str="delete from tx_stock_all where transdesc like '%$dt[0]%'";include("exec2.php"); </t>
  </si>
  <si>
    <t>edit</t>
  </si>
  <si>
    <t xml:space="preserve">$str="insert into tx_stock_opname(itemcode,itemname,warehouse,qty,unit,createdate,updatedate) values('$dt[0]','$dt[1]','$dt[2]','$dt[10]','$dt[5]',now(),now())";include("exec2.php"); </t>
  </si>
  <si>
    <t xml:space="preserve">$str="insert into tx_stock_all(itemcode,itemname,userid,transtime,transdesc,warehouse,inqty,outqty,beginqty,opnameqty,unit) values('$dt[0]','$dt[1]','$user',now(),'Opname Stock','$dt[2]',0,0,0,'$dt[10]','$dt[5]')";include("exec2.php"); </t>
  </si>
  <si>
    <t xml:space="preserve">$str="delete from tx_stock_opname where itemcode='$dt[0]' and warehouse='$dt[2]'";include("exec2.php"); $str="delete from tx_stock_all where itemcode='$dt[0]' and transdesc='Opname Stock' and warehouse='$dt[2]'";include("exec2.php"); </t>
  </si>
  <si>
    <t>"delete from tx_stock_opname where itemcode='$dt[0]' and and warehouse='$dt[2]'";</t>
  </si>
  <si>
    <t>; from tx_stock_all a where   a.itemcode&lt;&gt;"" and transtime&gt;=(select description from ms_setting where settingtype="opnamestart")  and concat(itemname) like "%w2%"  GROUP BY a.itemname,a.warehouse,IFNULL(a.unit,"")  order by itemname ;</t>
  </si>
  <si>
    <t>; from tx_stock_all a where a.itemcode&lt;&gt;"" and transtime&gt;=(select description from ms_setting where settingtype="opnamestart") GROUP BY a.itemname,a.warehouse,IFNULL(a.unit,"") order by itemname ;</t>
  </si>
  <si>
    <t xml:space="preserve">$str="insert into tx_stock_all(itemcode,itemname,userid,transtime,transdesc,warehouse,inqty,outqty,beginqty,opnameqty,unit) values('$dt[1]','$dt[2]','$user',now(),'Begin Stock','$dt[3]',0,0,'$dt[4]',0,'$dt[5]')";include("exec2.php"); </t>
  </si>
  <si>
    <t>*8001*</t>
  </si>
  <si>
    <t>*8002*</t>
  </si>
  <si>
    <t>*8003*</t>
  </si>
  <si>
    <t>*8004*</t>
  </si>
  <si>
    <t>*8005*</t>
  </si>
  <si>
    <t>*9001*</t>
  </si>
  <si>
    <t>*9002*</t>
  </si>
  <si>
    <t>*9003*</t>
  </si>
  <si>
    <t>*9004*</t>
  </si>
  <si>
    <t>*9005*</t>
  </si>
  <si>
    <t>RS01</t>
  </si>
  <si>
    <t>SALES DETAIL</t>
  </si>
  <si>
    <t>"SELECT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t>
  </si>
  <si>
    <t>SALES DAILY</t>
  </si>
  <si>
    <t>RS02</t>
  </si>
  <si>
    <t>"SELECT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t>
  </si>
  <si>
    <t>RS03</t>
  </si>
  <si>
    <t>SALES MONTHLY SALESMAN</t>
  </si>
  <si>
    <t>"SELECT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t>
  </si>
  <si>
    <t>SALES MONTHLY MEMBERSHIP</t>
  </si>
  <si>
    <t>"SELECT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t>
  </si>
  <si>
    <t>RS04</t>
  </si>
  <si>
    <t>SALES MONTHLY CASHIER</t>
  </si>
  <si>
    <t>RS05</t>
  </si>
  <si>
    <t>"SELECT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t>
  </si>
  <si>
    <t>RS06</t>
  </si>
  <si>
    <t>CASHIER REPORT</t>
  </si>
  <si>
    <t>"SELECT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t>
  </si>
  <si>
    <t>RS07</t>
  </si>
  <si>
    <t>RS08</t>
  </si>
  <si>
    <t>TOP SALES BY AMOUNT</t>
  </si>
  <si>
    <t>TOP SALES BY QTY</t>
  </si>
  <si>
    <t>"SELECT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t>
  </si>
  <si>
    <t>"SELECT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</si>
  <si>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t>
  </si>
  <si>
    <t>P001</t>
  </si>
  <si>
    <t>P002</t>
  </si>
  <si>
    <t>P003</t>
  </si>
  <si>
    <t>P005</t>
  </si>
  <si>
    <t>SALES REQUEST</t>
  </si>
  <si>
    <t>PURCHASE REQUEST</t>
  </si>
  <si>
    <t>PURCHASE ORDER</t>
  </si>
  <si>
    <t>PURCHASE INVOICE</t>
  </si>
  <si>
    <t>PURCHASE PAYMENT</t>
  </si>
  <si>
    <t>Combo Report PO</t>
  </si>
  <si>
    <t>Combo Report PI</t>
  </si>
  <si>
    <t>Combo Report PP</t>
  </si>
  <si>
    <t>"select reportid as code,reportname as name from ms_report where reportcode='PO'";</t>
  </si>
  <si>
    <t>"select reportid as code,reportname as name from ms_report where reportcode='PI'";</t>
  </si>
  <si>
    <t>"select reportid as code,reportname as name from ms_report where reportcode='PP'";</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</si>
  <si>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</si>
  <si>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t>
  </si>
  <si>
    <t>C001</t>
  </si>
  <si>
    <t>C002</t>
  </si>
  <si>
    <t>C003</t>
  </si>
  <si>
    <t>C005</t>
  </si>
  <si>
    <t>KONSINYASI REQUEST</t>
  </si>
  <si>
    <t>KONSINYASI ORDER</t>
  </si>
  <si>
    <t>KONSINYASI INVOICE</t>
  </si>
  <si>
    <t>KONSINYASI PAYMENT</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</si>
  <si>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</si>
  <si>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</si>
  <si>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</si>
  <si>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t>
  </si>
  <si>
    <t>Combo Report CO</t>
  </si>
  <si>
    <t>Combo Report CI</t>
  </si>
  <si>
    <t>Combo Report CP</t>
  </si>
  <si>
    <t>"select reportid as code,reportname as name from ms_report where reportcode='CO'";</t>
  </si>
  <si>
    <t>"select reportid as code,reportname as name from ms_report where reportcode='CI'";</t>
  </si>
  <si>
    <t>"select reportid as code,reportname as name from ms_report where reportcode='CP'";</t>
  </si>
  <si>
    <t>"select reportid as code,reportname as name from ms_report where reportcode='DO'";</t>
  </si>
  <si>
    <t>DELIVERY ORDER</t>
  </si>
  <si>
    <t>D001</t>
  </si>
  <si>
    <t>Combo Report DO</t>
  </si>
  <si>
    <t>Combo Report DT</t>
  </si>
  <si>
    <t>Combo Report DR</t>
  </si>
  <si>
    <t>"select reportid as code,reportname as name from ms_report where reportcode='DT'";</t>
  </si>
  <si>
    <t>"select reportid as code,reportname as name from ms_report where reportcode='DR'";</t>
  </si>
  <si>
    <t>D002</t>
  </si>
  <si>
    <t>D003</t>
  </si>
  <si>
    <t>DELIVERY OUT</t>
  </si>
  <si>
    <t>DELIVERY RECEIVED</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</si>
  <si>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</si>
  <si>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</si>
  <si>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t>
  </si>
  <si>
    <t>Sales Order Query</t>
  </si>
  <si>
    <t>Sales Booking</t>
  </si>
  <si>
    <t>Booking by salesman</t>
  </si>
  <si>
    <t>SOS</t>
  </si>
  <si>
    <t>bookingid</t>
  </si>
  <si>
    <t>bookingtime</t>
  </si>
  <si>
    <t>ifnull((select salesname from ms_salesman where salesid=a.salesid),"")</t>
  </si>
  <si>
    <t>ifnull((select membername from ms_membership where memberid=a.memberid),"")</t>
  </si>
  <si>
    <t>Booking ID</t>
  </si>
  <si>
    <t>Booking Date</t>
  </si>
  <si>
    <t>; FROM tx_booking a order by bookingid desc;</t>
  </si>
  <si>
    <t>; FROM tx_booking a where bookingid like "%w2%" order by bookingid desc;</t>
  </si>
  <si>
    <t>str_replace("%w2%","%".$w2."%",$query);$query=str_replace("%w3%","|",$query);$query=str_replace("%1","'",$query);$query=str_replace("$","%",$query);$query=str_replace("!","'",$query);$query=str_replace("%plus2%","+",$query);</t>
  </si>
  <si>
    <t>format(subtotal,0)</t>
  </si>
  <si>
    <t>"(SELECT '' AS CODE,'' AS NAME)UNION ALL (SELECT 'sales' AS CODE,bookingid AS NAME FROM tx_booking ORDER BY bookingid DESC LIMIT 50)";</t>
  </si>
  <si>
    <t>DOS</t>
  </si>
  <si>
    <t>; FROM tx_sales a order by orderno desc;</t>
  </si>
  <si>
    <t>; FROM tx_sales a where orderno like "%w2%" order by orderno desc;</t>
  </si>
  <si>
    <t>ifnull((select custname from ms_customer where custno=a.custcode),"")</t>
  </si>
  <si>
    <t>ifnull((select salesname from ms_salesman where salesid=a.salesman),"")</t>
  </si>
  <si>
    <t>DM Counter</t>
  </si>
  <si>
    <t>;FROM tx_deliverymulti where transtype="DM" order by orderno desc ;</t>
  </si>
  <si>
    <t>DM - Insert</t>
  </si>
  <si>
    <t>DM - Update</t>
  </si>
  <si>
    <t>DM - Delete</t>
  </si>
  <si>
    <t>"delete from tx_deliverymulti where orderno='$dt[0]'";</t>
  </si>
  <si>
    <t>$i=0; $dt1=explode('{}', $dt[19]); if ($dt1!='') {   foreach($dt1 as $loop)   {$dt2 = explode('[]',$dt1[$i]); $str = "insert into tx_deliverymulti_d(orderno,orderid,prodcode,prodname,qty,unit,price,discent,disamount,total) values('$dt2[0]','$dt2[1]','$dt2[2]','$dt2[3]','$dt2[4]','$dt2[5]','$dt2[6]','$dt2[7]','".($dt2[7]/100)*$dt2[6]."','".$dt2[8]."')"; include("exec2.php");   $i++; } }</t>
  </si>
  <si>
    <t xml:space="preserve">$str="delete from tx_deliverymulti_d where orderno='$dt[0]'";include("exec2.php"); </t>
  </si>
  <si>
    <t>(select warehousename from ms_warehouse where warehouseid=tx_deliverymulti.warehousefrom limit 1)</t>
  </si>
  <si>
    <t>(select salesname from ms_salesman where salesid=tx_deliverymulti.salesman limit 1)</t>
  </si>
  <si>
    <t>(select setorantype from ms_payment where paymentid=tx_deliverymulti.payterms limit 1)</t>
  </si>
  <si>
    <t>"insert into tx_deliverymulti(orderno,orderdate,transtype,custcode,custname,refno,pono,salesman,totalamount,discent,disamount,ppncent,ppnamount,otherfee,netamount,dp,leftamount,status,warehousefrom,field1,field2,field3,field4,field5,field6,invtaxno1,invtaxno2,invtaxdate,invtaxmemo,notes,createby,createdate,updateby,updatedate,shipvia,deliverypic,deliveryaddress,deliveryphone) values('$dt[0]','$dt[1]','DM','$dt[2]','$dt[3]','$dt[6]','$dt[7]','$dt[4]','$dt[8]','$dt[9]','$dt[10]','$dt[11]','$dt[20]','$dt[12]','$dt[13]','$dt[14]','$dt[15]','$dt[18]','$dt[5]','','','','','','','','','','','$dt[16]','$dt[17]',now(),'$dt[17]',now(),'$dt[21]','$dt[22]','$dt[23]','$dt[24]')";</t>
  </si>
  <si>
    <t>"update tx_deliverymulti set orderdate='$dt[1]',transtype='DM',custcode='$dt[2]',custname='$dt[3]',refno='$dt[6]',pono='$dt[7]',salesman='$dt[4]',totalamount='$dt[8]',discent='$dt[9]',disamount='$dt[10]',ppncent='$dt[11]',ppnamount='$dt[20]',netamount='$dt[13]',dp='$dt[14]',leftamount='$dt[15]',status='$dt[18]',warehousefrom='$dt[5]',notes='$dt[16]',updateby='$dt[17]',updatedate=now(),shipvia='$dt[21]',deliverypic='$dt[22]',deliveryaddress='$dt[23]',deliveryphone='$dt[24]' where orderno='$dt[0]'";</t>
  </si>
  <si>
    <t>"SELECT settingid AS CODE, REPLACE(REPLACE(REPLACE(REPLACE(REPLACE(REPLACE(description,'%y',DATE_FORMAT(NOW(),'%y')),'%d',DATE_FORMAT(NOW(),'%d')),'%m',DATE_FORMAT(NOW(),'%m')),'%c5',(SELECT RIGHT(100000+IFNULL(MAX(RIGHT(orderno,5)),'100000')+1,5) FROM tx_deliverymulti WHERE transtype='DM' AND DATE_FORMAT(orderdate,'%y%m')=DATE_FORMAT(NOW(),'%y%m')))  ,'%c4',(SELECT RIGHT(10000+IFNULL(MAX(RIGHT(orderno,4)),'10000')+1,4) FROM tx_deliverymulti WHERE transtype='DM' AND DATE_FORMAT(orderdate,'%y%m')=DATE_FORMAT(NOW(),'%y%m'))),'%c3',(SELECT RIGHT(1000+IFNULL(MAX(RIGHT(orderno,3)),'1000')+1,3) FROM tx_deliverymulti WHERE transtype='DM' AND  DATE_FORMAT(orderdate,'%y%m')=DATE_FORMAT(NOW(),'%y%m'))) AS NAME FROM ms_setting WHERE settingtype='dm' ";</t>
  </si>
  <si>
    <t>(SELECT GROUP_CONCAT(c.orderid,"[",c.prodcode,"[",c.prodname,"[",c.qty,"[",c.unit,"[",c.price,"[",c.discent,"[",c.disamount,"[",c.total,"[",IFNULL((SELECT SUM(qty) FROM tx_deliverymulti e LEFT JOIN tx_deliverymulti_d f ON e.orderno=f.orderno WHERE tx_delivery.refno=e.refno AND f.prodcode=c.prodcode GROUP BY f.prodcode),0)-IFNULL((SELECT SUM(qty) FROM tx_delivery e LEFT JOIN tx_delivery_d f ON e.orderno=f.orderno WHERE tx_delivery.refno=e.refno AND f.prodcode=c.prodcode GROUP BY f.prodcode),0) SEPARATOR "{")FROM tx_delivery_d c WHERE tx_delivery.orderno=c.orderno)</t>
  </si>
  <si>
    <t>"SELECT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t>
  </si>
  <si>
    <t>DOR</t>
  </si>
  <si>
    <t>Sales Cashier Query</t>
  </si>
  <si>
    <t>"SELECT '' AS f1,'' AS f2,'' AS f3,'' AS f4,'' AS f5,'' AS f6,transid AS f7, (SELECT salesname FROM ms_salesman WHERE salesid=tx_trans.salesid LIMIT 1) AS f8,'' AS f9,'' AS f10,'' AS f11,'' AS f12,'' AS f13,'' AS f14,'' AS f15,'' AS f16,'' AS f17,'' AS f18,'' AS f19,'' AS f20,'' AS f21,'' AS f22,'' AS f23,'' AS f24,'' AS f25,'' AS f26,'' AS f27,'' AS f28,'' AS f29,'' AS f30,'' AS f31,tx_trans.notes AS f32,  (SELECT GROUP_CONCAT(c.transid,'[',c.itemid,'[',c.itemname,'[',c.qty,'[',c.unit,'[',c.itemprice,'[',c.discpercent,'[',0,'[',c.totalamount,'[',IFNULL((SELECT SUM(qty) FROM tx_deliverymulti e LEFT JOIN tx_deliverymulti_d f ON e.orderno=f.orderno WHERE tx_trans.transid=e.refno AND f.prodcode=c.transid  GROUP BY f.prodcode),0)-IFNULL((SELECT SUM(qty) FROM tx_delivery e LEFT JOIN tx_delivery_d f ON  e.orderno=f.orderno WHERE tx_trans.transid=e.refno AND f.prodcode=c.itemid GROUP BY f.prodcode),0)   SEPARATOR '{')  FROM tx_trans_item c WHERE tx_trans.transid=c.transid) AS f33,'' AS f34,'' AS f35,'' AS f36  FROM tx_trans WHERE transid='$dt[0]'";</t>
  </si>
  <si>
    <t>DOC</t>
  </si>
  <si>
    <t>transtime</t>
  </si>
  <si>
    <t>; FROM tx_trans a order by transid desc;</t>
  </si>
  <si>
    <t>; FROM tx_trans a where transid like "%w2%" order by transid desc;</t>
  </si>
  <si>
    <t>delete from ms_module where moduleid&lt;300;</t>
  </si>
  <si>
    <t>Delivery Request</t>
  </si>
  <si>
    <t>DRE</t>
  </si>
  <si>
    <t>; FROM tx_deliverymulti a order by orderno desc;</t>
  </si>
  <si>
    <t>; FROM tx_deliverymulti a where transid like "%w2%" order by orderno desc;</t>
  </si>
  <si>
    <t>"SELECT orderno AS f1, orderdate AS f2,transtype AS f3, custcode AS f4, custname AS f5, (SELECT setorantype FROM ms_payment WHERE paymentid=tx_deliverymulti.payterms LIMIT 1) AS f6, refno AS f7, (SELECT salesname FROM ms_salesman WHERE salesid=tx_deliverymulti.salesman LIMIT 1) AS f8, totalamount AS f9, discent AS f10, disamount AS f11, ppncent AS f12, otherfee AS f13, FORMAT(netamount,0) AS f14, shipvia AS f15, deliveryto AS f16, deliveryaddress AS f17, deliverypic AS f18, deliveryphone AS f19, STATUS AS f20, (SELECT warehousename FROM ms_warehouse WHERE warehouseid=tx_deliverymulti.warehousefrom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tx_deliverymulti.orderno=e.orderno AND f.prodcode=c.prodcode GROUP BY f.prodcode),0)-IFNULL((SELECT SUM(qty) FROM tx_delivery e LEFT JOIN tx_delivery_d f ON e.orderno=f.orderno WHERE tx_deliverymulti.orderno=e.refno AND f.prodcode=c.prodcode GROUP BY f.prodcode),0)    SEPARATOR '{')FROM tx_deliverymulti_d c WHERE tx_deliverymulti.orderno=c.orderno) AS f33, dp AS f34,leftamount AS f35,ppnamount AS f36 FROM tx_deliverymulti  WHERE orderno='$dt[0]'";</t>
  </si>
  <si>
    <t>(SELECT GROUP_CONCAT(c.orderid,"[",c.prodcode,"[",c.prodname,"[",c.qty,"[",c.unit,"[",c.price,"[",c.discent,"[",c.disamount,"[",c.total,"[",IFNULL((SELECT SUM(qty) FROM tx_delivery e LEFT JOIN tx_delivery_d f ON e.orderno=f.orderno WHERE tx_deliverymulti.orderno=e.refno AND f.prodcode=c.prodcode GROUP BY f.prodcode),0) SEPARATOR "{")FROM tx_deliverymulti_d c WHERE tx_deliverymulti.orderno=c.orderno)</t>
  </si>
  <si>
    <t>;FROM tx_deliverymulti where transtype="DM" and concat(orderno,refno,custname,salesman,status) like "%w2%" order by orderno desc;</t>
  </si>
  <si>
    <t>"(SELECT '' AS CODE,'' AS NAME)UNION ALL (SELECT 'credit' AS CODE,orderno AS NAME FROM tx_sales where custname='$dt[0]' ORDER BY orderno DESC LIMIT 50)";</t>
  </si>
  <si>
    <t>"SELECT orderno AS CODE,orderno AS NAME FROM tx_deliverymulti where status='Pending' and  custname='$dt[0]' ORDER BY orderno DESC LIMIT 50";</t>
  </si>
  <si>
    <t>"(SELECT '' AS CODE,'' AS NAME)UNION ALL (SELECT 'credit' AS CODE,orderno AS NAME FROM tx_sales where custname='$dt[0]' ORDER BY orderno DESC LIMIT 100)";</t>
  </si>
  <si>
    <t>"(SELECT '' AS CODE,'' AS NAME)UNION ALL (SELECT 'cash' AS CODE,transid AS NAME FROM tx_trans where custname='$dt[0]' ORDER BY transid DESC LIMIT 100)";</t>
  </si>
  <si>
    <t>"DORinsert"</t>
  </si>
  <si>
    <t>"DORupdate"</t>
  </si>
  <si>
    <t>"DORdelete"</t>
  </si>
  <si>
    <t>Delivery Out Query</t>
  </si>
  <si>
    <t>Delivery Order Query</t>
  </si>
  <si>
    <t>Delivery Out</t>
  </si>
  <si>
    <t>"SELECT orderno AS CODE,orderno AS NAME FROM tx_delivery WHERE custname='$dt[0]' AND orderno NOT IN (SELECT orderno FROM tx_deliveryout WHERE orderdate&gt;DATE_ADD(NOW(),INTERVAL -1 MONTH) )ORDER BY orderno DESC LIMIT 100";</t>
  </si>
  <si>
    <t>"SELECT orderno AS f1, orderdate AS f2,transtype AS f3, custcode AS f4, custname AS f5, (SELECT setorantype FROM ms_payment WHERE paymentid=tx_delivery.payterms LIMIT 1) AS f6, refno AS f7, (SELECT salesname FROM ms_salesman WHERE salesid=tx_delivery.salesman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 e LEFT JOIN tx_delivery_d f ON e.orderno=f.orderno WHERE tx_delivery.orderno=e.orderno AND f.prodcode=c.prodcode GROUP BY f.prodcode),0)-IFNULL((SELECT SUM(qty) FROM tx_delivery e LEFT JOIN tx_delivery_d f ON e.orderno=f.orderno WHERE tx_delivery.orderno=e.refno AND f.prodcode=c.prodcode GROUP BY f.prodcode),0)    SEPARATOR '{')FROM tx_delivery_d c WHERE tx_delivery.orderno=c.orderno) AS f33, dp AS f34,leftamount AS f35,ppnamount AS f36 FROM tx_delivery  WHERE orderno='$dt[0]'";</t>
  </si>
  <si>
    <t>Delivery Received</t>
  </si>
  <si>
    <t>Delivery Received Query</t>
  </si>
  <si>
    <t>"SELECT orderno AS CODE,orderno AS NAME FROM tx_deliveryout WHERE custname='$dt[0]' AND orderno NOT IN (SELECT orderno FROM tx_deliveryreceived WHERE orderdate&gt;DATE_ADD(NOW(),INTERVAL -1 MONTH) )ORDER BY orderno DESC LIMIT 100";</t>
  </si>
  <si>
    <t>"SELECT orderno AS f1, orderdate AS f2,transtype AS f3, custcode AS f4, custname AS f5, (SELECT setorantype FROM ms_payment WHERE paymentid=tx_deliveryout.payterms LIMIT 1) AS f6, refno AS f7, (SELECT salesname FROM ms_salesman WHERE salesid=tx_deliveryout.salesman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warehouseid=tx_deliveryout.warehousefrom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tx_deliveryout e LEFT JOIN tx_deliveryout_d f ON e.orderno=f.orderno WHERE tx_deliveryout.orderno=e.orderno AND f.prodcode=c.prodcode GROUP BY f.prodcode),0)-IFNULL((SELECT SUM(qty) FROM tx_deliveryout e LEFT JOIN tx_deliveryout_d f ON e.orderno=f.orderno WHERE tx_deliveryout.orderno=e.refno AND f.prodcode=c.prodcode GROUP BY f.prodcode),0)    SEPARATOR '{')FROM tx_deliveryout_d c WHERE tx_deliveryout.orderno=c.orderno) AS f33, dp AS f34,leftamount AS f35,ppnamount AS f36 FROM tx_deliveryout  WHERE orderno='$dt[0]'";</t>
  </si>
  <si>
    <t>"SELECT '' as f1,'' as f2,'' as f3,'' as f4,'' as f5,'' as f6,a.bookingid as f7, (SELECT salesname FROM ms_salesman WHERE salesid=a.salesid LIMIT 1) AS f8,'' as f9,'' as f10,'' as f11,'' as f12,'' as f13,'' as f14,'' as f15,'' as f16,'' as f17,'' as f18,'' as f19,'' as f20,'' as f21,'' as f22,'' as f23,'' as f24,'' as f25,'' as f26,'' as f27,'' as f28,'' as f29,'' as f30,'' as f31,a.notes AS f32,  (SELECT GROUP_CONCAT(c.bookingid,'[',c.itemid,'[',c.itemname,'[',c.qty,'[',c.unit,'[',c.itemprice,'[',c.discpercent,'[',0,'[',c.totalamount,'[',IFNULL((SELECT SUM(qty) FROM tx_deliverymulti e LEFT JOIN tx_deliverymulti_d f ON  e.orderno=f.orderno WHERE a.bookingid=e.refno AND f.prodcode=c.itemid GROUP BY f.prodcode),0)-IFNULL((SELECT SUM(qty) FROM tx_delivery  e LEFT JOIN tx_delivery_d f ON e.orderno=f.orderno WHERE a.bookingid=e.refno AND f.prodcode=c.itemid GROUP BY f.prodcode),0)   SEPARATOR '{') FROM tx_booking_item c WHERE a.bookingid=c.bookingid) as f33,'' as f34,'' as f35,'' as f36  FROM tx_booking a  WHERE a.bookingid='$dt[0]'";</t>
  </si>
  <si>
    <t>Sales Order Loader</t>
  </si>
  <si>
    <t>"SELECT orderno AS f1, orderdate AS f2,transtype AS f3, custcode AS f4, custname AS f5, (SELECT setorantype FROM ms_payment WHERE paymentid=tx_sales.payterms LIMIT 1) AS f6, orderno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t>
  </si>
  <si>
    <t>Sales Return Loader</t>
  </si>
  <si>
    <t>"SELECT orderno AS f1, orderdate AS f2,transtype AS f3, custcode AS f4, custname AS f5, (SELECT setorantype FROM ms_payment WHERE paymentid=tx_salesinvoice.payterms LIMIT 1) AS f6, orderno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t>
  </si>
  <si>
    <t>Sales Return Refno</t>
  </si>
  <si>
    <t>"(SELECT '' AS CODE,'' AS NAME)UNION ALL (SELECT 'credit' AS CODE,orderno AS NAME FROM tx_salesinvoice where custname='$dt[0]' ORDER BY orderno DESC LIMIT 50)";</t>
  </si>
  <si>
    <t>Purchase Order Loader</t>
  </si>
  <si>
    <t>"SELECT orderno AS f1, orderdate AS f2,transtype AS f3, suppid AS f4, suppname AS f5, (SELECT setorantype FROM ms_payment WHERE paymentid=tx_purchase.payterms LIMIT 1) AS f6, orderno AS f7, (SELECT salesname FROM ms_salesman WHERE salesid=tx_purchase.salesman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tx_purchase.orderno=e.refno AND f.prodcode=c.prodcode GROUP BY f.prodcode),0)-IFNULL((SELECT SUM(qty) FROM tx_delivery e LEFT JOIN tx_delivery_d f ON e.orderno=f.orderno WHERE tx_purchase.orderno=e.refno AND f.prodcode=c.prodcode GROUP BY f.prodcode),0)  SEPARATOR '{')FROM tx_purchase_d c WHERE tx_purchase.orderno=c.orderno) AS f33, dp AS f34,leftamount AS f35,ppnamount AS f36 FROM tx_purchase  WHERE orderno='$dt[0]'";</t>
  </si>
  <si>
    <t>"select orderno as code,orderno as name from tx_purchase where suppname='$dt[0]' order by orderno desc limit 50";</t>
  </si>
  <si>
    <t>Purchase Return Loader</t>
  </si>
  <si>
    <t>Purchase Return Refno</t>
  </si>
  <si>
    <t>"SELECT orderno AS f1, orderdate AS f2,transtype AS f3, custcode AS f4, custname AS f5, (SELECT setorantype FROM ms_payment WHERE paymentid=tx_purchaseinvoice.payterms LIMIT 1) AS f6, orderno AS f7, (SELECT salesname FROM ms_salesman WHERE salesid=tx_purchaseinvoice.salesman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tx_purchaseinvoice.orderno=e.refno AND f.prodcode=c.prodcode GROUP BY f.prodcode),0)-IFNULL((SELECT SUM(qty) FROM tx_delivery e LEFT JOIN tx_delivery_d f ON e.orderno=f.orderno WHERE tx_purchaseinvoice.orderno=e.refno AND f.prodcode=c.prodcode GROUP BY f.prodcode),0)  SEPARATOR '{')FROM tx_purchaseinvoice_d c WHERE tx_purchaseinvoice.orderno=c.orderno) AS f33, dppo AS f34,cash AS f35,credit AS f36 FROM tx_purchaseinvoice  WHERE orderno='$dt[0]'";</t>
  </si>
  <si>
    <t>"(SELECT '' AS CODE,'' AS NAME)UNION ALL (SELECT 'credit' AS CODE,orderno AS NAME FROM tx_purchaseinvoice where custname='$dt[0]' ORDER BY orderno DESC LIMIT 50)";</t>
  </si>
  <si>
    <t>SRT</t>
  </si>
  <si>
    <t>; FROM tx_salesinvoice a order by orderno desc;</t>
  </si>
  <si>
    <t>; FROM tx_salesinvoice a where orderno like "%w2%" order by orderno desc;</t>
  </si>
  <si>
    <t>PRT</t>
  </si>
  <si>
    <t>; FROM tx_purchaseinvoice a order by orderno desc;</t>
  </si>
  <si>
    <t>Vendor Name</t>
  </si>
  <si>
    <t>; FROM tx_purchaseinvoice a where orderno like "%w2%" order by orderno desc;</t>
  </si>
  <si>
    <t>accountcode</t>
  </si>
  <si>
    <t>accountname</t>
  </si>
  <si>
    <t>;from ms_account order by accountcode ;</t>
  </si>
  <si>
    <t>;from ms_account where concat(accountcode,accountname) like "%w2%" order by accountcode ;</t>
  </si>
  <si>
    <t>"Accountinsert"</t>
  </si>
  <si>
    <t>"Accountupdate"</t>
  </si>
  <si>
    <t>"Accountdelete"</t>
  </si>
  <si>
    <t>Account Insert</t>
  </si>
  <si>
    <t>Account Update</t>
  </si>
  <si>
    <t>Account Delete</t>
  </si>
  <si>
    <t>"delete from ms_account where accountid='$dt[0]'";</t>
  </si>
  <si>
    <t>"update ms_account set accountcode='$dt[1]',accountname='$dt[2]' where accountid='$dt[0]'";</t>
  </si>
  <si>
    <t>"insert into ms_account(accountcode,accountname) values('$dt[1]','$dt[2]')";</t>
  </si>
  <si>
    <t>Account Code</t>
  </si>
  <si>
    <t>Account Name</t>
  </si>
  <si>
    <t>STC</t>
  </si>
  <si>
    <t>IFNULL(SUM(a.beginqty),0)+IFNULL(SUM(a.inqty),0)-IFNULL(SUM(a.outqty),0)</t>
  </si>
  <si>
    <t>IFNULL(SUM(a.beginqty),0)+IFNULL(SUM(a.inqty),0)-IFNULL(SUM(a.outqty),0) -IFNULL(sum(a.opnameqty),0)</t>
  </si>
  <si>
    <t>; from tx_stock_all a where   a.itemcode&lt;&gt;"" and transtime&gt;=(select description from ms_setting where settingtype="opnamestart")  and concat(itemcode,itemname) like "%w2%"  GROUP BY a.itemname,a.warehouse,IFNULL(a.unit,"")  order by itemname ;</t>
  </si>
  <si>
    <t>"COIinsert"</t>
  </si>
  <si>
    <t>"COIupdate"</t>
  </si>
  <si>
    <t>"COIdelete"</t>
  </si>
  <si>
    <t>COI - Insert</t>
  </si>
  <si>
    <t>COI - Update</t>
  </si>
  <si>
    <t>COI - Delete</t>
  </si>
  <si>
    <t>$i=0; $dt1=explode('{}', $dt[19]); if ($dt1!='') {   foreach($dt1 as $loop)   {$dt2 = explode('[]',$dt1[$i]); $str = "insert into tx_consignmentin_d(orderno,orderid,prodcode,prodname,qty,unit,price,discent,disamount,total) values('$dt2[0]','$dt2[1]','$dt2[2]','$dt2[3]','$dt2[4]','$dt2[5]','$dt2[6]','$dt2[7]','".($dt2[7]/100)*$dt2[6]."','".$dt2[8]."')"; include("exec2.php");   $i++; } }</t>
  </si>
  <si>
    <t xml:space="preserve">$str="delete from tx_consignmentin_d where orderno='$dt[0]'";include("exec2.php"); </t>
  </si>
  <si>
    <t>"delete from tx_consignmentin where orderno='$dt[0]'";</t>
  </si>
  <si>
    <t>COI Counter</t>
  </si>
  <si>
    <t>"SELECT settingid AS CODE, REPLACE(REPLACE(REPLACE(REPLACE(REPLACE(REPLACE(description,'%y',DATE_FORMAT(NOW(),'%y')),'%d',DATE_FORMAT(NOW(),'%d')),'%m',DATE_FORMAT(NOW(),'%m')),'%c5',(SELECT RIGHT(100000+IFNULL(MAX(RIGHT(orderno,5)),'100000')+1,5) FROM tx_consignmentin WHERE transtype='COI' AND DATE_FORMAT(orderdate,'%y%m')=DATE_FORMAT(NOW(),'%y%m')))  ,'%c4',(SELECT RIGHT(10000+IFNULL(MAX(RIGHT(orderno,4)),'10000')+1,4) FROM tx_consignmentin WHERE transtype='COI' AND DATE_FORMAT(orderdate,'%y%m')=DATE_FORMAT(NOW(),'%y%m'))),'%c3',(SELECT RIGHT(1000+IFNULL(MAX(RIGHT(orderno,3)),'1000')+1,3) FROM tx_consignmentin WHERE transtype='CI' AND  DATE_FORMAT(orderdate,'%y%m')=DATE_FORMAT(NOW(),'%y%m'))) AS NAME FROM ms_setting WHERE settingtype='coi' ";</t>
  </si>
  <si>
    <t>"SELECT orderno AS f1, orderdate AS f2,transtype AS f3, suppid AS f4, suppname AS f5, (SELECT setorantype FROM ms_payment WHERE paymentid=tx_consignment.payterms LIMIT 1) AS f6, orderno AS f7, (SELECT salesname FROM ms_salesman WHERE salesid=tx_consignment.salesman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tx_consignment.orderno=e.refno AND f.prodcode=c.prodcode GROUP BY f.prodcode),0)-IFNULL((SELECT SUM(qty) FROM tx_delivery e LEFT JOIN tx_delivery_d f ON e.orderno=f.orderno WHERE tx_consignment.orderno=e.refno AND f.prodcode=c.prodcode GROUP BY f.prodcode),0)  SEPARATOR '{')FROM tx_consignment_d c WHERE tx_consignment.orderno=c.orderno) AS f33, dp AS f34,leftamount AS f35,ppnamount AS f36 FROM tx_consignment  WHERE orderno='$dt[0]'";</t>
  </si>
  <si>
    <t>Consignment In Loader</t>
  </si>
  <si>
    <t>COI</t>
  </si>
  <si>
    <t>"insert into tx_consignmentin(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OI','$dt[2]','$dt[3]','$dt[6]','$dt[7]','$dt[4]','$dt[8]','$dt[9]','$dt[10]','$dt[11]','$dt[20]','$dt[12]','$dt[13]','$dt[14]','$dt[15]','$dt[21]','','','','','','$dt[18]','$dt[5]','','','','','','','','','','','$dt[16]','$dt[17]',now(),'$dt[17]',now())";</t>
  </si>
  <si>
    <t>"update tx_consignmentin set orderdate='$dt[1]',transtype='COI',custcode='$dt[2]',custname='$dt[3]',payterms='$dt[6]',pono='$dt[7]',salesman='$dt[4]',totalamount='$dt[8]',discent='$dt[9]',disamount='$dt[10]',ppncent='$dt[11]',ppnamount='$dt[20]',netamount='$dt[13]',dppo='$dt[14]',cash='$dt[15]',credit='$dt[21]',deliverydate='$dt[18]',warehousefrom='$dt[5]',notes='$dt[16]',updateby='$dt[17]',updatedate=now() where orderno='$dt[0]'";</t>
  </si>
  <si>
    <t>;FROM tx_consignmentin where transtype="COI" and concat(orderno,pono,custname,salesman) like "%w2%" order by orderno desc;</t>
  </si>
  <si>
    <t>;FROM tx_consignmentin where transtype="COI" order by orderno desc ;</t>
  </si>
  <si>
    <t>(SELECT GROUP_CONCAT(c.orderid,"[",c.prodcode,"[",c.prodname,"[",c.qty,"[",c.unit,"[",c.price,"[",c.discent,"[",c.disamount,"[",c.total SEPARATOR "{")FROM tx_consignmentin_d c WHERE tx_consignmentin.orderno=c.orderno)</t>
  </si>
  <si>
    <t>(select warehousename from ms_warehouse where warehouseid=tx_consignmentin.warehousefrom limit 1)</t>
  </si>
  <si>
    <t>(select salesname from ms_salesman where salesid=tx_consignmentin.salesman limit 1)</t>
  </si>
  <si>
    <t>(select setorantype from ms_payment where paymentid=tx_consignmentin.payterms limit 1)</t>
  </si>
  <si>
    <t>"select orderno as code,orderno as name from tx_consignment where suppname='$dt[0]' order by orderno desc limit 50";</t>
  </si>
  <si>
    <t>$i=0;$dt1=explode('{}', $dt[19]);$str="INSERT INTO tx_stock_all(itemcode,itemname,unit,userid,transtime,transdesc,warehouse,inqty) values"; if ($dt1!='') {   foreach($dt1 as $loop)    {$dt2 = explode('[]',$dt1[$i]); $str=$str."('$dt2[2]','$dt2[3]','$dt2[5]','$user',now(),'Consignment In #$dt2[0]','$dt[5]',$dt2[4]),";  $i++; }$str=substr($str, 0, -1);include("exec2.php"); }</t>
  </si>
  <si>
    <t>$i=0;$dt1=explode('{}', $dt[19]);$str="INSERT INTO tx_stock_all(itemcode,itemname,unit,userid,transtime,transdesc,warehouse,inqty) values"; if ($dt1!='') {   foreach($dt1 as $loop)    {$dt2 = explode('[]',$dt1[$i]); $str=$str."('$dt2[2]','$dt2[3]','$dt2[5]','$user',now(),'Consignment Return #$dt2[0]','$dt[7]',$dt2[4]),";  $i++; }$str=substr($str, 0, -1);include("exec2.php"); }</t>
  </si>
  <si>
    <t>Consignment Invoice Loader</t>
  </si>
  <si>
    <t>Consignment Invoice Refno</t>
  </si>
  <si>
    <t>"(SELECT '' AS CODE,'' AS NAME)UNION ALL (SELECT 'credit' AS CODE,orderno AS NAME FROM tx_consignmentin where custname='$dt[0]' ORDER BY orderno DESC LIMIT 50)";</t>
  </si>
  <si>
    <t>"SELECT orderno AS f1, orderdate AS f2,transtype AS f3, custcode AS f4, custname AS f5, (SELECT setorantype FROM ms_payment WHERE paymentid=tx_consignmentin.payterms LIMIT 1) AS f6, orderno AS f7, (SELECT salesname FROM ms_salesman WHERE salesid=tx_consignmentin.salesman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tx_consignmentin.orderno=e.refno AND f.prodcode=c.prodcode GROUP BY f.prodcode),0)-IFNULL((SELECT SUM(qty) FROM tx_delivery e LEFT JOIN tx_delivery_d f ON e.orderno=f.orderno WHERE tx_consignmentin.orderno=e.refno AND f.prodcode=c.prodcode GROUP BY f.prodcode),0)  SEPARATOR '{')FROM tx_consignmentin_d c WHERE tx_consignmentin.orderno=c.orderno) AS f33, dppo AS f34,cash AS f35,credit AS f36 FROM tx_consignmentin  WHERE orderno='$dt[0]'";</t>
  </si>
</sst>
</file>

<file path=xl/styles.xml><?xml version="1.0" encoding="utf-8"?>
<styleSheet xmlns="http://schemas.openxmlformats.org/spreadsheetml/2006/main">
  <fonts count="5">
    <font>
      <sz val="11"/>
      <color theme="1"/>
      <name val="Calibri"/>
      <family val="2"/>
      <charset val="1"/>
      <scheme val="minor"/>
    </font>
    <font>
      <sz val="11"/>
      <color theme="1"/>
      <name val="Calibri"/>
      <family val="2"/>
      <scheme val="minor"/>
    </font>
    <font>
      <b/>
      <sz val="9"/>
      <color indexed="81"/>
      <name val="Tahoma"/>
      <family val="2"/>
    </font>
    <font>
      <sz val="36"/>
      <color theme="1"/>
      <name val="Free 3 of 9"/>
      <family val="3"/>
    </font>
    <font>
      <sz val="36"/>
      <color theme="1"/>
      <name val="Calibri"/>
      <family val="2"/>
      <charset val="1"/>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33">
    <xf numFmtId="0" fontId="0" fillId="0" borderId="0" xfId="0"/>
    <xf numFmtId="0" fontId="1" fillId="0" borderId="0" xfId="1"/>
    <xf numFmtId="0" fontId="1" fillId="2" borderId="1" xfId="1" applyFill="1" applyBorder="1"/>
    <xf numFmtId="0" fontId="1" fillId="0" borderId="0" xfId="1" applyAlignment="1">
      <alignment wrapText="1"/>
    </xf>
    <xf numFmtId="0" fontId="1" fillId="2" borderId="1" xfId="1" applyFill="1" applyBorder="1" applyAlignment="1">
      <alignment horizontal="right"/>
    </xf>
    <xf numFmtId="0" fontId="1" fillId="0" borderId="0" xfId="1" applyAlignment="1">
      <alignment horizontal="right"/>
    </xf>
    <xf numFmtId="0" fontId="1" fillId="2" borderId="1" xfId="1" applyFill="1" applyBorder="1" applyAlignment="1">
      <alignment horizontal="left"/>
    </xf>
    <xf numFmtId="0" fontId="1" fillId="0" borderId="0" xfId="1" applyAlignment="1">
      <alignment horizontal="left" wrapText="1"/>
    </xf>
    <xf numFmtId="0" fontId="1" fillId="2" borderId="1" xfId="1" applyFill="1" applyBorder="1" applyAlignment="1">
      <alignment horizontal="left" shrinkToFit="1"/>
    </xf>
    <xf numFmtId="0" fontId="1" fillId="0" borderId="0" xfId="2" applyAlignment="1">
      <alignment horizontal="left" wrapText="1" shrinkToFit="1"/>
    </xf>
    <xf numFmtId="0" fontId="1" fillId="0" borderId="0" xfId="3" applyAlignment="1">
      <alignment horizontal="right"/>
    </xf>
    <xf numFmtId="0" fontId="0" fillId="0" borderId="0" xfId="0" applyAlignment="1">
      <alignment horizontal="right"/>
    </xf>
    <xf numFmtId="49" fontId="1" fillId="2" borderId="1" xfId="1" applyNumberFormat="1" applyFill="1" applyBorder="1" applyAlignment="1"/>
    <xf numFmtId="49" fontId="1" fillId="0" borderId="0" xfId="1" applyNumberFormat="1" applyAlignment="1"/>
    <xf numFmtId="49" fontId="0" fillId="0" borderId="0" xfId="0" applyNumberFormat="1" applyAlignment="1"/>
    <xf numFmtId="0" fontId="0" fillId="0" borderId="0" xfId="0" applyAlignment="1">
      <alignment horizontal="left"/>
    </xf>
    <xf numFmtId="0" fontId="1" fillId="0" borderId="0" xfId="1" applyFill="1" applyAlignment="1">
      <alignment wrapText="1"/>
    </xf>
    <xf numFmtId="0" fontId="0" fillId="0" borderId="0" xfId="0" applyNumberFormat="1"/>
    <xf numFmtId="0" fontId="0" fillId="2" borderId="1" xfId="0" applyFill="1" applyBorder="1" applyAlignment="1">
      <alignment horizontal="center"/>
    </xf>
    <xf numFmtId="0" fontId="0" fillId="2" borderId="1" xfId="0" applyFill="1" applyBorder="1"/>
    <xf numFmtId="0" fontId="1" fillId="2" borderId="1" xfId="0" applyFont="1" applyFill="1" applyBorder="1"/>
    <xf numFmtId="0" fontId="0" fillId="0" borderId="0" xfId="0" applyAlignment="1">
      <alignment horizontal="left" vertical="center"/>
    </xf>
    <xf numFmtId="0" fontId="1" fillId="0" borderId="0" xfId="1" applyFill="1" applyAlignment="1">
      <alignment horizontal="left" vertical="center" wrapText="1"/>
    </xf>
    <xf numFmtId="0" fontId="0" fillId="0" borderId="0" xfId="0" applyFill="1" applyBorder="1" applyAlignment="1">
      <alignment horizontal="right"/>
    </xf>
    <xf numFmtId="0" fontId="0" fillId="0" borderId="0" xfId="0" applyAlignment="1">
      <alignment wrapText="1"/>
    </xf>
    <xf numFmtId="0" fontId="0" fillId="0" borderId="0" xfId="0" applyFill="1" applyBorder="1"/>
    <xf numFmtId="0" fontId="1" fillId="3" borderId="0" xfId="1" applyFill="1" applyAlignment="1">
      <alignment wrapText="1"/>
    </xf>
    <xf numFmtId="0" fontId="0" fillId="3" borderId="0" xfId="0" applyFill="1"/>
    <xf numFmtId="0" fontId="0" fillId="2" borderId="1" xfId="0" applyFont="1" applyFill="1" applyBorder="1"/>
    <xf numFmtId="0" fontId="3" fillId="0" borderId="0" xfId="0" applyFont="1"/>
    <xf numFmtId="0" fontId="4" fillId="0" borderId="0" xfId="0" applyFont="1"/>
    <xf numFmtId="0" fontId="3" fillId="0" borderId="0" xfId="0" applyFont="1" applyAlignment="1">
      <alignment horizontal="right"/>
    </xf>
    <xf numFmtId="0" fontId="0" fillId="0" borderId="0" xfId="0" applyNumberFormat="1" applyAlignment="1">
      <alignment wrapText="1"/>
    </xf>
  </cellXfs>
  <cellStyles count="4">
    <cellStyle name="Normal" xfId="0" builtinId="0"/>
    <cellStyle name="Normal 2" xfId="1"/>
    <cellStyle name="Normal 3" xfId="2"/>
    <cellStyle name="Normal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H38"/>
  <sheetViews>
    <sheetView topLeftCell="A34" workbookViewId="0">
      <selection activeCell="A16" sqref="A2:B16"/>
    </sheetView>
  </sheetViews>
  <sheetFormatPr defaultRowHeight="15.75" customHeight="1"/>
  <cols>
    <col min="2" max="2" width="7.85546875" bestFit="1" customWidth="1"/>
    <col min="3" max="3" width="15.28515625" bestFit="1" customWidth="1"/>
    <col min="6" max="6" width="11.7109375" style="21" customWidth="1"/>
    <col min="7" max="7" width="11.85546875" customWidth="1"/>
  </cols>
  <sheetData>
    <row r="1" spans="1:8" ht="15.75" customHeight="1">
      <c r="B1" t="s">
        <v>6</v>
      </c>
      <c r="C1" t="s">
        <v>99</v>
      </c>
    </row>
    <row r="2" spans="1:8" ht="15.75" customHeight="1">
      <c r="A2">
        <v>1</v>
      </c>
      <c r="B2">
        <v>0</v>
      </c>
      <c r="C2" t="s">
        <v>19</v>
      </c>
    </row>
    <row r="3" spans="1:8" ht="15.75" customHeight="1">
      <c r="B3">
        <v>1</v>
      </c>
      <c r="C3" t="s">
        <v>20</v>
      </c>
      <c r="D3" t="s">
        <v>100</v>
      </c>
    </row>
    <row r="4" spans="1:8" ht="15.75" customHeight="1">
      <c r="B4">
        <v>2</v>
      </c>
      <c r="C4" t="s">
        <v>21</v>
      </c>
    </row>
    <row r="5" spans="1:8" ht="15.75" customHeight="1">
      <c r="B5">
        <v>3</v>
      </c>
      <c r="C5" t="s">
        <v>22</v>
      </c>
    </row>
    <row r="6" spans="1:8" ht="15.75" customHeight="1">
      <c r="B6">
        <v>4</v>
      </c>
      <c r="C6" t="s">
        <v>23</v>
      </c>
    </row>
    <row r="7" spans="1:8" ht="15.75" customHeight="1">
      <c r="B7">
        <v>5</v>
      </c>
      <c r="C7" t="s">
        <v>15</v>
      </c>
      <c r="F7" s="22" t="s">
        <v>135</v>
      </c>
      <c r="G7" t="s">
        <v>19</v>
      </c>
      <c r="H7">
        <v>0</v>
      </c>
    </row>
    <row r="8" spans="1:8" ht="15.75" customHeight="1">
      <c r="B8">
        <v>6</v>
      </c>
      <c r="C8" t="s">
        <v>24</v>
      </c>
      <c r="F8" s="22" t="s">
        <v>135</v>
      </c>
      <c r="G8" t="s">
        <v>78</v>
      </c>
      <c r="H8">
        <v>1</v>
      </c>
    </row>
    <row r="9" spans="1:8" ht="15.75" customHeight="1">
      <c r="B9">
        <v>7</v>
      </c>
      <c r="C9" t="s">
        <v>14</v>
      </c>
      <c r="F9" s="22" t="s">
        <v>135</v>
      </c>
      <c r="G9" t="s">
        <v>79</v>
      </c>
      <c r="H9">
        <v>2</v>
      </c>
    </row>
    <row r="10" spans="1:8" ht="15.75" customHeight="1">
      <c r="B10">
        <v>8</v>
      </c>
      <c r="C10" t="s">
        <v>25</v>
      </c>
      <c r="D10">
        <v>0</v>
      </c>
      <c r="F10" s="22" t="s">
        <v>135</v>
      </c>
      <c r="G10" t="s">
        <v>80</v>
      </c>
      <c r="H10">
        <v>3</v>
      </c>
    </row>
    <row r="11" spans="1:8" ht="15.75" customHeight="1">
      <c r="B11">
        <v>9</v>
      </c>
      <c r="C11" t="s">
        <v>26</v>
      </c>
      <c r="D11">
        <v>0</v>
      </c>
      <c r="F11" s="22" t="s">
        <v>135</v>
      </c>
      <c r="G11" t="s">
        <v>81</v>
      </c>
      <c r="H11">
        <v>4</v>
      </c>
    </row>
    <row r="12" spans="1:8" ht="15.75" customHeight="1">
      <c r="B12">
        <v>10</v>
      </c>
      <c r="C12" t="s">
        <v>27</v>
      </c>
      <c r="D12">
        <v>0</v>
      </c>
      <c r="F12" s="22" t="s">
        <v>135</v>
      </c>
      <c r="G12" t="s">
        <v>82</v>
      </c>
      <c r="H12">
        <v>5</v>
      </c>
    </row>
    <row r="13" spans="1:8" ht="15.75" customHeight="1">
      <c r="B13">
        <v>11</v>
      </c>
      <c r="C13" t="s">
        <v>28</v>
      </c>
      <c r="D13">
        <v>0</v>
      </c>
      <c r="F13" s="22" t="s">
        <v>135</v>
      </c>
      <c r="G13" t="s">
        <v>26</v>
      </c>
      <c r="H13">
        <v>6</v>
      </c>
    </row>
    <row r="14" spans="1:8" ht="15.75" customHeight="1">
      <c r="B14">
        <v>12</v>
      </c>
      <c r="C14" t="s">
        <v>29</v>
      </c>
      <c r="D14">
        <v>0</v>
      </c>
      <c r="F14" s="22" t="s">
        <v>135</v>
      </c>
      <c r="G14" t="s">
        <v>27</v>
      </c>
      <c r="H14">
        <v>7</v>
      </c>
    </row>
    <row r="15" spans="1:8" ht="15.75" customHeight="1">
      <c r="B15">
        <v>13</v>
      </c>
      <c r="C15" t="s">
        <v>30</v>
      </c>
      <c r="D15">
        <v>0</v>
      </c>
      <c r="F15" s="22" t="s">
        <v>135</v>
      </c>
      <c r="G15" t="s">
        <v>83</v>
      </c>
      <c r="H15">
        <v>8</v>
      </c>
    </row>
    <row r="16" spans="1:8" ht="15.75" customHeight="1">
      <c r="B16">
        <v>14</v>
      </c>
      <c r="C16" t="s">
        <v>31</v>
      </c>
      <c r="F16" s="22" t="s">
        <v>135</v>
      </c>
      <c r="G16" t="s">
        <v>84</v>
      </c>
      <c r="H16">
        <v>9</v>
      </c>
    </row>
    <row r="17" spans="2:8" ht="15.75" customHeight="1">
      <c r="B17">
        <v>15</v>
      </c>
      <c r="C17" t="s">
        <v>32</v>
      </c>
      <c r="F17" s="22" t="s">
        <v>135</v>
      </c>
      <c r="G17" t="s">
        <v>48</v>
      </c>
      <c r="H17">
        <v>10</v>
      </c>
    </row>
    <row r="18" spans="2:8" ht="15.75" customHeight="1">
      <c r="B18">
        <v>16</v>
      </c>
      <c r="C18" t="s">
        <v>33</v>
      </c>
    </row>
    <row r="19" spans="2:8" ht="15.75" customHeight="1">
      <c r="B19">
        <v>17</v>
      </c>
      <c r="C19" t="s">
        <v>34</v>
      </c>
    </row>
    <row r="20" spans="2:8" ht="15.75" customHeight="1">
      <c r="B20">
        <v>18</v>
      </c>
      <c r="C20" t="s">
        <v>35</v>
      </c>
    </row>
    <row r="21" spans="2:8" ht="15.75" customHeight="1">
      <c r="B21">
        <v>19</v>
      </c>
      <c r="C21" t="s">
        <v>36</v>
      </c>
      <c r="D21" t="s">
        <v>100</v>
      </c>
    </row>
    <row r="22" spans="2:8" ht="15.75" customHeight="1">
      <c r="B22">
        <v>20</v>
      </c>
      <c r="C22" t="s">
        <v>37</v>
      </c>
    </row>
    <row r="23" spans="2:8" ht="15.75" customHeight="1">
      <c r="B23">
        <v>21</v>
      </c>
      <c r="C23" t="s">
        <v>38</v>
      </c>
    </row>
    <row r="24" spans="2:8" ht="15.75" customHeight="1">
      <c r="B24">
        <v>22</v>
      </c>
      <c r="C24" t="s">
        <v>39</v>
      </c>
    </row>
    <row r="25" spans="2:8" ht="15.75" customHeight="1">
      <c r="B25">
        <v>23</v>
      </c>
      <c r="C25" t="s">
        <v>40</v>
      </c>
    </row>
    <row r="26" spans="2:8" ht="15.75" customHeight="1">
      <c r="B26">
        <v>24</v>
      </c>
      <c r="C26" t="s">
        <v>41</v>
      </c>
    </row>
    <row r="27" spans="2:8" ht="15.75" customHeight="1">
      <c r="B27">
        <v>25</v>
      </c>
      <c r="C27" t="s">
        <v>42</v>
      </c>
    </row>
    <row r="28" spans="2:8" ht="15.75" customHeight="1">
      <c r="B28">
        <v>26</v>
      </c>
      <c r="C28" t="s">
        <v>43</v>
      </c>
    </row>
    <row r="29" spans="2:8" ht="15.75" customHeight="1">
      <c r="B29">
        <v>27</v>
      </c>
      <c r="C29" t="s">
        <v>44</v>
      </c>
    </row>
    <row r="30" spans="2:8" ht="15.75" customHeight="1">
      <c r="B30">
        <v>28</v>
      </c>
      <c r="C30" t="s">
        <v>45</v>
      </c>
    </row>
    <row r="31" spans="2:8" ht="15.75" customHeight="1">
      <c r="B31">
        <v>29</v>
      </c>
      <c r="C31" t="s">
        <v>46</v>
      </c>
    </row>
    <row r="32" spans="2:8" ht="15.75" customHeight="1">
      <c r="B32">
        <v>30</v>
      </c>
      <c r="C32" t="s">
        <v>47</v>
      </c>
    </row>
    <row r="33" spans="2:4" ht="15.75" customHeight="1">
      <c r="B33">
        <v>31</v>
      </c>
      <c r="C33" t="s">
        <v>48</v>
      </c>
    </row>
    <row r="34" spans="2:4" ht="15.75" customHeight="1">
      <c r="B34">
        <v>32</v>
      </c>
      <c r="C34" t="s">
        <v>49</v>
      </c>
    </row>
    <row r="35" spans="2:4" ht="15.75" customHeight="1">
      <c r="C35" t="s">
        <v>50</v>
      </c>
      <c r="D35" t="s">
        <v>101</v>
      </c>
    </row>
    <row r="36" spans="2:4" ht="15.75" customHeight="1">
      <c r="B36">
        <v>32</v>
      </c>
      <c r="C36" t="s">
        <v>51</v>
      </c>
    </row>
    <row r="37" spans="2:4" ht="15.75" customHeight="1">
      <c r="C37" t="s">
        <v>52</v>
      </c>
      <c r="D37" t="s">
        <v>101</v>
      </c>
    </row>
    <row r="38" spans="2:4" ht="15.75" customHeight="1">
      <c r="B38">
        <v>33</v>
      </c>
      <c r="C38" t="s">
        <v>102</v>
      </c>
    </row>
  </sheetData>
  <pageMargins left="0.70866141732283472" right="0.70866141732283472"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B2:D28"/>
  <sheetViews>
    <sheetView workbookViewId="0">
      <selection activeCell="D28" sqref="D1:D28"/>
    </sheetView>
  </sheetViews>
  <sheetFormatPr defaultRowHeight="15"/>
  <sheetData>
    <row r="2" spans="2:4">
      <c r="B2" t="s">
        <v>985</v>
      </c>
      <c r="C2" t="s">
        <v>986</v>
      </c>
      <c r="D2" t="s">
        <v>990</v>
      </c>
    </row>
    <row r="3" spans="2:4">
      <c r="B3" t="s">
        <v>985</v>
      </c>
      <c r="C3" t="s">
        <v>987</v>
      </c>
      <c r="D3" t="s">
        <v>301</v>
      </c>
    </row>
    <row r="4" spans="2:4">
      <c r="B4" t="s">
        <v>985</v>
      </c>
      <c r="C4" t="s">
        <v>988</v>
      </c>
      <c r="D4" t="s">
        <v>299</v>
      </c>
    </row>
    <row r="5" spans="2:4">
      <c r="B5" t="s">
        <v>985</v>
      </c>
      <c r="C5" t="s">
        <v>989</v>
      </c>
      <c r="D5" t="s">
        <v>991</v>
      </c>
    </row>
    <row r="6" spans="2:4">
      <c r="B6" t="s">
        <v>985</v>
      </c>
      <c r="C6" t="s">
        <v>1003</v>
      </c>
      <c r="D6" t="s">
        <v>1004</v>
      </c>
    </row>
    <row r="7" spans="2:4">
      <c r="B7" t="s">
        <v>985</v>
      </c>
      <c r="C7" t="s">
        <v>116</v>
      </c>
      <c r="D7" t="s">
        <v>764</v>
      </c>
    </row>
    <row r="8" spans="2:4">
      <c r="B8" t="s">
        <v>985</v>
      </c>
      <c r="C8" t="s">
        <v>119</v>
      </c>
      <c r="D8" t="s">
        <v>766</v>
      </c>
    </row>
    <row r="9" spans="2:4">
      <c r="B9" t="s">
        <v>985</v>
      </c>
      <c r="C9" t="s">
        <v>121</v>
      </c>
      <c r="D9" t="s">
        <v>159</v>
      </c>
    </row>
    <row r="10" spans="2:4">
      <c r="B10" t="s">
        <v>985</v>
      </c>
      <c r="C10" t="s">
        <v>123</v>
      </c>
      <c r="D10" t="s">
        <v>992</v>
      </c>
    </row>
    <row r="11" spans="2:4">
      <c r="B11" t="s">
        <v>985</v>
      </c>
      <c r="C11" t="s">
        <v>124</v>
      </c>
      <c r="D11" t="s">
        <v>0</v>
      </c>
    </row>
    <row r="12" spans="2:4">
      <c r="B12" t="s">
        <v>985</v>
      </c>
      <c r="C12" t="s">
        <v>125</v>
      </c>
      <c r="D12" t="s">
        <v>993</v>
      </c>
    </row>
    <row r="13" spans="2:4">
      <c r="B13" t="s">
        <v>985</v>
      </c>
      <c r="C13" t="s">
        <v>126</v>
      </c>
      <c r="D13" t="s">
        <v>994</v>
      </c>
    </row>
    <row r="14" spans="2:4">
      <c r="B14" t="s">
        <v>985</v>
      </c>
      <c r="C14" t="s">
        <v>127</v>
      </c>
      <c r="D14" t="s">
        <v>256</v>
      </c>
    </row>
    <row r="15" spans="2:4">
      <c r="B15" t="s">
        <v>985</v>
      </c>
      <c r="C15" t="s">
        <v>129</v>
      </c>
      <c r="D15" t="s">
        <v>277</v>
      </c>
    </row>
    <row r="16" spans="2:4">
      <c r="B16" t="s">
        <v>985</v>
      </c>
      <c r="C16" t="s">
        <v>130</v>
      </c>
      <c r="D16" t="s">
        <v>995</v>
      </c>
    </row>
    <row r="17" spans="2:4">
      <c r="B17" t="s">
        <v>985</v>
      </c>
      <c r="C17" t="s">
        <v>131</v>
      </c>
      <c r="D17" t="s">
        <v>744</v>
      </c>
    </row>
    <row r="18" spans="2:4">
      <c r="B18" t="s">
        <v>985</v>
      </c>
      <c r="C18" t="s">
        <v>137</v>
      </c>
      <c r="D18" t="s">
        <v>949</v>
      </c>
    </row>
    <row r="19" spans="2:4">
      <c r="B19" t="s">
        <v>985</v>
      </c>
      <c r="C19" t="s">
        <v>138</v>
      </c>
      <c r="D19" t="s">
        <v>128</v>
      </c>
    </row>
    <row r="20" spans="2:4">
      <c r="B20" t="s">
        <v>985</v>
      </c>
      <c r="C20" t="s">
        <v>139</v>
      </c>
      <c r="D20" t="s">
        <v>996</v>
      </c>
    </row>
    <row r="21" spans="2:4">
      <c r="B21" t="s">
        <v>985</v>
      </c>
      <c r="C21" t="s">
        <v>140</v>
      </c>
      <c r="D21" t="s">
        <v>997</v>
      </c>
    </row>
    <row r="22" spans="2:4">
      <c r="B22" t="s">
        <v>985</v>
      </c>
      <c r="C22" t="s">
        <v>141</v>
      </c>
      <c r="D22" t="s">
        <v>740</v>
      </c>
    </row>
    <row r="23" spans="2:4">
      <c r="B23" t="s">
        <v>985</v>
      </c>
      <c r="C23" t="s">
        <v>142</v>
      </c>
      <c r="D23" t="s">
        <v>998</v>
      </c>
    </row>
    <row r="24" spans="2:4">
      <c r="B24" t="s">
        <v>985</v>
      </c>
      <c r="C24" t="s">
        <v>143</v>
      </c>
      <c r="D24" t="s">
        <v>999</v>
      </c>
    </row>
    <row r="25" spans="2:4">
      <c r="B25" t="s">
        <v>985</v>
      </c>
      <c r="C25" t="s">
        <v>144</v>
      </c>
      <c r="D25" t="s">
        <v>1000</v>
      </c>
    </row>
    <row r="26" spans="2:4">
      <c r="B26" t="s">
        <v>985</v>
      </c>
      <c r="C26" t="s">
        <v>145</v>
      </c>
      <c r="D26" t="s">
        <v>1001</v>
      </c>
    </row>
    <row r="27" spans="2:4">
      <c r="B27" t="s">
        <v>985</v>
      </c>
      <c r="C27" t="s">
        <v>146</v>
      </c>
      <c r="D27" t="s">
        <v>1002</v>
      </c>
    </row>
    <row r="28" spans="2:4">
      <c r="B28" t="s">
        <v>985</v>
      </c>
      <c r="C28" t="s">
        <v>147</v>
      </c>
      <c r="D28" t="s">
        <v>494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M27"/>
  <sheetViews>
    <sheetView workbookViewId="0">
      <selection activeCell="F24" sqref="F24"/>
    </sheetView>
  </sheetViews>
  <sheetFormatPr defaultRowHeight="15"/>
  <cols>
    <col min="1" max="1" width="12.5703125" bestFit="1" customWidth="1"/>
    <col min="2" max="2" width="21.855468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985</v>
      </c>
      <c r="B2" t="s">
        <v>1153</v>
      </c>
      <c r="C2" t="s">
        <v>1012</v>
      </c>
      <c r="M2" t="str">
        <f t="shared" ref="M2:M8" si="0">"if ($q=='"&amp;A2&amp;"'){$query="&amp;C2&amp;D2&amp;E2&amp;F2&amp;G2&amp;H2&amp;I2&amp;J2&amp;K2&amp;L2&amp;"}"</f>
        <v>if ($q=='S001'){$query="SELECT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3" spans="1:13">
      <c r="A3" t="s">
        <v>1005</v>
      </c>
      <c r="B3" t="s">
        <v>1010</v>
      </c>
      <c r="C3" t="s">
        <v>1012</v>
      </c>
      <c r="M3" t="str">
        <f t="shared" si="0"/>
        <v>if ($q=='S002'){$query="SELECT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4" spans="1:13">
      <c r="A4" t="s">
        <v>1006</v>
      </c>
      <c r="B4" t="s">
        <v>1013</v>
      </c>
      <c r="C4" t="s">
        <v>1016</v>
      </c>
      <c r="M4" t="str">
        <f t="shared" si="0"/>
        <v>if ($q=='S003'){$query="SELECT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v>
      </c>
    </row>
    <row r="5" spans="1:13">
      <c r="A5" t="s">
        <v>1007</v>
      </c>
      <c r="B5" t="s">
        <v>1017</v>
      </c>
      <c r="C5" t="s">
        <v>1018</v>
      </c>
      <c r="M5" t="str">
        <f t="shared" si="0"/>
        <v>if ($q=='S004'){$query="SELECT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v>
      </c>
    </row>
    <row r="6" spans="1:13">
      <c r="A6" t="s">
        <v>1008</v>
      </c>
      <c r="B6" t="s">
        <v>1019</v>
      </c>
      <c r="C6" t="s">
        <v>1022</v>
      </c>
      <c r="M6" t="str">
        <f t="shared" si="0"/>
        <v>if ($q=='S005'){$query="SELECT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v>
      </c>
    </row>
    <row r="7" spans="1:13">
      <c r="A7" t="s">
        <v>1149</v>
      </c>
      <c r="B7" t="s">
        <v>1154</v>
      </c>
      <c r="C7" t="s">
        <v>1148</v>
      </c>
      <c r="M7" t="str">
        <f t="shared" si="0"/>
        <v>if ($q=='P001'){$query="SELECT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8" spans="1:13">
      <c r="A8" t="s">
        <v>1150</v>
      </c>
      <c r="B8" t="s">
        <v>1155</v>
      </c>
      <c r="C8" t="s">
        <v>1148</v>
      </c>
      <c r="M8" t="str">
        <f t="shared" si="0"/>
        <v>if ($q=='P002'){$query="SELECT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9" spans="1:13">
      <c r="A9" t="s">
        <v>1151</v>
      </c>
      <c r="B9" t="s">
        <v>1156</v>
      </c>
      <c r="C9" t="s">
        <v>1164</v>
      </c>
      <c r="M9" t="str">
        <f t="shared" ref="M9:M10" si="1">"if ($q=='"&amp;A9&amp;"'){$query="&amp;C9&amp;D9&amp;E9&amp;F9&amp;G9&amp;H9&amp;I9&amp;J9&amp;K9&amp;L9&amp;"}"</f>
        <v>if ($q=='P003'){$query="SELECT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v>
      </c>
    </row>
    <row r="10" spans="1:13">
      <c r="A10" t="s">
        <v>1152</v>
      </c>
      <c r="B10" t="s">
        <v>1157</v>
      </c>
      <c r="C10" t="s">
        <v>1165</v>
      </c>
      <c r="M10" t="str">
        <f t="shared" si="1"/>
        <v>if ($q=='P005'){$query="SELECT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v>
      </c>
    </row>
    <row r="11" spans="1:13">
      <c r="A11" t="s">
        <v>1166</v>
      </c>
      <c r="B11" t="s">
        <v>1170</v>
      </c>
      <c r="C11" s="17" t="s">
        <v>1174</v>
      </c>
      <c r="M11" t="str">
        <f>"if ($q=='"&amp;A11&amp;"'){$query="&amp;C11&amp;D11&amp;E11&amp;F11&amp;G11&amp;H11&amp;I11&amp;J11&amp;K11&amp;L11&amp;"}"</f>
        <v>if ($q=='C001'){$query="SELECT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2" spans="1:13">
      <c r="A12" t="s">
        <v>1167</v>
      </c>
      <c r="B12" t="s">
        <v>1171</v>
      </c>
      <c r="C12" s="17" t="s">
        <v>1175</v>
      </c>
      <c r="M12" t="str">
        <f>"if ($q=='"&amp;A12&amp;"'){$query="&amp;C12&amp;D12&amp;E12&amp;F12&amp;G12&amp;H12&amp;I12&amp;J12&amp;K12&amp;L12&amp;"}"</f>
        <v>if ($q=='C002'){$query="SELECT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3" spans="1:13">
      <c r="A13" t="s">
        <v>1168</v>
      </c>
      <c r="B13" t="s">
        <v>1172</v>
      </c>
      <c r="C13" s="17" t="s">
        <v>1176</v>
      </c>
      <c r="M13" t="str">
        <f t="shared" ref="M13:M14" si="2">"if ($q=='"&amp;A13&amp;"'){$query="&amp;C13&amp;D13&amp;E13&amp;F13&amp;G13&amp;H13&amp;I13&amp;J13&amp;K13&amp;L13&amp;"}"</f>
        <v>if ($q=='C003'){$query="SELECT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v>
      </c>
    </row>
    <row r="14" spans="1:13">
      <c r="A14" t="s">
        <v>1169</v>
      </c>
      <c r="B14" t="s">
        <v>1173</v>
      </c>
      <c r="C14" s="17" t="s">
        <v>1177</v>
      </c>
      <c r="M14" t="str">
        <f t="shared" si="2"/>
        <v>if ($q=='C005'){$query="SELECT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v>
      </c>
    </row>
    <row r="15" spans="1:13">
      <c r="A15" t="s">
        <v>1186</v>
      </c>
      <c r="B15" t="s">
        <v>1185</v>
      </c>
      <c r="C15" t="s">
        <v>1197</v>
      </c>
      <c r="M15" t="str">
        <f t="shared" ref="M15:M25" si="3">"if ($q=='"&amp;A15&amp;"'){$query="&amp;C15&amp;D15&amp;E15&amp;F15&amp;G15&amp;H15&amp;I15&amp;J15&amp;K15&amp;L15&amp;"}"</f>
        <v>if ($q=='D001'){$query="SELECT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v>
      </c>
    </row>
    <row r="16" spans="1:13">
      <c r="A16" t="s">
        <v>1192</v>
      </c>
      <c r="B16" t="s">
        <v>1194</v>
      </c>
      <c r="C16" t="s">
        <v>1196</v>
      </c>
      <c r="M16" t="str">
        <f t="shared" si="3"/>
        <v>if ($q=='D002'){$query="SELECT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v>
      </c>
    </row>
    <row r="17" spans="1:13">
      <c r="A17" t="s">
        <v>1193</v>
      </c>
      <c r="B17" t="s">
        <v>1195</v>
      </c>
      <c r="C17" t="s">
        <v>1198</v>
      </c>
      <c r="M17" t="str">
        <f t="shared" si="3"/>
        <v>if ($q=='D003'){$query="SELECT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v>
      </c>
    </row>
    <row r="18" spans="1:13">
      <c r="A18" t="s">
        <v>1124</v>
      </c>
      <c r="B18" t="s">
        <v>1125</v>
      </c>
      <c r="C18" t="s">
        <v>1126</v>
      </c>
      <c r="M18" t="str">
        <f t="shared" si="3"/>
        <v>if ($q=='RS01'){$query="SELECT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v>
      </c>
    </row>
    <row r="19" spans="1:13" ht="15.75" customHeight="1">
      <c r="A19" t="s">
        <v>1128</v>
      </c>
      <c r="B19" t="s">
        <v>1127</v>
      </c>
      <c r="C19" s="17" t="s">
        <v>1129</v>
      </c>
      <c r="M19" t="str">
        <f t="shared" si="3"/>
        <v>if ($q=='RS02'){$query="SELECT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v>
      </c>
    </row>
    <row r="20" spans="1:13" ht="15.75" customHeight="1">
      <c r="A20" t="s">
        <v>1130</v>
      </c>
      <c r="B20" t="s">
        <v>1131</v>
      </c>
      <c r="C20" s="32" t="s">
        <v>1132</v>
      </c>
      <c r="M20" t="str">
        <f t="shared" si="3"/>
        <v>if ($q=='RS03'){$query="SELECT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v>
      </c>
    </row>
    <row r="21" spans="1:13" ht="15.75" customHeight="1">
      <c r="A21" t="s">
        <v>1135</v>
      </c>
      <c r="B21" t="s">
        <v>1133</v>
      </c>
      <c r="C21" s="32" t="s">
        <v>1134</v>
      </c>
      <c r="M21" t="str">
        <f t="shared" si="3"/>
        <v>if ($q=='RS04'){$query="SELECT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v>
      </c>
    </row>
    <row r="22" spans="1:13">
      <c r="A22" t="s">
        <v>1137</v>
      </c>
      <c r="B22" t="s">
        <v>1136</v>
      </c>
      <c r="C22" s="17" t="s">
        <v>1138</v>
      </c>
      <c r="M22" t="str">
        <f t="shared" si="3"/>
        <v>if ($q=='RS05'){$query="SELECT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v>
      </c>
    </row>
    <row r="23" spans="1:13">
      <c r="A23" t="s">
        <v>1139</v>
      </c>
      <c r="B23" t="s">
        <v>1140</v>
      </c>
      <c r="C23" s="17" t="s">
        <v>1141</v>
      </c>
      <c r="M23" t="str">
        <f t="shared" si="3"/>
        <v>if ($q=='RS06'){$query="SELECT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v>
      </c>
    </row>
    <row r="24" spans="1:13">
      <c r="A24" t="s">
        <v>1142</v>
      </c>
      <c r="B24" t="s">
        <v>1144</v>
      </c>
      <c r="C24" s="17" t="s">
        <v>1147</v>
      </c>
      <c r="M24" t="str">
        <f t="shared" si="3"/>
        <v>if ($q=='RS07'){$query="SELECT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v>
      </c>
    </row>
    <row r="25" spans="1:13">
      <c r="A25" t="s">
        <v>1143</v>
      </c>
      <c r="B25" t="s">
        <v>1145</v>
      </c>
      <c r="C25" s="17" t="s">
        <v>1146</v>
      </c>
      <c r="M25" t="str">
        <f t="shared" si="3"/>
        <v>if ($q=='RS08'){$query="SELECT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v>
      </c>
    </row>
    <row r="27" spans="1:13">
      <c r="M27" t="s">
        <v>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D14"/>
  <sheetViews>
    <sheetView workbookViewId="0">
      <selection activeCell="B6" sqref="B6"/>
    </sheetView>
  </sheetViews>
  <sheetFormatPr defaultRowHeight="48"/>
  <cols>
    <col min="1" max="1" width="17.7109375" style="30" customWidth="1"/>
    <col min="2" max="2" width="20.7109375" style="31" customWidth="1"/>
    <col min="3" max="4" width="12.140625" bestFit="1" customWidth="1"/>
  </cols>
  <sheetData>
    <row r="1" spans="1:4" ht="39.75" customHeight="1">
      <c r="A1" s="29" t="s">
        <v>1114</v>
      </c>
      <c r="B1" s="31" t="s">
        <v>1119</v>
      </c>
      <c r="C1" s="29"/>
      <c r="D1" s="29"/>
    </row>
    <row r="2" spans="1:4" ht="41.25">
      <c r="A2" s="29" t="s">
        <v>1115</v>
      </c>
      <c r="B2" s="31" t="s">
        <v>1120</v>
      </c>
      <c r="C2" s="29"/>
      <c r="D2" s="29"/>
    </row>
    <row r="3" spans="1:4" ht="41.25">
      <c r="A3" s="29" t="s">
        <v>1116</v>
      </c>
      <c r="B3" s="31" t="s">
        <v>1121</v>
      </c>
      <c r="C3" s="29"/>
      <c r="D3" s="29"/>
    </row>
    <row r="4" spans="1:4" ht="41.25">
      <c r="A4" s="29" t="s">
        <v>1117</v>
      </c>
      <c r="B4" s="31" t="s">
        <v>1122</v>
      </c>
      <c r="C4" s="29"/>
      <c r="D4" s="29"/>
    </row>
    <row r="5" spans="1:4" ht="41.25">
      <c r="A5" s="29" t="s">
        <v>1118</v>
      </c>
      <c r="B5" s="31" t="s">
        <v>1123</v>
      </c>
      <c r="C5" s="29"/>
      <c r="D5" s="29"/>
    </row>
    <row r="6" spans="1:4" ht="41.25">
      <c r="A6" s="29"/>
      <c r="C6" s="29"/>
      <c r="D6" s="29"/>
    </row>
    <row r="7" spans="1:4" ht="41.25">
      <c r="A7" s="29"/>
      <c r="C7" s="29"/>
      <c r="D7" s="29"/>
    </row>
    <row r="8" spans="1:4" ht="41.25">
      <c r="A8" s="29"/>
      <c r="C8" s="29"/>
      <c r="D8" s="29"/>
    </row>
    <row r="9" spans="1:4" ht="41.25">
      <c r="A9" s="29"/>
      <c r="C9" s="29"/>
      <c r="D9" s="29"/>
    </row>
    <row r="10" spans="1:4" ht="41.25">
      <c r="A10" s="29"/>
      <c r="C10" s="29"/>
      <c r="D10" s="29"/>
    </row>
    <row r="11" spans="1:4" ht="41.25">
      <c r="A11" s="29"/>
      <c r="C11" s="29"/>
    </row>
    <row r="12" spans="1:4" ht="41.25">
      <c r="A12" s="29"/>
      <c r="C12" s="29"/>
    </row>
    <row r="13" spans="1:4" ht="41.25">
      <c r="A13" s="29"/>
      <c r="C13" s="29"/>
    </row>
    <row r="14" spans="1:4" ht="41.25">
      <c r="A14" s="29"/>
      <c r="C14" s="29"/>
    </row>
  </sheetData>
  <pageMargins left="0.11811023622047245" right="0.11811023622047245" top="0.15748031496062992" bottom="0.15748031496062992" header="0.31496062992125984" footer="0.31496062992125984"/>
  <pageSetup paperSize="2833" scale="125" orientation="portrait" horizontalDpi="203" verticalDpi="203" r:id="rId1"/>
</worksheet>
</file>

<file path=xl/worksheets/sheet2.xml><?xml version="1.0" encoding="utf-8"?>
<worksheet xmlns="http://schemas.openxmlformats.org/spreadsheetml/2006/main" xmlns:r="http://schemas.openxmlformats.org/officeDocument/2006/relationships">
  <sheetPr codeName="Sheet2"/>
  <dimension ref="A1:M7"/>
  <sheetViews>
    <sheetView workbookViewId="0">
      <selection activeCell="D6" sqref="D6"/>
    </sheetView>
  </sheetViews>
  <sheetFormatPr defaultRowHeight="16.5" customHeight="1"/>
  <cols>
    <col min="1" max="1" width="4.7109375" bestFit="1" customWidth="1"/>
    <col min="2" max="2" width="16.5703125" customWidth="1"/>
  </cols>
  <sheetData>
    <row r="1" spans="1:13" ht="16.5" customHeight="1">
      <c r="A1" s="18" t="s">
        <v>91</v>
      </c>
      <c r="B1" s="18" t="s">
        <v>92</v>
      </c>
      <c r="C1" s="19" t="s">
        <v>38</v>
      </c>
      <c r="D1" s="19" t="s">
        <v>39</v>
      </c>
      <c r="E1" s="19" t="s">
        <v>40</v>
      </c>
      <c r="F1" s="19" t="s">
        <v>41</v>
      </c>
      <c r="G1" s="19" t="s">
        <v>42</v>
      </c>
      <c r="H1" s="19" t="s">
        <v>43</v>
      </c>
      <c r="I1" s="19" t="s">
        <v>93</v>
      </c>
      <c r="J1" s="19" t="s">
        <v>94</v>
      </c>
      <c r="K1" s="19" t="s">
        <v>95</v>
      </c>
      <c r="L1" s="19" t="s">
        <v>96</v>
      </c>
      <c r="M1" t="s">
        <v>97</v>
      </c>
    </row>
    <row r="2" spans="1:13" ht="16.5" customHeight="1">
      <c r="A2" s="23">
        <v>100</v>
      </c>
      <c r="B2" t="s">
        <v>186</v>
      </c>
      <c r="C2" s="24" t="s">
        <v>187</v>
      </c>
      <c r="M2" t="str">
        <f t="shared" ref="M2:M6" si="0">"if ($q=="&amp;A2&amp;"){$query="&amp;C2&amp;D2&amp;E2&amp;F2&amp;G2&amp;H2&amp;I2&amp;J2&amp;K2&amp;L2&amp;"}"</f>
        <v>if ($q==100){$query="SELECT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3" spans="1:13" ht="16.5" customHeight="1">
      <c r="A3" s="23">
        <v>101</v>
      </c>
      <c r="B3" t="s">
        <v>188</v>
      </c>
      <c r="C3" t="s">
        <v>166</v>
      </c>
      <c r="M3" t="str">
        <f t="shared" si="0"/>
        <v>if ($q==101){$query="$dt[0]"."$page";}</v>
      </c>
    </row>
    <row r="4" spans="1:13" ht="16.5" customHeight="1">
      <c r="A4" s="23">
        <v>102</v>
      </c>
      <c r="B4" t="s">
        <v>189</v>
      </c>
      <c r="C4" s="24" t="s">
        <v>190</v>
      </c>
      <c r="M4" t="str">
        <f t="shared" si="0"/>
        <v>if ($q==102){$query="SELECT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5" spans="1:13" ht="16.5" customHeight="1">
      <c r="A5" s="23">
        <v>103</v>
      </c>
      <c r="B5" t="s">
        <v>191</v>
      </c>
      <c r="C5" s="25" t="s">
        <v>192</v>
      </c>
      <c r="M5" t="str">
        <f t="shared" si="0"/>
        <v>if ($q==103){$query="dt[0]";}</v>
      </c>
    </row>
    <row r="6" spans="1:13" ht="16.5" customHeight="1">
      <c r="A6" s="23">
        <v>101</v>
      </c>
      <c r="B6" t="s">
        <v>181</v>
      </c>
      <c r="C6" s="25" t="s">
        <v>1211</v>
      </c>
      <c r="M6" t="str">
        <f t="shared" si="0"/>
        <v>if ($q==101){$query=str_replace("%w2%","%".$w2."%",$query);$query=str_replace("%w3%","|",$query);$query=str_replace("%1","'",$query);$query=str_replace("$","%",$query);$query=str_replace("!","'",$query);$query=str_replace("%plus2%","+",$query);}</v>
      </c>
    </row>
    <row r="7" spans="1:13" ht="16.5" customHeight="1">
      <c r="M7"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O192"/>
  <sheetViews>
    <sheetView workbookViewId="0">
      <selection activeCell="F143" sqref="F143"/>
    </sheetView>
  </sheetViews>
  <sheetFormatPr defaultRowHeight="18" customHeight="1"/>
  <cols>
    <col min="4" max="4" width="13.5703125" customWidth="1"/>
    <col min="5" max="5" width="21" customWidth="1"/>
    <col min="6" max="6" width="20.85546875" customWidth="1"/>
    <col min="8" max="8" width="7" style="14" bestFit="1" customWidth="1"/>
    <col min="9" max="9" width="22.42578125" customWidth="1"/>
  </cols>
  <sheetData>
    <row r="1" spans="1:15" ht="18" customHeight="1">
      <c r="A1" s="2" t="s">
        <v>0</v>
      </c>
      <c r="B1" s="2" t="s">
        <v>2</v>
      </c>
      <c r="C1" s="2" t="s">
        <v>3</v>
      </c>
      <c r="D1" s="2" t="s">
        <v>4</v>
      </c>
      <c r="E1" s="2" t="s">
        <v>1</v>
      </c>
      <c r="F1" s="2" t="s">
        <v>5</v>
      </c>
      <c r="G1" s="2" t="s">
        <v>6</v>
      </c>
      <c r="H1" s="12" t="s">
        <v>7</v>
      </c>
      <c r="I1" s="4" t="s">
        <v>8</v>
      </c>
      <c r="J1" s="8" t="s">
        <v>64</v>
      </c>
      <c r="K1" s="6" t="s">
        <v>9</v>
      </c>
      <c r="L1" s="2" t="s">
        <v>48</v>
      </c>
      <c r="M1" s="2"/>
      <c r="N1" s="2"/>
      <c r="O1" s="2"/>
    </row>
    <row r="2" spans="1:15" ht="18" customHeight="1">
      <c r="A2" s="3">
        <v>2001</v>
      </c>
      <c r="B2" s="3">
        <v>201</v>
      </c>
      <c r="C2" s="3">
        <v>1</v>
      </c>
      <c r="D2" s="3" t="s">
        <v>12</v>
      </c>
      <c r="E2" s="3" t="s">
        <v>18</v>
      </c>
      <c r="F2" s="3" t="s">
        <v>19</v>
      </c>
      <c r="G2" s="3" t="s">
        <v>16</v>
      </c>
      <c r="H2" s="13" t="s">
        <v>56</v>
      </c>
      <c r="I2" s="5" t="s">
        <v>11</v>
      </c>
      <c r="J2" s="9" t="str">
        <f>"insert into ms_tables(tno,tcode,tseq,tsystem,ttable,tfield,ttype,tlength,tkey) values("&amp;A2&amp;","&amp;B2&amp;","&amp;C2&amp;",'"&amp;D2&amp;"','"&amp;E2&amp;"','"&amp;F2&amp;"','"&amp;G2&amp;"','"&amp;H2&amp;"','"&amp;I2&amp;"');"</f>
        <v>insert into ms_tables(tno,tcode,tseq,tsystem,ttable,tfield,ttype,tlength,tkey) values(2001,201,1,'accounting','tx_sales','orderno','varchar','20','NOT NULL');</v>
      </c>
      <c r="K2" s="7" t="s">
        <v>511</v>
      </c>
      <c r="L2" s="1"/>
      <c r="M2" s="1"/>
      <c r="N2" s="1"/>
      <c r="O2" s="1"/>
    </row>
    <row r="3" spans="1:15" ht="18" customHeight="1">
      <c r="A3" s="3">
        <v>2002</v>
      </c>
      <c r="B3" s="3">
        <v>201</v>
      </c>
      <c r="C3">
        <v>2</v>
      </c>
      <c r="D3" t="s">
        <v>12</v>
      </c>
      <c r="E3" s="3" t="s">
        <v>18</v>
      </c>
      <c r="F3" t="s">
        <v>20</v>
      </c>
      <c r="G3" t="s">
        <v>54</v>
      </c>
      <c r="I3" s="11" t="s">
        <v>11</v>
      </c>
      <c r="J3" s="9" t="str">
        <f t="shared" ref="J3:J52" si="0">"insert into ms_tables(tno,tcode,tseq,tsystem,ttable,tfield,ttype,tlength,tkey) values("&amp;A3&amp;","&amp;B3&amp;","&amp;C3&amp;",'"&amp;D3&amp;"','"&amp;E3&amp;"','"&amp;F3&amp;"','"&amp;G3&amp;"','"&amp;H3&amp;"','"&amp;I3&amp;"');"</f>
        <v>insert into ms_tables(tno,tcode,tseq,tsystem,ttable,tfield,ttype,tlength,tkey) values(2002,201,2,'accounting','tx_sales','orderdate','date','','NOT NULL');</v>
      </c>
    </row>
    <row r="4" spans="1:15" ht="18" customHeight="1">
      <c r="A4" s="3">
        <v>2003</v>
      </c>
      <c r="B4" s="3">
        <v>201</v>
      </c>
      <c r="C4">
        <v>3</v>
      </c>
      <c r="D4" t="s">
        <v>12</v>
      </c>
      <c r="E4" s="3" t="s">
        <v>18</v>
      </c>
      <c r="F4" t="s">
        <v>21</v>
      </c>
      <c r="G4" t="s">
        <v>16</v>
      </c>
      <c r="H4" s="14">
        <v>20</v>
      </c>
      <c r="I4" s="10" t="s">
        <v>65</v>
      </c>
      <c r="J4" s="9" t="str">
        <f t="shared" si="0"/>
        <v>insert into ms_tables(tno,tcode,tseq,tsystem,ttable,tfield,ttype,tlength,tkey) values(2003,201,3,'accounting','tx_sales','transtype','varchar','20','DEFAULT ""');</v>
      </c>
    </row>
    <row r="5" spans="1:15" ht="18" customHeight="1">
      <c r="A5" s="3">
        <v>2004</v>
      </c>
      <c r="B5" s="3">
        <v>201</v>
      </c>
      <c r="C5">
        <v>4</v>
      </c>
      <c r="D5" t="s">
        <v>12</v>
      </c>
      <c r="E5" s="3" t="s">
        <v>18</v>
      </c>
      <c r="F5" t="s">
        <v>22</v>
      </c>
      <c r="G5" t="s">
        <v>16</v>
      </c>
      <c r="H5" s="14">
        <v>20</v>
      </c>
      <c r="I5" s="10" t="s">
        <v>65</v>
      </c>
      <c r="J5" s="9" t="str">
        <f t="shared" si="0"/>
        <v>insert into ms_tables(tno,tcode,tseq,tsystem,ttable,tfield,ttype,tlength,tkey) values(2004,201,4,'accounting','tx_sales','custcode','varchar','20','DEFAULT ""');</v>
      </c>
    </row>
    <row r="6" spans="1:15" ht="18" customHeight="1">
      <c r="A6" s="3">
        <v>2005</v>
      </c>
      <c r="B6" s="3">
        <v>201</v>
      </c>
      <c r="C6">
        <v>5</v>
      </c>
      <c r="D6" t="s">
        <v>12</v>
      </c>
      <c r="E6" s="3" t="s">
        <v>18</v>
      </c>
      <c r="F6" t="s">
        <v>23</v>
      </c>
      <c r="G6" t="s">
        <v>16</v>
      </c>
      <c r="H6" s="14">
        <v>20</v>
      </c>
      <c r="I6" s="10" t="s">
        <v>65</v>
      </c>
      <c r="J6" s="9" t="str">
        <f t="shared" si="0"/>
        <v>insert into ms_tables(tno,tcode,tseq,tsystem,ttable,tfield,ttype,tlength,tkey) values(2005,201,5,'accounting','tx_sales','custname','varchar','20','DEFAULT ""');</v>
      </c>
    </row>
    <row r="7" spans="1:15" ht="18" customHeight="1">
      <c r="A7" s="3">
        <v>2006</v>
      </c>
      <c r="B7" s="3">
        <v>201</v>
      </c>
      <c r="C7">
        <v>6</v>
      </c>
      <c r="D7" t="s">
        <v>12</v>
      </c>
      <c r="E7" s="3" t="s">
        <v>18</v>
      </c>
      <c r="F7" t="s">
        <v>15</v>
      </c>
      <c r="G7" t="s">
        <v>16</v>
      </c>
      <c r="H7" s="14">
        <v>20</v>
      </c>
      <c r="I7" s="10" t="s">
        <v>65</v>
      </c>
      <c r="J7" s="9" t="str">
        <f t="shared" si="0"/>
        <v>insert into ms_tables(tno,tcode,tseq,tsystem,ttable,tfield,ttype,tlength,tkey) values(2006,201,6,'accounting','tx_sales','payterms','varchar','20','DEFAULT ""');</v>
      </c>
    </row>
    <row r="8" spans="1:15" ht="18" customHeight="1">
      <c r="A8" s="3">
        <v>2007</v>
      </c>
      <c r="B8" s="3">
        <v>201</v>
      </c>
      <c r="C8">
        <v>7</v>
      </c>
      <c r="D8" t="s">
        <v>12</v>
      </c>
      <c r="E8" s="3" t="s">
        <v>18</v>
      </c>
      <c r="F8" t="s">
        <v>24</v>
      </c>
      <c r="G8" t="s">
        <v>16</v>
      </c>
      <c r="H8" s="14">
        <v>20</v>
      </c>
      <c r="I8" s="10" t="s">
        <v>65</v>
      </c>
      <c r="J8" s="9" t="str">
        <f t="shared" si="0"/>
        <v>insert into ms_tables(tno,tcode,tseq,tsystem,ttable,tfield,ttype,tlength,tkey) values(2007,201,7,'accounting','tx_sales','pono','varchar','20','DEFAULT ""');</v>
      </c>
    </row>
    <row r="9" spans="1:15" ht="18" customHeight="1">
      <c r="A9" s="3">
        <v>2008</v>
      </c>
      <c r="B9" s="3">
        <v>201</v>
      </c>
      <c r="C9">
        <v>8</v>
      </c>
      <c r="D9" t="s">
        <v>12</v>
      </c>
      <c r="E9" s="3" t="s">
        <v>18</v>
      </c>
      <c r="F9" t="s">
        <v>14</v>
      </c>
      <c r="G9" t="s">
        <v>16</v>
      </c>
      <c r="H9" s="14">
        <v>20</v>
      </c>
      <c r="I9" s="10" t="s">
        <v>65</v>
      </c>
      <c r="J9" s="9" t="str">
        <f t="shared" si="0"/>
        <v>insert into ms_tables(tno,tcode,tseq,tsystem,ttable,tfield,ttype,tlength,tkey) values(2008,201,8,'accounting','tx_sales','salesman','varchar','20','DEFAULT ""');</v>
      </c>
    </row>
    <row r="10" spans="1:15" ht="18" customHeight="1">
      <c r="A10" s="3">
        <v>2009</v>
      </c>
      <c r="B10" s="3">
        <v>201</v>
      </c>
      <c r="C10">
        <v>9</v>
      </c>
      <c r="D10" t="s">
        <v>12</v>
      </c>
      <c r="E10" s="3" t="s">
        <v>18</v>
      </c>
      <c r="F10" t="s">
        <v>25</v>
      </c>
      <c r="G10" t="s">
        <v>55</v>
      </c>
      <c r="H10" s="14" t="s">
        <v>58</v>
      </c>
      <c r="I10" s="10" t="s">
        <v>66</v>
      </c>
      <c r="J10" s="9" t="str">
        <f t="shared" si="0"/>
        <v>insert into ms_tables(tno,tcode,tseq,tsystem,ttable,tfield,ttype,tlength,tkey) values(2009,201,9,'accounting','tx_sales','totalamount','numeric','10,0','DEFAULT "0"');</v>
      </c>
    </row>
    <row r="11" spans="1:15" ht="18" customHeight="1">
      <c r="A11" s="3">
        <v>2010</v>
      </c>
      <c r="B11" s="3">
        <v>201</v>
      </c>
      <c r="C11">
        <v>10</v>
      </c>
      <c r="D11" t="s">
        <v>12</v>
      </c>
      <c r="E11" s="3" t="s">
        <v>18</v>
      </c>
      <c r="F11" t="s">
        <v>26</v>
      </c>
      <c r="G11" t="s">
        <v>55</v>
      </c>
      <c r="H11" s="14" t="s">
        <v>57</v>
      </c>
      <c r="I11" s="10" t="s">
        <v>66</v>
      </c>
      <c r="J11" s="9" t="str">
        <f t="shared" si="0"/>
        <v>insert into ms_tables(tno,tcode,tseq,tsystem,ttable,tfield,ttype,tlength,tkey) values(2010,201,10,'accounting','tx_sales','discent','numeric','10,2','DEFAULT "0"');</v>
      </c>
    </row>
    <row r="12" spans="1:15" ht="18" customHeight="1">
      <c r="A12" s="3">
        <v>2011</v>
      </c>
      <c r="B12" s="3">
        <v>201</v>
      </c>
      <c r="C12">
        <v>11</v>
      </c>
      <c r="D12" t="s">
        <v>12</v>
      </c>
      <c r="E12" s="3" t="s">
        <v>18</v>
      </c>
      <c r="F12" t="s">
        <v>27</v>
      </c>
      <c r="G12" t="s">
        <v>55</v>
      </c>
      <c r="H12" s="14" t="s">
        <v>58</v>
      </c>
      <c r="I12" s="10" t="s">
        <v>66</v>
      </c>
      <c r="J12" s="9" t="str">
        <f t="shared" si="0"/>
        <v>insert into ms_tables(tno,tcode,tseq,tsystem,ttable,tfield,ttype,tlength,tkey) values(2011,201,11,'accounting','tx_sales','disamount','numeric','10,0','DEFAULT "0"');</v>
      </c>
    </row>
    <row r="13" spans="1:15" ht="18" customHeight="1">
      <c r="A13" s="3">
        <v>2012</v>
      </c>
      <c r="B13" s="3">
        <v>201</v>
      </c>
      <c r="C13">
        <v>12</v>
      </c>
      <c r="D13" t="s">
        <v>12</v>
      </c>
      <c r="E13" s="3" t="s">
        <v>18</v>
      </c>
      <c r="F13" t="s">
        <v>499</v>
      </c>
      <c r="G13" t="s">
        <v>55</v>
      </c>
      <c r="H13" s="14" t="s">
        <v>57</v>
      </c>
      <c r="I13" s="10" t="s">
        <v>66</v>
      </c>
      <c r="J13" s="9" t="str">
        <f t="shared" si="0"/>
        <v>insert into ms_tables(tno,tcode,tseq,tsystem,ttable,tfield,ttype,tlength,tkey) values(2012,201,12,'accounting','tx_sales','ppncent','numeric','10,2','DEFAULT "0"');</v>
      </c>
    </row>
    <row r="14" spans="1:15" ht="18" customHeight="1">
      <c r="A14" s="3">
        <v>2013</v>
      </c>
      <c r="B14" s="3">
        <v>201</v>
      </c>
      <c r="C14">
        <v>13</v>
      </c>
      <c r="D14" t="s">
        <v>12</v>
      </c>
      <c r="E14" s="3" t="s">
        <v>18</v>
      </c>
      <c r="F14" t="s">
        <v>500</v>
      </c>
      <c r="G14" t="s">
        <v>55</v>
      </c>
      <c r="H14" s="14" t="s">
        <v>58</v>
      </c>
      <c r="I14" s="10" t="s">
        <v>66</v>
      </c>
      <c r="J14" s="9" t="str">
        <f t="shared" si="0"/>
        <v>insert into ms_tables(tno,tcode,tseq,tsystem,ttable,tfield,ttype,tlength,tkey) values(2013,201,13,'accounting','tx_sales','ppnamount','numeric','10,0','DEFAULT "0"');</v>
      </c>
    </row>
    <row r="15" spans="1:15" ht="18" customHeight="1">
      <c r="A15" s="3">
        <v>2014</v>
      </c>
      <c r="B15" s="3">
        <v>201</v>
      </c>
      <c r="C15">
        <v>14</v>
      </c>
      <c r="D15" t="s">
        <v>12</v>
      </c>
      <c r="E15" s="3" t="s">
        <v>18</v>
      </c>
      <c r="F15" t="s">
        <v>485</v>
      </c>
      <c r="G15" t="s">
        <v>55</v>
      </c>
      <c r="H15" s="14" t="s">
        <v>58</v>
      </c>
      <c r="I15" s="10" t="s">
        <v>66</v>
      </c>
      <c r="J15" s="9" t="str">
        <f t="shared" si="0"/>
        <v>insert into ms_tables(tno,tcode,tseq,tsystem,ttable,tfield,ttype,tlength,tkey) values(2014,201,14,'accounting','tx_sales','otherfee','numeric','10,0','DEFAULT "0"');</v>
      </c>
    </row>
    <row r="16" spans="1:15" ht="18" customHeight="1">
      <c r="A16" s="3">
        <v>2015</v>
      </c>
      <c r="B16" s="3">
        <v>201</v>
      </c>
      <c r="C16">
        <v>15</v>
      </c>
      <c r="D16" t="s">
        <v>12</v>
      </c>
      <c r="E16" s="3" t="s">
        <v>18</v>
      </c>
      <c r="F16" t="s">
        <v>30</v>
      </c>
      <c r="G16" t="s">
        <v>55</v>
      </c>
      <c r="H16" s="14" t="s">
        <v>58</v>
      </c>
      <c r="I16" s="10" t="s">
        <v>66</v>
      </c>
      <c r="J16" s="9" t="str">
        <f t="shared" si="0"/>
        <v>insert into ms_tables(tno,tcode,tseq,tsystem,ttable,tfield,ttype,tlength,tkey) values(2015,201,15,'accounting','tx_sales','netamount','numeric','10,0','DEFAULT "0"');</v>
      </c>
    </row>
    <row r="17" spans="1:10" ht="18" customHeight="1">
      <c r="A17" s="3">
        <v>2016</v>
      </c>
      <c r="B17" s="3">
        <v>201</v>
      </c>
      <c r="C17">
        <v>16</v>
      </c>
      <c r="D17" t="s">
        <v>12</v>
      </c>
      <c r="E17" s="3" t="s">
        <v>18</v>
      </c>
      <c r="F17" t="s">
        <v>493</v>
      </c>
      <c r="G17" t="s">
        <v>55</v>
      </c>
      <c r="H17" s="14" t="s">
        <v>58</v>
      </c>
      <c r="I17" s="10" t="s">
        <v>66</v>
      </c>
      <c r="J17" s="9" t="str">
        <f t="shared" si="0"/>
        <v>insert into ms_tables(tno,tcode,tseq,tsystem,ttable,tfield,ttype,tlength,tkey) values(2016,201,16,'accounting','tx_sales','dp','numeric','10,0','DEFAULT "0"');</v>
      </c>
    </row>
    <row r="18" spans="1:10" ht="18" customHeight="1">
      <c r="A18" s="3">
        <v>2017</v>
      </c>
      <c r="B18" s="3">
        <v>201</v>
      </c>
      <c r="C18">
        <v>17</v>
      </c>
      <c r="D18" t="s">
        <v>12</v>
      </c>
      <c r="E18" s="3" t="s">
        <v>18</v>
      </c>
      <c r="F18" t="s">
        <v>496</v>
      </c>
      <c r="G18" t="s">
        <v>55</v>
      </c>
      <c r="H18" s="14" t="s">
        <v>58</v>
      </c>
      <c r="I18" s="10" t="s">
        <v>66</v>
      </c>
      <c r="J18" s="9" t="str">
        <f t="shared" si="0"/>
        <v>insert into ms_tables(tno,tcode,tseq,tsystem,ttable,tfield,ttype,tlength,tkey) values(2017,201,17,'accounting','tx_sales','leftamount','numeric','10,0','DEFAULT "0"');</v>
      </c>
    </row>
    <row r="19" spans="1:10" ht="18" customHeight="1">
      <c r="A19" s="3">
        <v>2018</v>
      </c>
      <c r="B19" s="3">
        <v>201</v>
      </c>
      <c r="C19">
        <v>18</v>
      </c>
      <c r="D19" t="s">
        <v>12</v>
      </c>
      <c r="E19" s="3" t="s">
        <v>18</v>
      </c>
      <c r="F19" t="s">
        <v>31</v>
      </c>
      <c r="G19" t="s">
        <v>16</v>
      </c>
      <c r="H19" s="14">
        <v>20</v>
      </c>
      <c r="I19" s="10" t="s">
        <v>65</v>
      </c>
      <c r="J19" s="9" t="str">
        <f t="shared" si="0"/>
        <v>insert into ms_tables(tno,tcode,tseq,tsystem,ttable,tfield,ttype,tlength,tkey) values(2018,201,18,'accounting','tx_sales','shipvia','varchar','20','DEFAULT ""');</v>
      </c>
    </row>
    <row r="20" spans="1:10" ht="18" customHeight="1">
      <c r="A20" s="3">
        <v>2019</v>
      </c>
      <c r="B20" s="3">
        <v>201</v>
      </c>
      <c r="C20">
        <v>19</v>
      </c>
      <c r="D20" t="s">
        <v>12</v>
      </c>
      <c r="E20" s="3" t="s">
        <v>18</v>
      </c>
      <c r="F20" t="s">
        <v>32</v>
      </c>
      <c r="G20" t="s">
        <v>16</v>
      </c>
      <c r="H20" s="14">
        <v>20</v>
      </c>
      <c r="I20" s="10" t="s">
        <v>65</v>
      </c>
      <c r="J20" s="9" t="str">
        <f t="shared" si="0"/>
        <v>insert into ms_tables(tno,tcode,tseq,tsystem,ttable,tfield,ttype,tlength,tkey) values(2019,201,19,'accounting','tx_sales','deliveryto','varchar','20','DEFAULT ""');</v>
      </c>
    </row>
    <row r="21" spans="1:10" ht="18" customHeight="1">
      <c r="A21" s="3">
        <v>2020</v>
      </c>
      <c r="B21" s="3">
        <v>201</v>
      </c>
      <c r="C21">
        <v>20</v>
      </c>
      <c r="D21" t="s">
        <v>12</v>
      </c>
      <c r="E21" s="3" t="s">
        <v>18</v>
      </c>
      <c r="F21" t="s">
        <v>33</v>
      </c>
      <c r="G21" t="s">
        <v>16</v>
      </c>
      <c r="H21" s="14" t="s">
        <v>60</v>
      </c>
      <c r="I21" s="10" t="s">
        <v>65</v>
      </c>
      <c r="J21" s="9" t="str">
        <f t="shared" si="0"/>
        <v>insert into ms_tables(tno,tcode,tseq,tsystem,ttable,tfield,ttype,tlength,tkey) values(2020,201,20,'accounting','tx_sales','deliveryaddress','varchar','500','DEFAULT ""');</v>
      </c>
    </row>
    <row r="22" spans="1:10" ht="18" customHeight="1">
      <c r="A22" s="3">
        <v>2021</v>
      </c>
      <c r="B22" s="3">
        <v>201</v>
      </c>
      <c r="C22">
        <v>21</v>
      </c>
      <c r="D22" t="s">
        <v>12</v>
      </c>
      <c r="E22" s="3" t="s">
        <v>18</v>
      </c>
      <c r="F22" t="s">
        <v>34</v>
      </c>
      <c r="G22" t="s">
        <v>16</v>
      </c>
      <c r="H22" s="14" t="s">
        <v>61</v>
      </c>
      <c r="I22" s="10" t="s">
        <v>65</v>
      </c>
      <c r="J22" s="9" t="str">
        <f t="shared" si="0"/>
        <v>insert into ms_tables(tno,tcode,tseq,tsystem,ttable,tfield,ttype,tlength,tkey) values(2021,201,21,'accounting','tx_sales','deliverypic','varchar','50','DEFAULT ""');</v>
      </c>
    </row>
    <row r="23" spans="1:10" ht="18" customHeight="1">
      <c r="A23" s="3">
        <v>2022</v>
      </c>
      <c r="B23" s="3">
        <v>201</v>
      </c>
      <c r="C23">
        <v>22</v>
      </c>
      <c r="D23" t="s">
        <v>12</v>
      </c>
      <c r="E23" s="3" t="s">
        <v>18</v>
      </c>
      <c r="F23" t="s">
        <v>35</v>
      </c>
      <c r="G23" t="s">
        <v>16</v>
      </c>
      <c r="H23" s="14" t="s">
        <v>61</v>
      </c>
      <c r="I23" s="10" t="s">
        <v>65</v>
      </c>
      <c r="J23" s="9" t="str">
        <f t="shared" si="0"/>
        <v>insert into ms_tables(tno,tcode,tseq,tsystem,ttable,tfield,ttype,tlength,tkey) values(2022,201,22,'accounting','tx_sales','deliveryphone','varchar','50','DEFAULT ""');</v>
      </c>
    </row>
    <row r="24" spans="1:10" ht="18" customHeight="1">
      <c r="A24" s="3">
        <v>2023</v>
      </c>
      <c r="B24" s="3">
        <v>201</v>
      </c>
      <c r="C24">
        <v>23</v>
      </c>
      <c r="D24" t="s">
        <v>12</v>
      </c>
      <c r="E24" s="3" t="s">
        <v>18</v>
      </c>
      <c r="F24" t="s">
        <v>36</v>
      </c>
      <c r="G24" t="s">
        <v>54</v>
      </c>
      <c r="I24" s="10" t="s">
        <v>67</v>
      </c>
      <c r="J24" s="9" t="str">
        <f t="shared" si="0"/>
        <v>insert into ms_tables(tno,tcode,tseq,tsystem,ttable,tfield,ttype,tlength,tkey) values(2023,201,23,'accounting','tx_sales','deliverydate','date','','DEFAULT "2000-01-01"');</v>
      </c>
    </row>
    <row r="25" spans="1:10" ht="18" customHeight="1">
      <c r="A25" s="3">
        <v>2024</v>
      </c>
      <c r="B25" s="3">
        <v>201</v>
      </c>
      <c r="C25">
        <v>24</v>
      </c>
      <c r="D25" t="s">
        <v>12</v>
      </c>
      <c r="E25" s="3" t="s">
        <v>18</v>
      </c>
      <c r="F25" t="s">
        <v>37</v>
      </c>
      <c r="G25" t="s">
        <v>16</v>
      </c>
      <c r="H25" s="14" t="s">
        <v>61</v>
      </c>
      <c r="I25" s="10" t="s">
        <v>65</v>
      </c>
      <c r="J25" s="9" t="str">
        <f t="shared" si="0"/>
        <v>insert into ms_tables(tno,tcode,tseq,tsystem,ttable,tfield,ttype,tlength,tkey) values(2024,201,24,'accounting','tx_sales','warehousefrom','varchar','50','DEFAULT ""');</v>
      </c>
    </row>
    <row r="26" spans="1:10" ht="18" customHeight="1">
      <c r="A26" s="3">
        <v>2025</v>
      </c>
      <c r="B26" s="3">
        <v>201</v>
      </c>
      <c r="C26">
        <v>25</v>
      </c>
      <c r="D26" t="s">
        <v>12</v>
      </c>
      <c r="E26" s="3" t="s">
        <v>18</v>
      </c>
      <c r="F26" t="s">
        <v>38</v>
      </c>
      <c r="G26" t="s">
        <v>16</v>
      </c>
      <c r="H26" s="14" t="s">
        <v>62</v>
      </c>
      <c r="I26" s="10" t="s">
        <v>65</v>
      </c>
      <c r="J26" s="9" t="str">
        <f t="shared" si="0"/>
        <v>insert into ms_tables(tno,tcode,tseq,tsystem,ttable,tfield,ttype,tlength,tkey) values(2025,201,25,'accounting','tx_sales','field1','varchar','200','DEFAULT ""');</v>
      </c>
    </row>
    <row r="27" spans="1:10" ht="18" customHeight="1">
      <c r="A27" s="3">
        <v>2026</v>
      </c>
      <c r="B27" s="3">
        <v>201</v>
      </c>
      <c r="C27">
        <v>26</v>
      </c>
      <c r="D27" t="s">
        <v>12</v>
      </c>
      <c r="E27" s="3" t="s">
        <v>18</v>
      </c>
      <c r="F27" t="s">
        <v>39</v>
      </c>
      <c r="G27" t="s">
        <v>16</v>
      </c>
      <c r="H27" s="14" t="s">
        <v>62</v>
      </c>
      <c r="I27" s="10" t="s">
        <v>65</v>
      </c>
      <c r="J27" s="9" t="str">
        <f t="shared" si="0"/>
        <v>insert into ms_tables(tno,tcode,tseq,tsystem,ttable,tfield,ttype,tlength,tkey) values(2026,201,26,'accounting','tx_sales','field2','varchar','200','DEFAULT ""');</v>
      </c>
    </row>
    <row r="28" spans="1:10" ht="18" customHeight="1">
      <c r="A28" s="3">
        <v>2027</v>
      </c>
      <c r="B28" s="3">
        <v>201</v>
      </c>
      <c r="C28">
        <v>27</v>
      </c>
      <c r="D28" t="s">
        <v>12</v>
      </c>
      <c r="E28" s="3" t="s">
        <v>18</v>
      </c>
      <c r="F28" t="s">
        <v>40</v>
      </c>
      <c r="G28" t="s">
        <v>16</v>
      </c>
      <c r="H28" s="14" t="s">
        <v>62</v>
      </c>
      <c r="I28" s="10" t="s">
        <v>65</v>
      </c>
      <c r="J28" s="9" t="str">
        <f t="shared" si="0"/>
        <v>insert into ms_tables(tno,tcode,tseq,tsystem,ttable,tfield,ttype,tlength,tkey) values(2027,201,27,'accounting','tx_sales','field3','varchar','200','DEFAULT ""');</v>
      </c>
    </row>
    <row r="29" spans="1:10" ht="18" customHeight="1">
      <c r="A29" s="3">
        <v>2028</v>
      </c>
      <c r="B29" s="3">
        <v>201</v>
      </c>
      <c r="C29">
        <v>28</v>
      </c>
      <c r="D29" t="s">
        <v>12</v>
      </c>
      <c r="E29" s="3" t="s">
        <v>18</v>
      </c>
      <c r="F29" t="s">
        <v>41</v>
      </c>
      <c r="G29" t="s">
        <v>16</v>
      </c>
      <c r="H29" s="14" t="s">
        <v>62</v>
      </c>
      <c r="I29" s="10" t="s">
        <v>65</v>
      </c>
      <c r="J29" s="9" t="str">
        <f t="shared" si="0"/>
        <v>insert into ms_tables(tno,tcode,tseq,tsystem,ttable,tfield,ttype,tlength,tkey) values(2028,201,28,'accounting','tx_sales','field4','varchar','200','DEFAULT ""');</v>
      </c>
    </row>
    <row r="30" spans="1:10" ht="18" customHeight="1">
      <c r="A30" s="3">
        <v>2029</v>
      </c>
      <c r="B30" s="3">
        <v>201</v>
      </c>
      <c r="C30">
        <v>29</v>
      </c>
      <c r="D30" t="s">
        <v>12</v>
      </c>
      <c r="E30" s="3" t="s">
        <v>18</v>
      </c>
      <c r="F30" t="s">
        <v>42</v>
      </c>
      <c r="G30" t="s">
        <v>16</v>
      </c>
      <c r="H30" s="14" t="s">
        <v>62</v>
      </c>
      <c r="I30" s="10" t="s">
        <v>65</v>
      </c>
      <c r="J30" s="9" t="str">
        <f t="shared" si="0"/>
        <v>insert into ms_tables(tno,tcode,tseq,tsystem,ttable,tfield,ttype,tlength,tkey) values(2029,201,29,'accounting','tx_sales','field5','varchar','200','DEFAULT ""');</v>
      </c>
    </row>
    <row r="31" spans="1:10" ht="18" customHeight="1">
      <c r="A31" s="3">
        <v>2030</v>
      </c>
      <c r="B31" s="3">
        <v>201</v>
      </c>
      <c r="C31">
        <v>30</v>
      </c>
      <c r="D31" t="s">
        <v>12</v>
      </c>
      <c r="E31" s="3" t="s">
        <v>18</v>
      </c>
      <c r="F31" t="s">
        <v>43</v>
      </c>
      <c r="G31" t="s">
        <v>16</v>
      </c>
      <c r="H31" s="14" t="s">
        <v>62</v>
      </c>
      <c r="I31" s="10" t="s">
        <v>65</v>
      </c>
      <c r="J31" s="9" t="str">
        <f t="shared" si="0"/>
        <v>insert into ms_tables(tno,tcode,tseq,tsystem,ttable,tfield,ttype,tlength,tkey) values(2030,201,30,'accounting','tx_sales','field6','varchar','200','DEFAULT ""');</v>
      </c>
    </row>
    <row r="32" spans="1:10" ht="18" customHeight="1">
      <c r="A32" s="3">
        <v>2031</v>
      </c>
      <c r="B32" s="3">
        <v>201</v>
      </c>
      <c r="C32">
        <v>31</v>
      </c>
      <c r="D32" t="s">
        <v>12</v>
      </c>
      <c r="E32" s="3" t="s">
        <v>18</v>
      </c>
      <c r="F32" t="s">
        <v>44</v>
      </c>
      <c r="G32" t="s">
        <v>16</v>
      </c>
      <c r="H32" s="14" t="s">
        <v>61</v>
      </c>
      <c r="I32" s="10" t="s">
        <v>65</v>
      </c>
      <c r="J32" s="9" t="str">
        <f t="shared" si="0"/>
        <v>insert into ms_tables(tno,tcode,tseq,tsystem,ttable,tfield,ttype,tlength,tkey) values(2031,201,31,'accounting','tx_sales','invtaxno1','varchar','50','DEFAULT ""');</v>
      </c>
    </row>
    <row r="33" spans="1:12" ht="18" customHeight="1">
      <c r="A33" s="3">
        <v>2032</v>
      </c>
      <c r="B33" s="3">
        <v>201</v>
      </c>
      <c r="C33">
        <v>32</v>
      </c>
      <c r="D33" t="s">
        <v>12</v>
      </c>
      <c r="E33" s="3" t="s">
        <v>18</v>
      </c>
      <c r="F33" t="s">
        <v>45</v>
      </c>
      <c r="G33" t="s">
        <v>16</v>
      </c>
      <c r="H33" s="14" t="s">
        <v>61</v>
      </c>
      <c r="I33" s="10" t="s">
        <v>65</v>
      </c>
      <c r="J33" s="9" t="str">
        <f t="shared" si="0"/>
        <v>insert into ms_tables(tno,tcode,tseq,tsystem,ttable,tfield,ttype,tlength,tkey) values(2032,201,32,'accounting','tx_sales','invtaxno2','varchar','50','DEFAULT ""');</v>
      </c>
    </row>
    <row r="34" spans="1:12" ht="18" customHeight="1">
      <c r="A34" s="3">
        <v>2033</v>
      </c>
      <c r="B34" s="3">
        <v>201</v>
      </c>
      <c r="C34">
        <v>33</v>
      </c>
      <c r="D34" t="s">
        <v>12</v>
      </c>
      <c r="E34" s="3" t="s">
        <v>18</v>
      </c>
      <c r="F34" t="s">
        <v>46</v>
      </c>
      <c r="G34" t="s">
        <v>54</v>
      </c>
      <c r="I34" s="10" t="s">
        <v>67</v>
      </c>
      <c r="J34" s="9" t="str">
        <f t="shared" si="0"/>
        <v>insert into ms_tables(tno,tcode,tseq,tsystem,ttable,tfield,ttype,tlength,tkey) values(2033,201,33,'accounting','tx_sales','invtaxdate','date','','DEFAULT "2000-01-01"');</v>
      </c>
    </row>
    <row r="35" spans="1:12" ht="18" customHeight="1">
      <c r="A35" s="3">
        <v>2034</v>
      </c>
      <c r="B35" s="3">
        <v>201</v>
      </c>
      <c r="C35">
        <v>34</v>
      </c>
      <c r="D35" t="s">
        <v>12</v>
      </c>
      <c r="E35" s="3" t="s">
        <v>18</v>
      </c>
      <c r="F35" t="s">
        <v>47</v>
      </c>
      <c r="G35" t="s">
        <v>16</v>
      </c>
      <c r="H35" s="14" t="s">
        <v>62</v>
      </c>
      <c r="I35" s="10" t="s">
        <v>65</v>
      </c>
      <c r="J35" s="9" t="str">
        <f t="shared" si="0"/>
        <v>insert into ms_tables(tno,tcode,tseq,tsystem,ttable,tfield,ttype,tlength,tkey) values(2034,201,34,'accounting','tx_sales','invtaxmemo','varchar','200','DEFAULT ""');</v>
      </c>
    </row>
    <row r="36" spans="1:12" ht="18" customHeight="1">
      <c r="A36" s="3">
        <v>2035</v>
      </c>
      <c r="B36" s="3">
        <v>201</v>
      </c>
      <c r="C36">
        <v>35</v>
      </c>
      <c r="D36" t="s">
        <v>12</v>
      </c>
      <c r="E36" s="3" t="s">
        <v>18</v>
      </c>
      <c r="F36" t="s">
        <v>48</v>
      </c>
      <c r="G36" t="s">
        <v>16</v>
      </c>
      <c r="H36" s="14" t="s">
        <v>59</v>
      </c>
      <c r="I36" s="10" t="s">
        <v>65</v>
      </c>
      <c r="J36" s="9" t="str">
        <f t="shared" si="0"/>
        <v>insert into ms_tables(tno,tcode,tseq,tsystem,ttable,tfield,ttype,tlength,tkey) values(2035,201,35,'accounting','tx_sales','notes','varchar','2000','DEFAULT ""');</v>
      </c>
    </row>
    <row r="37" spans="1:12" ht="18" customHeight="1">
      <c r="A37" s="3">
        <v>2036</v>
      </c>
      <c r="B37" s="3">
        <v>201</v>
      </c>
      <c r="C37">
        <v>36</v>
      </c>
      <c r="D37" t="s">
        <v>12</v>
      </c>
      <c r="E37" s="3" t="s">
        <v>18</v>
      </c>
      <c r="F37" t="s">
        <v>49</v>
      </c>
      <c r="G37" t="s">
        <v>16</v>
      </c>
      <c r="H37" s="14">
        <v>20</v>
      </c>
      <c r="I37" s="10" t="s">
        <v>65</v>
      </c>
      <c r="J37" s="9" t="str">
        <f t="shared" si="0"/>
        <v>insert into ms_tables(tno,tcode,tseq,tsystem,ttable,tfield,ttype,tlength,tkey) values(2036,201,36,'accounting','tx_sales','createby','varchar','20','DEFAULT ""');</v>
      </c>
    </row>
    <row r="38" spans="1:12" ht="18" customHeight="1">
      <c r="A38" s="3">
        <v>2037</v>
      </c>
      <c r="B38" s="3">
        <v>201</v>
      </c>
      <c r="C38">
        <v>37</v>
      </c>
      <c r="D38" t="s">
        <v>12</v>
      </c>
      <c r="E38" s="3" t="s">
        <v>18</v>
      </c>
      <c r="F38" t="s">
        <v>50</v>
      </c>
      <c r="G38" t="s">
        <v>13</v>
      </c>
      <c r="I38" s="10" t="s">
        <v>67</v>
      </c>
      <c r="J38" s="9" t="str">
        <f t="shared" si="0"/>
        <v>insert into ms_tables(tno,tcode,tseq,tsystem,ttable,tfield,ttype,tlength,tkey) values(2037,201,37,'accounting','tx_sales','createdate','datetime','','DEFAULT "2000-01-01"');</v>
      </c>
    </row>
    <row r="39" spans="1:12" ht="18" customHeight="1">
      <c r="A39" s="3">
        <v>2038</v>
      </c>
      <c r="B39" s="3">
        <v>201</v>
      </c>
      <c r="C39">
        <v>38</v>
      </c>
      <c r="D39" t="s">
        <v>12</v>
      </c>
      <c r="E39" s="3" t="s">
        <v>18</v>
      </c>
      <c r="F39" t="s">
        <v>51</v>
      </c>
      <c r="G39" t="s">
        <v>16</v>
      </c>
      <c r="H39" s="14">
        <v>20</v>
      </c>
      <c r="I39" s="10" t="s">
        <v>65</v>
      </c>
      <c r="J39" s="9" t="str">
        <f t="shared" si="0"/>
        <v>insert into ms_tables(tno,tcode,tseq,tsystem,ttable,tfield,ttype,tlength,tkey) values(2038,201,38,'accounting','tx_sales','updateby','varchar','20','DEFAULT ""');</v>
      </c>
    </row>
    <row r="40" spans="1:12" ht="18" customHeight="1">
      <c r="A40" s="3">
        <v>2039</v>
      </c>
      <c r="B40" s="3">
        <v>201</v>
      </c>
      <c r="C40">
        <v>39</v>
      </c>
      <c r="D40" t="s">
        <v>12</v>
      </c>
      <c r="E40" s="3" t="s">
        <v>18</v>
      </c>
      <c r="F40" t="s">
        <v>52</v>
      </c>
      <c r="G40" t="s">
        <v>13</v>
      </c>
      <c r="I40" s="10" t="s">
        <v>67</v>
      </c>
      <c r="J40" s="9" t="str">
        <f t="shared" si="0"/>
        <v>insert into ms_tables(tno,tcode,tseq,tsystem,ttable,tfield,ttype,tlength,tkey) values(2039,201,39,'accounting','tx_sales','updatedate','datetime','','DEFAULT "2000-01-01"');</v>
      </c>
    </row>
    <row r="41" spans="1:12" ht="18" customHeight="1">
      <c r="A41" s="3">
        <v>2040</v>
      </c>
      <c r="B41" s="3">
        <v>201</v>
      </c>
      <c r="C41">
        <v>40</v>
      </c>
      <c r="D41" t="s">
        <v>12</v>
      </c>
      <c r="E41" s="3" t="s">
        <v>18</v>
      </c>
      <c r="F41" t="s">
        <v>53</v>
      </c>
      <c r="G41" t="s">
        <v>16</v>
      </c>
      <c r="H41" s="14">
        <v>20</v>
      </c>
      <c r="I41" s="10" t="s">
        <v>65</v>
      </c>
      <c r="J41" s="9" t="str">
        <f t="shared" si="0"/>
        <v>insert into ms_tables(tno,tcode,tseq,tsystem,ttable,tfield,ttype,tlength,tkey) values(2040,201,40,'accounting','tx_sales','refno','varchar','20','DEFAULT ""');</v>
      </c>
      <c r="L41" t="s">
        <v>63</v>
      </c>
    </row>
    <row r="42" spans="1:12" ht="18" customHeight="1">
      <c r="A42" s="3">
        <v>2041</v>
      </c>
      <c r="B42" s="3">
        <v>202</v>
      </c>
      <c r="C42">
        <v>1</v>
      </c>
      <c r="D42" t="s">
        <v>12</v>
      </c>
      <c r="E42" s="16" t="s">
        <v>135</v>
      </c>
      <c r="F42" t="s">
        <v>19</v>
      </c>
      <c r="G42" t="s">
        <v>16</v>
      </c>
      <c r="H42" s="14" t="s">
        <v>56</v>
      </c>
      <c r="I42" s="5" t="s">
        <v>11</v>
      </c>
      <c r="J42" s="9" t="str">
        <f t="shared" si="0"/>
        <v>insert into ms_tables(tno,tcode,tseq,tsystem,ttable,tfield,ttype,tlength,tkey) values(2041,202,1,'accounting','tx_sales_d','orderno','varchar','20','NOT NULL');</v>
      </c>
    </row>
    <row r="43" spans="1:12" ht="18" customHeight="1">
      <c r="A43" s="3">
        <v>2042</v>
      </c>
      <c r="B43" s="3">
        <v>202</v>
      </c>
      <c r="C43">
        <v>2</v>
      </c>
      <c r="D43" t="s">
        <v>12</v>
      </c>
      <c r="E43" s="16" t="s">
        <v>135</v>
      </c>
      <c r="F43" t="s">
        <v>78</v>
      </c>
      <c r="G43" t="s">
        <v>10</v>
      </c>
      <c r="H43" s="14" t="s">
        <v>85</v>
      </c>
      <c r="I43" s="10" t="s">
        <v>66</v>
      </c>
      <c r="J43" s="9" t="str">
        <f t="shared" si="0"/>
        <v>insert into ms_tables(tno,tcode,tseq,tsystem,ttable,tfield,ttype,tlength,tkey) values(2042,202,2,'accounting','tx_sales_d','orderid','int','10','DEFAULT "0"');</v>
      </c>
    </row>
    <row r="44" spans="1:12" ht="18" customHeight="1">
      <c r="A44" s="3">
        <v>2043</v>
      </c>
      <c r="B44" s="3">
        <v>202</v>
      </c>
      <c r="C44">
        <v>3</v>
      </c>
      <c r="D44" t="s">
        <v>12</v>
      </c>
      <c r="E44" s="16" t="s">
        <v>135</v>
      </c>
      <c r="F44" t="s">
        <v>79</v>
      </c>
      <c r="G44" t="s">
        <v>16</v>
      </c>
      <c r="H44" s="14" t="s">
        <v>56</v>
      </c>
      <c r="I44" s="10" t="s">
        <v>65</v>
      </c>
      <c r="J44" s="9" t="str">
        <f t="shared" si="0"/>
        <v>insert into ms_tables(tno,tcode,tseq,tsystem,ttable,tfield,ttype,tlength,tkey) values(2043,202,3,'accounting','tx_sales_d','prodcode','varchar','20','DEFAULT ""');</v>
      </c>
    </row>
    <row r="45" spans="1:12" ht="18" customHeight="1">
      <c r="A45" s="3">
        <v>2044</v>
      </c>
      <c r="B45" s="3">
        <v>202</v>
      </c>
      <c r="C45">
        <v>4</v>
      </c>
      <c r="D45" t="s">
        <v>12</v>
      </c>
      <c r="E45" s="16" t="s">
        <v>135</v>
      </c>
      <c r="F45" t="s">
        <v>80</v>
      </c>
      <c r="G45" t="s">
        <v>16</v>
      </c>
      <c r="H45" s="14" t="s">
        <v>61</v>
      </c>
      <c r="I45" s="10" t="s">
        <v>65</v>
      </c>
      <c r="J45" s="9" t="str">
        <f t="shared" si="0"/>
        <v>insert into ms_tables(tno,tcode,tseq,tsystem,ttable,tfield,ttype,tlength,tkey) values(2044,202,4,'accounting','tx_sales_d','prodname','varchar','50','DEFAULT ""');</v>
      </c>
    </row>
    <row r="46" spans="1:12" ht="18" customHeight="1">
      <c r="A46" s="3">
        <v>2045</v>
      </c>
      <c r="B46" s="3">
        <v>202</v>
      </c>
      <c r="C46">
        <v>5</v>
      </c>
      <c r="D46" t="s">
        <v>12</v>
      </c>
      <c r="E46" s="16" t="s">
        <v>135</v>
      </c>
      <c r="F46" t="s">
        <v>81</v>
      </c>
      <c r="G46" t="s">
        <v>10</v>
      </c>
      <c r="H46" s="14" t="s">
        <v>85</v>
      </c>
      <c r="I46" s="10" t="s">
        <v>66</v>
      </c>
      <c r="J46" s="9" t="str">
        <f t="shared" si="0"/>
        <v>insert into ms_tables(tno,tcode,tseq,tsystem,ttable,tfield,ttype,tlength,tkey) values(2045,202,5,'accounting','tx_sales_d','qty','int','10','DEFAULT "0"');</v>
      </c>
    </row>
    <row r="47" spans="1:12" ht="18" customHeight="1">
      <c r="A47" s="3">
        <v>2046</v>
      </c>
      <c r="B47" s="3">
        <v>202</v>
      </c>
      <c r="C47">
        <v>6</v>
      </c>
      <c r="D47" t="s">
        <v>12</v>
      </c>
      <c r="E47" s="16" t="s">
        <v>135</v>
      </c>
      <c r="F47" t="s">
        <v>82</v>
      </c>
      <c r="G47" t="s">
        <v>55</v>
      </c>
      <c r="H47" s="14" t="s">
        <v>58</v>
      </c>
      <c r="I47" s="10" t="s">
        <v>66</v>
      </c>
      <c r="J47" s="9" t="str">
        <f t="shared" si="0"/>
        <v>insert into ms_tables(tno,tcode,tseq,tsystem,ttable,tfield,ttype,tlength,tkey) values(2046,202,6,'accounting','tx_sales_d','price','numeric','10,0','DEFAULT "0"');</v>
      </c>
    </row>
    <row r="48" spans="1:12" ht="18" customHeight="1">
      <c r="A48" s="3">
        <v>2047</v>
      </c>
      <c r="B48" s="3">
        <v>202</v>
      </c>
      <c r="C48">
        <v>7</v>
      </c>
      <c r="D48" t="s">
        <v>12</v>
      </c>
      <c r="E48" s="16" t="s">
        <v>135</v>
      </c>
      <c r="F48" t="s">
        <v>26</v>
      </c>
      <c r="G48" t="s">
        <v>55</v>
      </c>
      <c r="H48" s="14" t="s">
        <v>57</v>
      </c>
      <c r="I48" s="10" t="s">
        <v>66</v>
      </c>
      <c r="J48" s="9" t="str">
        <f t="shared" si="0"/>
        <v>insert into ms_tables(tno,tcode,tseq,tsystem,ttable,tfield,ttype,tlength,tkey) values(2047,202,7,'accounting','tx_sales_d','discent','numeric','10,2','DEFAULT "0"');</v>
      </c>
    </row>
    <row r="49" spans="1:10" ht="18" customHeight="1">
      <c r="A49" s="3">
        <v>2048</v>
      </c>
      <c r="B49" s="3">
        <v>202</v>
      </c>
      <c r="C49">
        <v>8</v>
      </c>
      <c r="D49" t="s">
        <v>12</v>
      </c>
      <c r="E49" s="16" t="s">
        <v>135</v>
      </c>
      <c r="F49" t="s">
        <v>27</v>
      </c>
      <c r="G49" t="s">
        <v>55</v>
      </c>
      <c r="H49" s="14" t="s">
        <v>58</v>
      </c>
      <c r="I49" s="10" t="s">
        <v>66</v>
      </c>
      <c r="J49" s="9" t="str">
        <f t="shared" si="0"/>
        <v>insert into ms_tables(tno,tcode,tseq,tsystem,ttable,tfield,ttype,tlength,tkey) values(2048,202,8,'accounting','tx_sales_d','disamount','numeric','10,0','DEFAULT "0"');</v>
      </c>
    </row>
    <row r="50" spans="1:10" ht="18" customHeight="1">
      <c r="A50" s="3">
        <v>2049</v>
      </c>
      <c r="B50" s="3">
        <v>202</v>
      </c>
      <c r="C50">
        <v>9</v>
      </c>
      <c r="D50" t="s">
        <v>12</v>
      </c>
      <c r="E50" s="16" t="s">
        <v>135</v>
      </c>
      <c r="F50" t="s">
        <v>83</v>
      </c>
      <c r="G50" t="s">
        <v>55</v>
      </c>
      <c r="H50" s="14" t="s">
        <v>86</v>
      </c>
      <c r="I50" s="10" t="s">
        <v>66</v>
      </c>
      <c r="J50" s="9" t="str">
        <f t="shared" si="0"/>
        <v>insert into ms_tables(tno,tcode,tseq,tsystem,ttable,tfield,ttype,tlength,tkey) values(2049,202,9,'accounting','tx_sales_d','total','numeric','15,0','DEFAULT "0"');</v>
      </c>
    </row>
    <row r="51" spans="1:10" ht="18" customHeight="1">
      <c r="A51" s="3">
        <v>2050</v>
      </c>
      <c r="B51" s="3">
        <v>202</v>
      </c>
      <c r="C51">
        <v>10</v>
      </c>
      <c r="D51" t="s">
        <v>12</v>
      </c>
      <c r="E51" s="16" t="s">
        <v>135</v>
      </c>
      <c r="F51" t="s">
        <v>84</v>
      </c>
      <c r="G51" t="s">
        <v>10</v>
      </c>
      <c r="H51" s="14" t="s">
        <v>85</v>
      </c>
      <c r="I51" s="10" t="s">
        <v>66</v>
      </c>
      <c r="J51" s="9" t="str">
        <f t="shared" si="0"/>
        <v>insert into ms_tables(tno,tcode,tseq,tsystem,ttable,tfield,ttype,tlength,tkey) values(2050,202,10,'accounting','tx_sales_d','qtysent','int','10','DEFAULT "0"');</v>
      </c>
    </row>
    <row r="52" spans="1:10" ht="18" customHeight="1">
      <c r="A52" s="3">
        <v>2051</v>
      </c>
      <c r="B52" s="3">
        <v>202</v>
      </c>
      <c r="C52">
        <v>11</v>
      </c>
      <c r="D52" t="s">
        <v>12</v>
      </c>
      <c r="E52" s="16" t="s">
        <v>135</v>
      </c>
      <c r="F52" t="s">
        <v>48</v>
      </c>
      <c r="G52" t="s">
        <v>16</v>
      </c>
      <c r="H52" s="14" t="s">
        <v>87</v>
      </c>
      <c r="I52" s="10" t="s">
        <v>65</v>
      </c>
      <c r="J52" s="9" t="str">
        <f t="shared" si="0"/>
        <v>insert into ms_tables(tno,tcode,tseq,tsystem,ttable,tfield,ttype,tlength,tkey) values(2051,202,11,'accounting','tx_sales_d','notes','varchar','1000','DEFAULT ""');</v>
      </c>
    </row>
    <row r="53" spans="1:10" ht="18" customHeight="1">
      <c r="A53" s="3">
        <v>2052</v>
      </c>
      <c r="B53" s="3">
        <v>203</v>
      </c>
      <c r="C53" s="3">
        <v>1</v>
      </c>
      <c r="D53" s="3" t="s">
        <v>12</v>
      </c>
      <c r="E53" s="3" t="s">
        <v>539</v>
      </c>
      <c r="F53" s="3" t="s">
        <v>19</v>
      </c>
      <c r="G53" s="3" t="s">
        <v>16</v>
      </c>
      <c r="H53" s="13" t="s">
        <v>56</v>
      </c>
      <c r="I53" s="5" t="s">
        <v>11</v>
      </c>
      <c r="J53" s="9" t="str">
        <f>"insert into ms_tables(tno,tcode,tseq,tsystem,ttable,tfield,ttype,tlength,tkey) values("&amp;A53&amp;","&amp;B53&amp;","&amp;C53&amp;",'"&amp;D53&amp;"','"&amp;E53&amp;"','"&amp;F53&amp;"','"&amp;G53&amp;"','"&amp;H53&amp;"','"&amp;I53&amp;"');"</f>
        <v>insert into ms_tables(tno,tcode,tseq,tsystem,ttable,tfield,ttype,tlength,tkey) values(2052,203,1,'accounting','tx_salesinvoice','orderno','varchar','20','NOT NULL');</v>
      </c>
    </row>
    <row r="54" spans="1:10" ht="18" customHeight="1">
      <c r="A54" s="3">
        <v>2053</v>
      </c>
      <c r="B54" s="3">
        <v>203</v>
      </c>
      <c r="C54">
        <v>2</v>
      </c>
      <c r="D54" t="s">
        <v>12</v>
      </c>
      <c r="E54" s="3" t="s">
        <v>539</v>
      </c>
      <c r="F54" t="s">
        <v>20</v>
      </c>
      <c r="G54" t="s">
        <v>54</v>
      </c>
      <c r="I54" s="11" t="s">
        <v>11</v>
      </c>
      <c r="J54" s="9" t="str">
        <f t="shared" ref="J54:J105" si="1">"insert into ms_tables(tno,tcode,tseq,tsystem,ttable,tfield,ttype,tlength,tkey) values("&amp;A54&amp;","&amp;B54&amp;","&amp;C54&amp;",'"&amp;D54&amp;"','"&amp;E54&amp;"','"&amp;F54&amp;"','"&amp;G54&amp;"','"&amp;H54&amp;"','"&amp;I54&amp;"');"</f>
        <v>insert into ms_tables(tno,tcode,tseq,tsystem,ttable,tfield,ttype,tlength,tkey) values(2053,203,2,'accounting','tx_salesinvoice','orderdate','date','','NOT NULL');</v>
      </c>
    </row>
    <row r="55" spans="1:10" ht="18" customHeight="1">
      <c r="A55" s="3">
        <v>2054</v>
      </c>
      <c r="B55" s="3">
        <v>203</v>
      </c>
      <c r="C55">
        <v>3</v>
      </c>
      <c r="D55" t="s">
        <v>12</v>
      </c>
      <c r="E55" s="3" t="s">
        <v>539</v>
      </c>
      <c r="F55" t="s">
        <v>21</v>
      </c>
      <c r="G55" t="s">
        <v>16</v>
      </c>
      <c r="H55" s="14">
        <v>20</v>
      </c>
      <c r="I55" s="10" t="s">
        <v>65</v>
      </c>
      <c r="J55" s="9" t="str">
        <f t="shared" si="1"/>
        <v>insert into ms_tables(tno,tcode,tseq,tsystem,ttable,tfield,ttype,tlength,tkey) values(2054,203,3,'accounting','tx_salesinvoice','transtype','varchar','20','DEFAULT ""');</v>
      </c>
    </row>
    <row r="56" spans="1:10" ht="18" customHeight="1">
      <c r="A56" s="3">
        <v>2055</v>
      </c>
      <c r="B56" s="3">
        <v>203</v>
      </c>
      <c r="C56">
        <v>4</v>
      </c>
      <c r="D56" t="s">
        <v>12</v>
      </c>
      <c r="E56" s="3" t="s">
        <v>539</v>
      </c>
      <c r="F56" t="s">
        <v>22</v>
      </c>
      <c r="G56" t="s">
        <v>16</v>
      </c>
      <c r="H56" s="14">
        <v>20</v>
      </c>
      <c r="I56" s="10" t="s">
        <v>65</v>
      </c>
      <c r="J56" s="9" t="str">
        <f t="shared" si="1"/>
        <v>insert into ms_tables(tno,tcode,tseq,tsystem,ttable,tfield,ttype,tlength,tkey) values(2055,203,4,'accounting','tx_salesinvoice','custcode','varchar','20','DEFAULT ""');</v>
      </c>
    </row>
    <row r="57" spans="1:10" ht="18" customHeight="1">
      <c r="A57" s="3">
        <v>2056</v>
      </c>
      <c r="B57" s="3">
        <v>203</v>
      </c>
      <c r="C57">
        <v>5</v>
      </c>
      <c r="D57" t="s">
        <v>12</v>
      </c>
      <c r="E57" s="3" t="s">
        <v>539</v>
      </c>
      <c r="F57" t="s">
        <v>23</v>
      </c>
      <c r="G57" t="s">
        <v>16</v>
      </c>
      <c r="H57" s="14" t="s">
        <v>61</v>
      </c>
      <c r="I57" s="10" t="s">
        <v>65</v>
      </c>
      <c r="J57" s="9" t="str">
        <f t="shared" si="1"/>
        <v>insert into ms_tables(tno,tcode,tseq,tsystem,ttable,tfield,ttype,tlength,tkey) values(2056,203,5,'accounting','tx_salesinvoice','custname','varchar','50','DEFAULT ""');</v>
      </c>
    </row>
    <row r="58" spans="1:10" ht="18" customHeight="1">
      <c r="A58" s="3">
        <v>2057</v>
      </c>
      <c r="B58" s="3">
        <v>203</v>
      </c>
      <c r="C58">
        <v>6</v>
      </c>
      <c r="D58" t="s">
        <v>12</v>
      </c>
      <c r="E58" s="3" t="s">
        <v>539</v>
      </c>
      <c r="F58" t="s">
        <v>15</v>
      </c>
      <c r="G58" t="s">
        <v>16</v>
      </c>
      <c r="H58" s="14">
        <v>20</v>
      </c>
      <c r="I58" s="10" t="s">
        <v>65</v>
      </c>
      <c r="J58" s="9" t="str">
        <f t="shared" si="1"/>
        <v>insert into ms_tables(tno,tcode,tseq,tsystem,ttable,tfield,ttype,tlength,tkey) values(2057,203,6,'accounting','tx_salesinvoice','payterms','varchar','20','DEFAULT ""');</v>
      </c>
    </row>
    <row r="59" spans="1:10" ht="18" customHeight="1">
      <c r="A59" s="3">
        <v>2058</v>
      </c>
      <c r="B59" s="3">
        <v>203</v>
      </c>
      <c r="C59">
        <v>7</v>
      </c>
      <c r="D59" t="s">
        <v>12</v>
      </c>
      <c r="E59" s="3" t="s">
        <v>539</v>
      </c>
      <c r="F59" t="s">
        <v>24</v>
      </c>
      <c r="G59" t="s">
        <v>16</v>
      </c>
      <c r="H59" s="14">
        <v>20</v>
      </c>
      <c r="I59" s="10" t="s">
        <v>65</v>
      </c>
      <c r="J59" s="9" t="str">
        <f t="shared" si="1"/>
        <v>insert into ms_tables(tno,tcode,tseq,tsystem,ttable,tfield,ttype,tlength,tkey) values(2058,203,7,'accounting','tx_salesinvoice','pono','varchar','20','DEFAULT ""');</v>
      </c>
    </row>
    <row r="60" spans="1:10" ht="18" customHeight="1">
      <c r="A60" s="3">
        <v>2059</v>
      </c>
      <c r="B60" s="3">
        <v>203</v>
      </c>
      <c r="C60">
        <v>8</v>
      </c>
      <c r="D60" t="s">
        <v>12</v>
      </c>
      <c r="E60" s="3" t="s">
        <v>539</v>
      </c>
      <c r="F60" t="s">
        <v>14</v>
      </c>
      <c r="G60" t="s">
        <v>16</v>
      </c>
      <c r="H60" s="14">
        <v>20</v>
      </c>
      <c r="I60" s="10" t="s">
        <v>65</v>
      </c>
      <c r="J60" s="9" t="str">
        <f t="shared" si="1"/>
        <v>insert into ms_tables(tno,tcode,tseq,tsystem,ttable,tfield,ttype,tlength,tkey) values(2059,203,8,'accounting','tx_salesinvoice','salesman','varchar','20','DEFAULT ""');</v>
      </c>
    </row>
    <row r="61" spans="1:10" ht="18" customHeight="1">
      <c r="A61" s="3">
        <v>2060</v>
      </c>
      <c r="B61" s="3">
        <v>203</v>
      </c>
      <c r="C61">
        <v>9</v>
      </c>
      <c r="D61" t="s">
        <v>12</v>
      </c>
      <c r="E61" s="3" t="s">
        <v>539</v>
      </c>
      <c r="F61" t="s">
        <v>25</v>
      </c>
      <c r="G61" t="s">
        <v>55</v>
      </c>
      <c r="H61" s="14" t="s">
        <v>58</v>
      </c>
      <c r="I61" s="10" t="s">
        <v>66</v>
      </c>
      <c r="J61" s="9" t="str">
        <f t="shared" si="1"/>
        <v>insert into ms_tables(tno,tcode,tseq,tsystem,ttable,tfield,ttype,tlength,tkey) values(2060,203,9,'accounting','tx_salesinvoice','totalamount','numeric','10,0','DEFAULT "0"');</v>
      </c>
    </row>
    <row r="62" spans="1:10" ht="18" customHeight="1">
      <c r="A62" s="3">
        <v>2061</v>
      </c>
      <c r="B62" s="3">
        <v>203</v>
      </c>
      <c r="C62">
        <v>10</v>
      </c>
      <c r="D62" t="s">
        <v>12</v>
      </c>
      <c r="E62" s="3" t="s">
        <v>539</v>
      </c>
      <c r="F62" t="s">
        <v>26</v>
      </c>
      <c r="G62" t="s">
        <v>55</v>
      </c>
      <c r="H62" s="14" t="s">
        <v>57</v>
      </c>
      <c r="I62" s="10" t="s">
        <v>66</v>
      </c>
      <c r="J62" s="9" t="str">
        <f t="shared" si="1"/>
        <v>insert into ms_tables(tno,tcode,tseq,tsystem,ttable,tfield,ttype,tlength,tkey) values(2061,203,10,'accounting','tx_salesinvoice','discent','numeric','10,2','DEFAULT "0"');</v>
      </c>
    </row>
    <row r="63" spans="1:10" ht="18" customHeight="1">
      <c r="A63" s="3">
        <v>2062</v>
      </c>
      <c r="B63" s="3">
        <v>203</v>
      </c>
      <c r="C63">
        <v>11</v>
      </c>
      <c r="D63" t="s">
        <v>12</v>
      </c>
      <c r="E63" s="3" t="s">
        <v>539</v>
      </c>
      <c r="F63" t="s">
        <v>27</v>
      </c>
      <c r="G63" t="s">
        <v>55</v>
      </c>
      <c r="H63" s="14" t="s">
        <v>58</v>
      </c>
      <c r="I63" s="10" t="s">
        <v>66</v>
      </c>
      <c r="J63" s="9" t="str">
        <f t="shared" si="1"/>
        <v>insert into ms_tables(tno,tcode,tseq,tsystem,ttable,tfield,ttype,tlength,tkey) values(2062,203,11,'accounting','tx_salesinvoice','disamount','numeric','10,0','DEFAULT "0"');</v>
      </c>
    </row>
    <row r="64" spans="1:10" ht="18" customHeight="1">
      <c r="A64" s="3">
        <v>2063</v>
      </c>
      <c r="B64" s="3">
        <v>203</v>
      </c>
      <c r="C64">
        <v>12</v>
      </c>
      <c r="D64" t="s">
        <v>12</v>
      </c>
      <c r="E64" s="3" t="s">
        <v>539</v>
      </c>
      <c r="F64" t="s">
        <v>499</v>
      </c>
      <c r="G64" t="s">
        <v>55</v>
      </c>
      <c r="H64" s="14" t="s">
        <v>57</v>
      </c>
      <c r="I64" s="10" t="s">
        <v>66</v>
      </c>
      <c r="J64" s="9" t="str">
        <f t="shared" si="1"/>
        <v>insert into ms_tables(tno,tcode,tseq,tsystem,ttable,tfield,ttype,tlength,tkey) values(2063,203,12,'accounting','tx_salesinvoice','ppncent','numeric','10,2','DEFAULT "0"');</v>
      </c>
    </row>
    <row r="65" spans="1:10" ht="18" customHeight="1">
      <c r="A65" s="3">
        <v>2064</v>
      </c>
      <c r="B65" s="3">
        <v>203</v>
      </c>
      <c r="C65">
        <v>13</v>
      </c>
      <c r="D65" t="s">
        <v>12</v>
      </c>
      <c r="E65" s="3" t="s">
        <v>539</v>
      </c>
      <c r="F65" t="s">
        <v>500</v>
      </c>
      <c r="G65" t="s">
        <v>55</v>
      </c>
      <c r="H65" s="14" t="s">
        <v>58</v>
      </c>
      <c r="I65" s="10" t="s">
        <v>66</v>
      </c>
      <c r="J65" s="9" t="str">
        <f t="shared" si="1"/>
        <v>insert into ms_tables(tno,tcode,tseq,tsystem,ttable,tfield,ttype,tlength,tkey) values(2064,203,13,'accounting','tx_salesinvoice','ppnamount','numeric','10,0','DEFAULT "0"');</v>
      </c>
    </row>
    <row r="66" spans="1:10" ht="18" customHeight="1">
      <c r="A66" s="3">
        <v>2065</v>
      </c>
      <c r="B66" s="3">
        <v>203</v>
      </c>
      <c r="C66">
        <v>14</v>
      </c>
      <c r="D66" t="s">
        <v>12</v>
      </c>
      <c r="E66" s="3" t="s">
        <v>539</v>
      </c>
      <c r="F66" t="s">
        <v>485</v>
      </c>
      <c r="G66" t="s">
        <v>55</v>
      </c>
      <c r="H66" s="14" t="s">
        <v>58</v>
      </c>
      <c r="I66" s="10" t="s">
        <v>66</v>
      </c>
      <c r="J66" s="9" t="str">
        <f t="shared" si="1"/>
        <v>insert into ms_tables(tno,tcode,tseq,tsystem,ttable,tfield,ttype,tlength,tkey) values(2065,203,14,'accounting','tx_salesinvoice','otherfee','numeric','10,0','DEFAULT "0"');</v>
      </c>
    </row>
    <row r="67" spans="1:10" ht="18" customHeight="1">
      <c r="A67" s="3">
        <v>2066</v>
      </c>
      <c r="B67" s="3">
        <v>203</v>
      </c>
      <c r="C67">
        <v>15</v>
      </c>
      <c r="D67" t="s">
        <v>12</v>
      </c>
      <c r="E67" s="3" t="s">
        <v>539</v>
      </c>
      <c r="F67" t="s">
        <v>30</v>
      </c>
      <c r="G67" t="s">
        <v>55</v>
      </c>
      <c r="H67" s="14" t="s">
        <v>58</v>
      </c>
      <c r="I67" s="10" t="s">
        <v>66</v>
      </c>
      <c r="J67" s="9" t="str">
        <f t="shared" si="1"/>
        <v>insert into ms_tables(tno,tcode,tseq,tsystem,ttable,tfield,ttype,tlength,tkey) values(2066,203,15,'accounting','tx_salesinvoice','netamount','numeric','10,0','DEFAULT "0"');</v>
      </c>
    </row>
    <row r="68" spans="1:10" ht="18" customHeight="1">
      <c r="A68" s="3">
        <v>2067</v>
      </c>
      <c r="B68" s="3">
        <v>203</v>
      </c>
      <c r="C68">
        <v>16</v>
      </c>
      <c r="D68" t="s">
        <v>12</v>
      </c>
      <c r="E68" s="3" t="s">
        <v>539</v>
      </c>
      <c r="F68" t="s">
        <v>504</v>
      </c>
      <c r="G68" t="s">
        <v>55</v>
      </c>
      <c r="H68" s="14" t="s">
        <v>58</v>
      </c>
      <c r="I68" s="10" t="s">
        <v>66</v>
      </c>
      <c r="J68" s="9" t="str">
        <f t="shared" si="1"/>
        <v>insert into ms_tables(tno,tcode,tseq,tsystem,ttable,tfield,ttype,tlength,tkey) values(2067,203,16,'accounting','tx_salesinvoice','dpso','numeric','10,0','DEFAULT "0"');</v>
      </c>
    </row>
    <row r="69" spans="1:10" ht="18" customHeight="1">
      <c r="A69" s="3">
        <v>2068</v>
      </c>
      <c r="B69" s="3">
        <v>203</v>
      </c>
      <c r="C69">
        <v>17</v>
      </c>
      <c r="D69" t="s">
        <v>12</v>
      </c>
      <c r="E69" s="3" t="s">
        <v>539</v>
      </c>
      <c r="F69" t="s">
        <v>505</v>
      </c>
      <c r="G69" t="s">
        <v>55</v>
      </c>
      <c r="H69" s="14" t="s">
        <v>58</v>
      </c>
      <c r="I69" s="10" t="s">
        <v>66</v>
      </c>
      <c r="J69" s="9" t="str">
        <f t="shared" si="1"/>
        <v>insert into ms_tables(tno,tcode,tseq,tsystem,ttable,tfield,ttype,tlength,tkey) values(2068,203,17,'accounting','tx_salesinvoice','cash','numeric','10,0','DEFAULT "0"');</v>
      </c>
    </row>
    <row r="70" spans="1:10" ht="18" customHeight="1">
      <c r="A70" s="3">
        <v>2069</v>
      </c>
      <c r="B70" s="3">
        <v>203</v>
      </c>
      <c r="C70">
        <v>18</v>
      </c>
      <c r="D70" t="s">
        <v>12</v>
      </c>
      <c r="E70" s="3" t="s">
        <v>539</v>
      </c>
      <c r="F70" t="s">
        <v>506</v>
      </c>
      <c r="G70" t="s">
        <v>55</v>
      </c>
      <c r="H70" s="14" t="s">
        <v>58</v>
      </c>
      <c r="I70" s="10" t="s">
        <v>66</v>
      </c>
      <c r="J70" s="9" t="str">
        <f t="shared" ref="J70" si="2">"insert into ms_tables(tno,tcode,tseq,tsystem,ttable,tfield,ttype,tlength,tkey) values("&amp;A70&amp;","&amp;B70&amp;","&amp;C70&amp;",'"&amp;D70&amp;"','"&amp;E70&amp;"','"&amp;F70&amp;"','"&amp;G70&amp;"','"&amp;H70&amp;"','"&amp;I70&amp;"');"</f>
        <v>insert into ms_tables(tno,tcode,tseq,tsystem,ttable,tfield,ttype,tlength,tkey) values(2069,203,18,'accounting','tx_salesinvoice','credit','numeric','10,0','DEFAULT "0"');</v>
      </c>
    </row>
    <row r="71" spans="1:10" ht="18" customHeight="1">
      <c r="A71" s="3">
        <v>2070</v>
      </c>
      <c r="B71" s="3">
        <v>203</v>
      </c>
      <c r="C71">
        <v>19</v>
      </c>
      <c r="D71" t="s">
        <v>12</v>
      </c>
      <c r="E71" s="3" t="s">
        <v>539</v>
      </c>
      <c r="F71" t="s">
        <v>31</v>
      </c>
      <c r="G71" t="s">
        <v>16</v>
      </c>
      <c r="H71" s="14" t="s">
        <v>510</v>
      </c>
      <c r="I71" s="10" t="s">
        <v>65</v>
      </c>
      <c r="J71" s="9" t="str">
        <f t="shared" si="1"/>
        <v>insert into ms_tables(tno,tcode,tseq,tsystem,ttable,tfield,ttype,tlength,tkey) values(2070,203,19,'accounting','tx_salesinvoice','shipvia','varchar','30','DEFAULT ""');</v>
      </c>
    </row>
    <row r="72" spans="1:10" ht="18" customHeight="1">
      <c r="A72" s="3">
        <v>2071</v>
      </c>
      <c r="B72" s="3">
        <v>203</v>
      </c>
      <c r="C72">
        <v>20</v>
      </c>
      <c r="D72" t="s">
        <v>12</v>
      </c>
      <c r="E72" s="3" t="s">
        <v>539</v>
      </c>
      <c r="F72" t="s">
        <v>32</v>
      </c>
      <c r="G72" t="s">
        <v>16</v>
      </c>
      <c r="H72" s="14" t="s">
        <v>510</v>
      </c>
      <c r="I72" s="10" t="s">
        <v>65</v>
      </c>
      <c r="J72" s="9" t="str">
        <f t="shared" si="1"/>
        <v>insert into ms_tables(tno,tcode,tseq,tsystem,ttable,tfield,ttype,tlength,tkey) values(2071,203,20,'accounting','tx_salesinvoice','deliveryto','varchar','30','DEFAULT ""');</v>
      </c>
    </row>
    <row r="73" spans="1:10" ht="18" customHeight="1">
      <c r="A73" s="3">
        <v>2072</v>
      </c>
      <c r="B73" s="3">
        <v>203</v>
      </c>
      <c r="C73">
        <v>21</v>
      </c>
      <c r="D73" t="s">
        <v>12</v>
      </c>
      <c r="E73" s="3" t="s">
        <v>539</v>
      </c>
      <c r="F73" t="s">
        <v>33</v>
      </c>
      <c r="G73" t="s">
        <v>16</v>
      </c>
      <c r="H73" s="14" t="s">
        <v>60</v>
      </c>
      <c r="I73" s="10" t="s">
        <v>65</v>
      </c>
      <c r="J73" s="9" t="str">
        <f t="shared" si="1"/>
        <v>insert into ms_tables(tno,tcode,tseq,tsystem,ttable,tfield,ttype,tlength,tkey) values(2072,203,21,'accounting','tx_salesinvoice','deliveryaddress','varchar','500','DEFAULT ""');</v>
      </c>
    </row>
    <row r="74" spans="1:10" ht="18" customHeight="1">
      <c r="A74" s="3">
        <v>2073</v>
      </c>
      <c r="B74" s="3">
        <v>203</v>
      </c>
      <c r="C74">
        <v>22</v>
      </c>
      <c r="D74" t="s">
        <v>12</v>
      </c>
      <c r="E74" s="3" t="s">
        <v>539</v>
      </c>
      <c r="F74" t="s">
        <v>34</v>
      </c>
      <c r="G74" t="s">
        <v>16</v>
      </c>
      <c r="H74" s="14" t="s">
        <v>61</v>
      </c>
      <c r="I74" s="10" t="s">
        <v>65</v>
      </c>
      <c r="J74" s="9" t="str">
        <f t="shared" si="1"/>
        <v>insert into ms_tables(tno,tcode,tseq,tsystem,ttable,tfield,ttype,tlength,tkey) values(2073,203,22,'accounting','tx_salesinvoice','deliverypic','varchar','50','DEFAULT ""');</v>
      </c>
    </row>
    <row r="75" spans="1:10" ht="18" customHeight="1">
      <c r="A75" s="3">
        <v>2074</v>
      </c>
      <c r="B75" s="3">
        <v>203</v>
      </c>
      <c r="C75">
        <v>23</v>
      </c>
      <c r="D75" t="s">
        <v>12</v>
      </c>
      <c r="E75" s="3" t="s">
        <v>539</v>
      </c>
      <c r="F75" t="s">
        <v>35</v>
      </c>
      <c r="G75" t="s">
        <v>16</v>
      </c>
      <c r="H75" s="14" t="s">
        <v>61</v>
      </c>
      <c r="I75" s="10" t="s">
        <v>65</v>
      </c>
      <c r="J75" s="9" t="str">
        <f t="shared" si="1"/>
        <v>insert into ms_tables(tno,tcode,tseq,tsystem,ttable,tfield,ttype,tlength,tkey) values(2074,203,23,'accounting','tx_salesinvoice','deliveryphone','varchar','50','DEFAULT ""');</v>
      </c>
    </row>
    <row r="76" spans="1:10" ht="18" customHeight="1">
      <c r="A76" s="3">
        <v>2075</v>
      </c>
      <c r="B76" s="3">
        <v>203</v>
      </c>
      <c r="C76">
        <v>24</v>
      </c>
      <c r="D76" t="s">
        <v>12</v>
      </c>
      <c r="E76" s="3" t="s">
        <v>539</v>
      </c>
      <c r="F76" t="s">
        <v>36</v>
      </c>
      <c r="G76" t="s">
        <v>54</v>
      </c>
      <c r="I76" s="10" t="s">
        <v>67</v>
      </c>
      <c r="J76" s="9" t="str">
        <f t="shared" si="1"/>
        <v>insert into ms_tables(tno,tcode,tseq,tsystem,ttable,tfield,ttype,tlength,tkey) values(2075,203,24,'accounting','tx_salesinvoice','deliverydate','date','','DEFAULT "2000-01-01"');</v>
      </c>
    </row>
    <row r="77" spans="1:10" ht="18" customHeight="1">
      <c r="A77" s="3">
        <v>2076</v>
      </c>
      <c r="B77" s="3">
        <v>203</v>
      </c>
      <c r="C77">
        <v>25</v>
      </c>
      <c r="D77" t="s">
        <v>12</v>
      </c>
      <c r="E77" s="3" t="s">
        <v>539</v>
      </c>
      <c r="F77" t="s">
        <v>37</v>
      </c>
      <c r="G77" t="s">
        <v>16</v>
      </c>
      <c r="H77" s="14" t="s">
        <v>61</v>
      </c>
      <c r="I77" s="10" t="s">
        <v>65</v>
      </c>
      <c r="J77" s="9" t="str">
        <f t="shared" si="1"/>
        <v>insert into ms_tables(tno,tcode,tseq,tsystem,ttable,tfield,ttype,tlength,tkey) values(2076,203,25,'accounting','tx_salesinvoice','warehousefrom','varchar','50','DEFAULT ""');</v>
      </c>
    </row>
    <row r="78" spans="1:10" ht="18" customHeight="1">
      <c r="A78" s="3">
        <v>2077</v>
      </c>
      <c r="B78" s="3">
        <v>203</v>
      </c>
      <c r="C78">
        <v>26</v>
      </c>
      <c r="D78" t="s">
        <v>12</v>
      </c>
      <c r="E78" s="3" t="s">
        <v>539</v>
      </c>
      <c r="F78" t="s">
        <v>38</v>
      </c>
      <c r="G78" t="s">
        <v>16</v>
      </c>
      <c r="H78" s="14" t="s">
        <v>62</v>
      </c>
      <c r="I78" s="10" t="s">
        <v>65</v>
      </c>
      <c r="J78" s="9" t="str">
        <f t="shared" si="1"/>
        <v>insert into ms_tables(tno,tcode,tseq,tsystem,ttable,tfield,ttype,tlength,tkey) values(2077,203,26,'accounting','tx_salesinvoice','field1','varchar','200','DEFAULT ""');</v>
      </c>
    </row>
    <row r="79" spans="1:10" ht="18" customHeight="1">
      <c r="A79" s="3">
        <v>2078</v>
      </c>
      <c r="B79" s="3">
        <v>203</v>
      </c>
      <c r="C79">
        <v>27</v>
      </c>
      <c r="D79" t="s">
        <v>12</v>
      </c>
      <c r="E79" s="3" t="s">
        <v>539</v>
      </c>
      <c r="F79" t="s">
        <v>39</v>
      </c>
      <c r="G79" t="s">
        <v>16</v>
      </c>
      <c r="H79" s="14" t="s">
        <v>62</v>
      </c>
      <c r="I79" s="10" t="s">
        <v>65</v>
      </c>
      <c r="J79" s="9" t="str">
        <f t="shared" si="1"/>
        <v>insert into ms_tables(tno,tcode,tseq,tsystem,ttable,tfield,ttype,tlength,tkey) values(2078,203,27,'accounting','tx_salesinvoice','field2','varchar','200','DEFAULT ""');</v>
      </c>
    </row>
    <row r="80" spans="1:10" ht="18" customHeight="1">
      <c r="A80" s="3">
        <v>2079</v>
      </c>
      <c r="B80" s="3">
        <v>203</v>
      </c>
      <c r="C80">
        <v>28</v>
      </c>
      <c r="D80" t="s">
        <v>12</v>
      </c>
      <c r="E80" s="3" t="s">
        <v>539</v>
      </c>
      <c r="F80" t="s">
        <v>40</v>
      </c>
      <c r="G80" t="s">
        <v>16</v>
      </c>
      <c r="H80" s="14" t="s">
        <v>62</v>
      </c>
      <c r="I80" s="10" t="s">
        <v>65</v>
      </c>
      <c r="J80" s="9" t="str">
        <f t="shared" si="1"/>
        <v>insert into ms_tables(tno,tcode,tseq,tsystem,ttable,tfield,ttype,tlength,tkey) values(2079,203,28,'accounting','tx_salesinvoice','field3','varchar','200','DEFAULT ""');</v>
      </c>
    </row>
    <row r="81" spans="1:10" ht="18" customHeight="1">
      <c r="A81" s="3">
        <v>2080</v>
      </c>
      <c r="B81" s="3">
        <v>203</v>
      </c>
      <c r="C81">
        <v>29</v>
      </c>
      <c r="D81" t="s">
        <v>12</v>
      </c>
      <c r="E81" s="3" t="s">
        <v>539</v>
      </c>
      <c r="F81" t="s">
        <v>41</v>
      </c>
      <c r="G81" t="s">
        <v>16</v>
      </c>
      <c r="H81" s="14" t="s">
        <v>62</v>
      </c>
      <c r="I81" s="10" t="s">
        <v>65</v>
      </c>
      <c r="J81" s="9" t="str">
        <f t="shared" si="1"/>
        <v>insert into ms_tables(tno,tcode,tseq,tsystem,ttable,tfield,ttype,tlength,tkey) values(2080,203,29,'accounting','tx_salesinvoice','field4','varchar','200','DEFAULT ""');</v>
      </c>
    </row>
    <row r="82" spans="1:10" ht="18" customHeight="1">
      <c r="A82" s="3">
        <v>2081</v>
      </c>
      <c r="B82" s="3">
        <v>203</v>
      </c>
      <c r="C82">
        <v>30</v>
      </c>
      <c r="D82" t="s">
        <v>12</v>
      </c>
      <c r="E82" s="3" t="s">
        <v>539</v>
      </c>
      <c r="F82" t="s">
        <v>42</v>
      </c>
      <c r="G82" t="s">
        <v>16</v>
      </c>
      <c r="H82" s="14" t="s">
        <v>62</v>
      </c>
      <c r="I82" s="10" t="s">
        <v>65</v>
      </c>
      <c r="J82" s="9" t="str">
        <f t="shared" si="1"/>
        <v>insert into ms_tables(tno,tcode,tseq,tsystem,ttable,tfield,ttype,tlength,tkey) values(2081,203,30,'accounting','tx_salesinvoice','field5','varchar','200','DEFAULT ""');</v>
      </c>
    </row>
    <row r="83" spans="1:10" ht="18" customHeight="1">
      <c r="A83" s="3">
        <v>2082</v>
      </c>
      <c r="B83" s="3">
        <v>203</v>
      </c>
      <c r="C83">
        <v>31</v>
      </c>
      <c r="D83" t="s">
        <v>12</v>
      </c>
      <c r="E83" s="3" t="s">
        <v>539</v>
      </c>
      <c r="F83" t="s">
        <v>43</v>
      </c>
      <c r="G83" t="s">
        <v>16</v>
      </c>
      <c r="H83" s="14" t="s">
        <v>62</v>
      </c>
      <c r="I83" s="10" t="s">
        <v>65</v>
      </c>
      <c r="J83" s="9" t="str">
        <f t="shared" si="1"/>
        <v>insert into ms_tables(tno,tcode,tseq,tsystem,ttable,tfield,ttype,tlength,tkey) values(2082,203,31,'accounting','tx_salesinvoice','field6','varchar','200','DEFAULT ""');</v>
      </c>
    </row>
    <row r="84" spans="1:10" ht="18" customHeight="1">
      <c r="A84" s="3">
        <v>2083</v>
      </c>
      <c r="B84" s="3">
        <v>203</v>
      </c>
      <c r="C84">
        <v>32</v>
      </c>
      <c r="D84" t="s">
        <v>12</v>
      </c>
      <c r="E84" s="3" t="s">
        <v>539</v>
      </c>
      <c r="F84" t="s">
        <v>44</v>
      </c>
      <c r="G84" t="s">
        <v>16</v>
      </c>
      <c r="H84" s="14" t="s">
        <v>61</v>
      </c>
      <c r="I84" s="10" t="s">
        <v>65</v>
      </c>
      <c r="J84" s="9" t="str">
        <f t="shared" si="1"/>
        <v>insert into ms_tables(tno,tcode,tseq,tsystem,ttable,tfield,ttype,tlength,tkey) values(2083,203,32,'accounting','tx_salesinvoice','invtaxno1','varchar','50','DEFAULT ""');</v>
      </c>
    </row>
    <row r="85" spans="1:10" ht="18" customHeight="1">
      <c r="A85" s="3">
        <v>2084</v>
      </c>
      <c r="B85" s="3">
        <v>203</v>
      </c>
      <c r="C85">
        <v>33</v>
      </c>
      <c r="D85" t="s">
        <v>12</v>
      </c>
      <c r="E85" s="3" t="s">
        <v>539</v>
      </c>
      <c r="F85" t="s">
        <v>45</v>
      </c>
      <c r="G85" t="s">
        <v>16</v>
      </c>
      <c r="H85" s="14" t="s">
        <v>61</v>
      </c>
      <c r="I85" s="10" t="s">
        <v>65</v>
      </c>
      <c r="J85" s="9" t="str">
        <f t="shared" si="1"/>
        <v>insert into ms_tables(tno,tcode,tseq,tsystem,ttable,tfield,ttype,tlength,tkey) values(2084,203,33,'accounting','tx_salesinvoice','invtaxno2','varchar','50','DEFAULT ""');</v>
      </c>
    </row>
    <row r="86" spans="1:10" ht="18" customHeight="1">
      <c r="A86" s="3">
        <v>2085</v>
      </c>
      <c r="B86" s="3">
        <v>203</v>
      </c>
      <c r="C86">
        <v>34</v>
      </c>
      <c r="D86" t="s">
        <v>12</v>
      </c>
      <c r="E86" s="3" t="s">
        <v>539</v>
      </c>
      <c r="F86" t="s">
        <v>46</v>
      </c>
      <c r="G86" t="s">
        <v>54</v>
      </c>
      <c r="I86" s="10" t="s">
        <v>67</v>
      </c>
      <c r="J86" s="9" t="str">
        <f t="shared" si="1"/>
        <v>insert into ms_tables(tno,tcode,tseq,tsystem,ttable,tfield,ttype,tlength,tkey) values(2085,203,34,'accounting','tx_salesinvoice','invtaxdate','date','','DEFAULT "2000-01-01"');</v>
      </c>
    </row>
    <row r="87" spans="1:10" ht="18" customHeight="1">
      <c r="A87" s="3">
        <v>2086</v>
      </c>
      <c r="B87" s="3">
        <v>203</v>
      </c>
      <c r="C87">
        <v>35</v>
      </c>
      <c r="D87" t="s">
        <v>12</v>
      </c>
      <c r="E87" s="3" t="s">
        <v>539</v>
      </c>
      <c r="F87" t="s">
        <v>47</v>
      </c>
      <c r="G87" t="s">
        <v>16</v>
      </c>
      <c r="H87" s="14" t="s">
        <v>62</v>
      </c>
      <c r="I87" s="10" t="s">
        <v>65</v>
      </c>
      <c r="J87" s="9" t="str">
        <f t="shared" si="1"/>
        <v>insert into ms_tables(tno,tcode,tseq,tsystem,ttable,tfield,ttype,tlength,tkey) values(2086,203,35,'accounting','tx_salesinvoice','invtaxmemo','varchar','200','DEFAULT ""');</v>
      </c>
    </row>
    <row r="88" spans="1:10" ht="18" customHeight="1">
      <c r="A88" s="3">
        <v>2087</v>
      </c>
      <c r="B88" s="3">
        <v>203</v>
      </c>
      <c r="C88">
        <v>36</v>
      </c>
      <c r="D88" t="s">
        <v>12</v>
      </c>
      <c r="E88" s="3" t="s">
        <v>539</v>
      </c>
      <c r="F88" t="s">
        <v>48</v>
      </c>
      <c r="G88" t="s">
        <v>16</v>
      </c>
      <c r="H88" s="14" t="s">
        <v>59</v>
      </c>
      <c r="I88" s="10" t="s">
        <v>65</v>
      </c>
      <c r="J88" s="9" t="str">
        <f t="shared" si="1"/>
        <v>insert into ms_tables(tno,tcode,tseq,tsystem,ttable,tfield,ttype,tlength,tkey) values(2087,203,36,'accounting','tx_salesinvoice','notes','varchar','2000','DEFAULT ""');</v>
      </c>
    </row>
    <row r="89" spans="1:10" ht="18" customHeight="1">
      <c r="A89" s="3">
        <v>2088</v>
      </c>
      <c r="B89" s="3">
        <v>203</v>
      </c>
      <c r="C89">
        <v>37</v>
      </c>
      <c r="D89" t="s">
        <v>12</v>
      </c>
      <c r="E89" s="3" t="s">
        <v>539</v>
      </c>
      <c r="F89" t="s">
        <v>49</v>
      </c>
      <c r="G89" t="s">
        <v>16</v>
      </c>
      <c r="H89" s="14">
        <v>20</v>
      </c>
      <c r="I89" s="10" t="s">
        <v>65</v>
      </c>
      <c r="J89" s="9" t="str">
        <f t="shared" si="1"/>
        <v>insert into ms_tables(tno,tcode,tseq,tsystem,ttable,tfield,ttype,tlength,tkey) values(2088,203,37,'accounting','tx_salesinvoice','createby','varchar','20','DEFAULT ""');</v>
      </c>
    </row>
    <row r="90" spans="1:10" ht="18" customHeight="1">
      <c r="A90" s="3">
        <v>2089</v>
      </c>
      <c r="B90" s="3">
        <v>203</v>
      </c>
      <c r="C90">
        <v>38</v>
      </c>
      <c r="D90" t="s">
        <v>12</v>
      </c>
      <c r="E90" s="3" t="s">
        <v>539</v>
      </c>
      <c r="F90" t="s">
        <v>50</v>
      </c>
      <c r="G90" t="s">
        <v>13</v>
      </c>
      <c r="I90" s="10" t="s">
        <v>67</v>
      </c>
      <c r="J90" s="9" t="str">
        <f t="shared" si="1"/>
        <v>insert into ms_tables(tno,tcode,tseq,tsystem,ttable,tfield,ttype,tlength,tkey) values(2089,203,38,'accounting','tx_salesinvoice','createdate','datetime','','DEFAULT "2000-01-01"');</v>
      </c>
    </row>
    <row r="91" spans="1:10" ht="18" customHeight="1">
      <c r="A91" s="3">
        <v>2090</v>
      </c>
      <c r="B91" s="3">
        <v>203</v>
      </c>
      <c r="C91">
        <v>39</v>
      </c>
      <c r="D91" t="s">
        <v>12</v>
      </c>
      <c r="E91" s="3" t="s">
        <v>539</v>
      </c>
      <c r="F91" t="s">
        <v>51</v>
      </c>
      <c r="G91" t="s">
        <v>16</v>
      </c>
      <c r="H91" s="14">
        <v>20</v>
      </c>
      <c r="I91" s="10" t="s">
        <v>65</v>
      </c>
      <c r="J91" s="9" t="str">
        <f t="shared" si="1"/>
        <v>insert into ms_tables(tno,tcode,tseq,tsystem,ttable,tfield,ttype,tlength,tkey) values(2090,203,39,'accounting','tx_salesinvoice','updateby','varchar','20','DEFAULT ""');</v>
      </c>
    </row>
    <row r="92" spans="1:10" ht="18" customHeight="1">
      <c r="A92" s="3">
        <v>2091</v>
      </c>
      <c r="B92" s="3">
        <v>203</v>
      </c>
      <c r="C92">
        <v>40</v>
      </c>
      <c r="D92" t="s">
        <v>12</v>
      </c>
      <c r="E92" s="3" t="s">
        <v>539</v>
      </c>
      <c r="F92" t="s">
        <v>52</v>
      </c>
      <c r="G92" t="s">
        <v>13</v>
      </c>
      <c r="I92" s="10" t="s">
        <v>67</v>
      </c>
      <c r="J92" s="9" t="str">
        <f t="shared" si="1"/>
        <v>insert into ms_tables(tno,tcode,tseq,tsystem,ttable,tfield,ttype,tlength,tkey) values(2091,203,40,'accounting','tx_salesinvoice','updatedate','datetime','','DEFAULT "2000-01-01"');</v>
      </c>
    </row>
    <row r="93" spans="1:10" ht="18" customHeight="1">
      <c r="A93" s="3">
        <v>2092</v>
      </c>
      <c r="B93" s="3">
        <v>203</v>
      </c>
      <c r="C93">
        <v>41</v>
      </c>
      <c r="D93" t="s">
        <v>12</v>
      </c>
      <c r="E93" s="3" t="s">
        <v>539</v>
      </c>
      <c r="F93" t="s">
        <v>53</v>
      </c>
      <c r="G93" t="s">
        <v>16</v>
      </c>
      <c r="H93" s="14" t="s">
        <v>510</v>
      </c>
      <c r="I93" s="10" t="s">
        <v>65</v>
      </c>
      <c r="J93" s="9" t="str">
        <f t="shared" si="1"/>
        <v>insert into ms_tables(tno,tcode,tseq,tsystem,ttable,tfield,ttype,tlength,tkey) values(2092,203,41,'accounting','tx_salesinvoice','refno','varchar','30','DEFAULT ""');</v>
      </c>
    </row>
    <row r="94" spans="1:10" ht="18" customHeight="1">
      <c r="A94" s="3">
        <v>2093</v>
      </c>
      <c r="B94" s="3">
        <v>204</v>
      </c>
      <c r="C94">
        <v>1</v>
      </c>
      <c r="D94" t="s">
        <v>12</v>
      </c>
      <c r="E94" s="3" t="s">
        <v>540</v>
      </c>
      <c r="F94" t="s">
        <v>19</v>
      </c>
      <c r="G94" t="s">
        <v>16</v>
      </c>
      <c r="H94" s="14" t="s">
        <v>56</v>
      </c>
      <c r="I94" s="5" t="s">
        <v>11</v>
      </c>
      <c r="J94" s="9" t="str">
        <f t="shared" si="1"/>
        <v>insert into ms_tables(tno,tcode,tseq,tsystem,ttable,tfield,ttype,tlength,tkey) values(2093,204,1,'accounting','tx_salesinvoice_d','orderno','varchar','20','NOT NULL');</v>
      </c>
    </row>
    <row r="95" spans="1:10" ht="18" customHeight="1">
      <c r="A95" s="3">
        <v>2094</v>
      </c>
      <c r="B95" s="3">
        <v>204</v>
      </c>
      <c r="C95">
        <v>2</v>
      </c>
      <c r="D95" t="s">
        <v>12</v>
      </c>
      <c r="E95" s="3" t="s">
        <v>540</v>
      </c>
      <c r="F95" t="s">
        <v>78</v>
      </c>
      <c r="G95" t="s">
        <v>10</v>
      </c>
      <c r="H95" s="14" t="s">
        <v>85</v>
      </c>
      <c r="I95" s="10" t="s">
        <v>66</v>
      </c>
      <c r="J95" s="9" t="str">
        <f t="shared" si="1"/>
        <v>insert into ms_tables(tno,tcode,tseq,tsystem,ttable,tfield,ttype,tlength,tkey) values(2094,204,2,'accounting','tx_salesinvoice_d','orderid','int','10','DEFAULT "0"');</v>
      </c>
    </row>
    <row r="96" spans="1:10" ht="18" customHeight="1">
      <c r="A96" s="3">
        <v>2095</v>
      </c>
      <c r="B96" s="3">
        <v>204</v>
      </c>
      <c r="C96">
        <v>3</v>
      </c>
      <c r="D96" t="s">
        <v>12</v>
      </c>
      <c r="E96" s="3" t="s">
        <v>540</v>
      </c>
      <c r="F96" t="s">
        <v>79</v>
      </c>
      <c r="G96" t="s">
        <v>16</v>
      </c>
      <c r="H96" s="14" t="s">
        <v>56</v>
      </c>
      <c r="I96" s="10" t="s">
        <v>65</v>
      </c>
      <c r="J96" s="9" t="str">
        <f t="shared" si="1"/>
        <v>insert into ms_tables(tno,tcode,tseq,tsystem,ttable,tfield,ttype,tlength,tkey) values(2095,204,3,'accounting','tx_salesinvoice_d','prodcode','varchar','20','DEFAULT ""');</v>
      </c>
    </row>
    <row r="97" spans="1:10" ht="18" customHeight="1">
      <c r="A97" s="3">
        <v>2096</v>
      </c>
      <c r="B97" s="3">
        <v>204</v>
      </c>
      <c r="C97">
        <v>4</v>
      </c>
      <c r="D97" t="s">
        <v>12</v>
      </c>
      <c r="E97" s="3" t="s">
        <v>540</v>
      </c>
      <c r="F97" t="s">
        <v>80</v>
      </c>
      <c r="G97" t="s">
        <v>16</v>
      </c>
      <c r="H97" s="14" t="s">
        <v>61</v>
      </c>
      <c r="I97" s="10" t="s">
        <v>65</v>
      </c>
      <c r="J97" s="9" t="str">
        <f t="shared" si="1"/>
        <v>insert into ms_tables(tno,tcode,tseq,tsystem,ttable,tfield,ttype,tlength,tkey) values(2096,204,4,'accounting','tx_salesinvoice_d','prodname','varchar','50','DEFAULT ""');</v>
      </c>
    </row>
    <row r="98" spans="1:10" ht="18" customHeight="1">
      <c r="A98" s="3">
        <v>2097</v>
      </c>
      <c r="B98" s="3">
        <v>204</v>
      </c>
      <c r="C98">
        <v>5</v>
      </c>
      <c r="D98" t="s">
        <v>12</v>
      </c>
      <c r="E98" s="3" t="s">
        <v>540</v>
      </c>
      <c r="F98" t="s">
        <v>81</v>
      </c>
      <c r="G98" t="s">
        <v>10</v>
      </c>
      <c r="H98" s="14" t="s">
        <v>85</v>
      </c>
      <c r="I98" s="10" t="s">
        <v>66</v>
      </c>
      <c r="J98" s="9" t="str">
        <f t="shared" si="1"/>
        <v>insert into ms_tables(tno,tcode,tseq,tsystem,ttable,tfield,ttype,tlength,tkey) values(2097,204,5,'accounting','tx_salesinvoice_d','qty','int','10','DEFAULT "0"');</v>
      </c>
    </row>
    <row r="99" spans="1:10" ht="18" customHeight="1">
      <c r="A99" s="3">
        <v>2098</v>
      </c>
      <c r="B99" s="3">
        <v>204</v>
      </c>
      <c r="C99">
        <v>6</v>
      </c>
      <c r="D99" t="s">
        <v>12</v>
      </c>
      <c r="E99" s="3" t="s">
        <v>540</v>
      </c>
      <c r="F99" t="s">
        <v>251</v>
      </c>
      <c r="G99" t="s">
        <v>16</v>
      </c>
      <c r="H99" s="14" t="s">
        <v>56</v>
      </c>
      <c r="I99" s="10" t="s">
        <v>65</v>
      </c>
      <c r="J99" s="9" t="str">
        <f t="shared" ref="J99" si="3">"insert into ms_tables(tno,tcode,tseq,tsystem,ttable,tfield,ttype,tlength,tkey) values("&amp;A99&amp;","&amp;B99&amp;","&amp;C99&amp;",'"&amp;D99&amp;"','"&amp;E99&amp;"','"&amp;F99&amp;"','"&amp;G99&amp;"','"&amp;H99&amp;"','"&amp;I99&amp;"');"</f>
        <v>insert into ms_tables(tno,tcode,tseq,tsystem,ttable,tfield,ttype,tlength,tkey) values(2098,204,6,'accounting','tx_salesinvoice_d','unit','varchar','20','DEFAULT ""');</v>
      </c>
    </row>
    <row r="100" spans="1:10" ht="18" customHeight="1">
      <c r="A100" s="3">
        <v>2099</v>
      </c>
      <c r="B100" s="3">
        <v>204</v>
      </c>
      <c r="C100">
        <v>7</v>
      </c>
      <c r="D100" t="s">
        <v>12</v>
      </c>
      <c r="E100" s="3" t="s">
        <v>540</v>
      </c>
      <c r="F100" t="s">
        <v>82</v>
      </c>
      <c r="G100" t="s">
        <v>55</v>
      </c>
      <c r="H100" s="14" t="s">
        <v>58</v>
      </c>
      <c r="I100" s="10" t="s">
        <v>66</v>
      </c>
      <c r="J100" s="9" t="str">
        <f t="shared" si="1"/>
        <v>insert into ms_tables(tno,tcode,tseq,tsystem,ttable,tfield,ttype,tlength,tkey) values(2099,204,7,'accounting','tx_salesinvoice_d','price','numeric','10,0','DEFAULT "0"');</v>
      </c>
    </row>
    <row r="101" spans="1:10" ht="18" customHeight="1">
      <c r="A101" s="3">
        <v>2100</v>
      </c>
      <c r="B101" s="3">
        <v>204</v>
      </c>
      <c r="C101">
        <v>8</v>
      </c>
      <c r="D101" t="s">
        <v>12</v>
      </c>
      <c r="E101" s="3" t="s">
        <v>540</v>
      </c>
      <c r="F101" t="s">
        <v>26</v>
      </c>
      <c r="G101" t="s">
        <v>55</v>
      </c>
      <c r="H101" s="14" t="s">
        <v>57</v>
      </c>
      <c r="I101" s="10" t="s">
        <v>66</v>
      </c>
      <c r="J101" s="9" t="str">
        <f t="shared" si="1"/>
        <v>insert into ms_tables(tno,tcode,tseq,tsystem,ttable,tfield,ttype,tlength,tkey) values(2100,204,8,'accounting','tx_salesinvoice_d','discent','numeric','10,2','DEFAULT "0"');</v>
      </c>
    </row>
    <row r="102" spans="1:10" ht="18" customHeight="1">
      <c r="A102" s="3">
        <v>2101</v>
      </c>
      <c r="B102" s="3">
        <v>204</v>
      </c>
      <c r="C102">
        <v>9</v>
      </c>
      <c r="D102" t="s">
        <v>12</v>
      </c>
      <c r="E102" s="3" t="s">
        <v>540</v>
      </c>
      <c r="F102" t="s">
        <v>27</v>
      </c>
      <c r="G102" t="s">
        <v>55</v>
      </c>
      <c r="H102" s="14" t="s">
        <v>58</v>
      </c>
      <c r="I102" s="10" t="s">
        <v>66</v>
      </c>
      <c r="J102" s="9" t="str">
        <f t="shared" si="1"/>
        <v>insert into ms_tables(tno,tcode,tseq,tsystem,ttable,tfield,ttype,tlength,tkey) values(2101,204,9,'accounting','tx_salesinvoice_d','disamount','numeric','10,0','DEFAULT "0"');</v>
      </c>
    </row>
    <row r="103" spans="1:10" ht="18" customHeight="1">
      <c r="A103" s="3">
        <v>2102</v>
      </c>
      <c r="B103" s="3">
        <v>204</v>
      </c>
      <c r="C103">
        <v>10</v>
      </c>
      <c r="D103" t="s">
        <v>12</v>
      </c>
      <c r="E103" s="3" t="s">
        <v>540</v>
      </c>
      <c r="F103" t="s">
        <v>83</v>
      </c>
      <c r="G103" t="s">
        <v>55</v>
      </c>
      <c r="H103" s="14" t="s">
        <v>86</v>
      </c>
      <c r="I103" s="10" t="s">
        <v>66</v>
      </c>
      <c r="J103" s="9" t="str">
        <f t="shared" si="1"/>
        <v>insert into ms_tables(tno,tcode,tseq,tsystem,ttable,tfield,ttype,tlength,tkey) values(2102,204,10,'accounting','tx_salesinvoice_d','total','numeric','15,0','DEFAULT "0"');</v>
      </c>
    </row>
    <row r="104" spans="1:10" ht="18" customHeight="1">
      <c r="A104" s="3">
        <v>2103</v>
      </c>
      <c r="B104" s="3">
        <v>204</v>
      </c>
      <c r="C104">
        <v>11</v>
      </c>
      <c r="D104" t="s">
        <v>12</v>
      </c>
      <c r="E104" s="3" t="s">
        <v>540</v>
      </c>
      <c r="F104" t="s">
        <v>84</v>
      </c>
      <c r="G104" t="s">
        <v>10</v>
      </c>
      <c r="H104" s="14" t="s">
        <v>85</v>
      </c>
      <c r="I104" s="10" t="s">
        <v>66</v>
      </c>
      <c r="J104" s="9" t="str">
        <f t="shared" si="1"/>
        <v>insert into ms_tables(tno,tcode,tseq,tsystem,ttable,tfield,ttype,tlength,tkey) values(2103,204,11,'accounting','tx_salesinvoice_d','qtysent','int','10','DEFAULT "0"');</v>
      </c>
    </row>
    <row r="105" spans="1:10" ht="18" customHeight="1">
      <c r="A105" s="3">
        <v>2104</v>
      </c>
      <c r="B105" s="3">
        <v>204</v>
      </c>
      <c r="C105">
        <v>12</v>
      </c>
      <c r="D105" t="s">
        <v>12</v>
      </c>
      <c r="E105" s="3" t="s">
        <v>540</v>
      </c>
      <c r="F105" t="s">
        <v>48</v>
      </c>
      <c r="G105" t="s">
        <v>16</v>
      </c>
      <c r="H105" s="14" t="s">
        <v>87</v>
      </c>
      <c r="I105" s="10" t="s">
        <v>65</v>
      </c>
      <c r="J105" s="9" t="str">
        <f t="shared" si="1"/>
        <v>insert into ms_tables(tno,tcode,tseq,tsystem,ttable,tfield,ttype,tlength,tkey) values(2104,204,12,'accounting','tx_salesinvoice_d','notes','varchar','1000','DEFAULT ""');</v>
      </c>
    </row>
    <row r="106" spans="1:10" ht="18" customHeight="1">
      <c r="A106" s="3">
        <v>2105</v>
      </c>
      <c r="B106" s="16">
        <v>205</v>
      </c>
      <c r="C106">
        <v>1</v>
      </c>
      <c r="D106" t="s">
        <v>12</v>
      </c>
      <c r="E106" s="26" t="s">
        <v>512</v>
      </c>
      <c r="F106" s="26" t="s">
        <v>507</v>
      </c>
      <c r="G106" s="3" t="s">
        <v>16</v>
      </c>
      <c r="H106" s="13" t="s">
        <v>56</v>
      </c>
      <c r="I106" s="5" t="s">
        <v>11</v>
      </c>
      <c r="J106" s="9" t="str">
        <f>"insert into ms_tables(tno,tcode,tseq,tsystem,ttable,tfield,ttype,tlength,tkey) values("&amp;A106&amp;","&amp;B106&amp;","&amp;C106&amp;",'"&amp;D106&amp;"','"&amp;E106&amp;"','"&amp;F106&amp;"','"&amp;G106&amp;"','"&amp;H106&amp;"','"&amp;I106&amp;"');"</f>
        <v>insert into ms_tables(tno,tcode,tseq,tsystem,ttable,tfield,ttype,tlength,tkey) values(2105,205,1,'accounting','tx_salesdelivery','deliveryno','varchar','20','NOT NULL');</v>
      </c>
    </row>
    <row r="107" spans="1:10" ht="18" customHeight="1">
      <c r="A107" s="3">
        <v>2106</v>
      </c>
      <c r="B107" s="16">
        <v>205</v>
      </c>
      <c r="C107">
        <v>2</v>
      </c>
      <c r="D107" t="s">
        <v>12</v>
      </c>
      <c r="E107" s="26" t="s">
        <v>512</v>
      </c>
      <c r="F107" s="27" t="s">
        <v>36</v>
      </c>
      <c r="G107" t="s">
        <v>54</v>
      </c>
      <c r="I107" s="11" t="s">
        <v>11</v>
      </c>
      <c r="J107" s="9" t="str">
        <f t="shared" ref="J107:J115" si="4">"insert into ms_tables(tno,tcode,tseq,tsystem,ttable,tfield,ttype,tlength,tkey) values("&amp;A107&amp;","&amp;B107&amp;","&amp;C107&amp;",'"&amp;D107&amp;"','"&amp;E107&amp;"','"&amp;F107&amp;"','"&amp;G107&amp;"','"&amp;H107&amp;"','"&amp;I107&amp;"');"</f>
        <v>insert into ms_tables(tno,tcode,tseq,tsystem,ttable,tfield,ttype,tlength,tkey) values(2106,205,2,'accounting','tx_salesdelivery','deliverydate','date','','NOT NULL');</v>
      </c>
    </row>
    <row r="108" spans="1:10" ht="18" customHeight="1">
      <c r="A108" s="3">
        <v>2107</v>
      </c>
      <c r="B108" s="16">
        <v>205</v>
      </c>
      <c r="C108">
        <v>3</v>
      </c>
      <c r="D108" t="s">
        <v>12</v>
      </c>
      <c r="E108" s="26" t="s">
        <v>512</v>
      </c>
      <c r="F108" s="27" t="s">
        <v>508</v>
      </c>
      <c r="G108" t="s">
        <v>16</v>
      </c>
      <c r="H108" s="14">
        <v>20</v>
      </c>
      <c r="I108" s="10" t="s">
        <v>65</v>
      </c>
      <c r="J108" s="9" t="str">
        <f t="shared" si="4"/>
        <v>insert into ms_tables(tno,tcode,tseq,tsystem,ttable,tfield,ttype,tlength,tkey) values(2107,205,3,'accounting','tx_salesdelivery','deliverytype','varchar','20','DEFAULT ""');</v>
      </c>
    </row>
    <row r="109" spans="1:10" ht="18" customHeight="1">
      <c r="A109" s="3">
        <v>2108</v>
      </c>
      <c r="B109" s="16">
        <v>205</v>
      </c>
      <c r="C109">
        <v>4</v>
      </c>
      <c r="D109" t="s">
        <v>12</v>
      </c>
      <c r="E109" s="26" t="s">
        <v>512</v>
      </c>
      <c r="F109" s="27" t="s">
        <v>22</v>
      </c>
      <c r="G109" t="s">
        <v>16</v>
      </c>
      <c r="H109" s="14">
        <v>20</v>
      </c>
      <c r="I109" s="10" t="s">
        <v>65</v>
      </c>
      <c r="J109" s="9" t="str">
        <f t="shared" si="4"/>
        <v>insert into ms_tables(tno,tcode,tseq,tsystem,ttable,tfield,ttype,tlength,tkey) values(2108,205,4,'accounting','tx_salesdelivery','custcode','varchar','20','DEFAULT ""');</v>
      </c>
    </row>
    <row r="110" spans="1:10" ht="18" customHeight="1">
      <c r="A110" s="3">
        <v>2109</v>
      </c>
      <c r="B110" s="16">
        <v>205</v>
      </c>
      <c r="C110">
        <v>5</v>
      </c>
      <c r="D110" t="s">
        <v>12</v>
      </c>
      <c r="E110" s="26" t="s">
        <v>512</v>
      </c>
      <c r="F110" s="27" t="s">
        <v>23</v>
      </c>
      <c r="G110" t="s">
        <v>16</v>
      </c>
      <c r="H110" s="14" t="s">
        <v>61</v>
      </c>
      <c r="I110" s="10" t="s">
        <v>65</v>
      </c>
      <c r="J110" s="9" t="str">
        <f t="shared" si="4"/>
        <v>insert into ms_tables(tno,tcode,tseq,tsystem,ttable,tfield,ttype,tlength,tkey) values(2109,205,5,'accounting','tx_salesdelivery','custname','varchar','50','DEFAULT ""');</v>
      </c>
    </row>
    <row r="111" spans="1:10" ht="18" customHeight="1">
      <c r="A111" s="3">
        <v>2110</v>
      </c>
      <c r="B111" s="16">
        <v>205</v>
      </c>
      <c r="C111">
        <v>6</v>
      </c>
      <c r="D111" t="s">
        <v>12</v>
      </c>
      <c r="E111" s="26" t="s">
        <v>512</v>
      </c>
      <c r="F111" s="27" t="s">
        <v>53</v>
      </c>
      <c r="G111" t="s">
        <v>16</v>
      </c>
      <c r="H111" s="14" t="s">
        <v>510</v>
      </c>
      <c r="I111" s="10" t="s">
        <v>65</v>
      </c>
      <c r="J111" s="9" t="str">
        <f t="shared" si="4"/>
        <v>insert into ms_tables(tno,tcode,tseq,tsystem,ttable,tfield,ttype,tlength,tkey) values(2110,205,6,'accounting','tx_salesdelivery','refno','varchar','30','DEFAULT ""');</v>
      </c>
    </row>
    <row r="112" spans="1:10" ht="18" customHeight="1">
      <c r="A112" s="3">
        <v>2111</v>
      </c>
      <c r="B112" s="16">
        <v>205</v>
      </c>
      <c r="C112">
        <v>7</v>
      </c>
      <c r="D112" t="s">
        <v>12</v>
      </c>
      <c r="E112" s="26" t="s">
        <v>512</v>
      </c>
      <c r="F112" s="27" t="s">
        <v>14</v>
      </c>
      <c r="G112" t="s">
        <v>16</v>
      </c>
      <c r="H112" s="14" t="s">
        <v>510</v>
      </c>
      <c r="I112" s="10" t="s">
        <v>65</v>
      </c>
      <c r="J112" s="9" t="str">
        <f t="shared" si="4"/>
        <v>insert into ms_tables(tno,tcode,tseq,tsystem,ttable,tfield,ttype,tlength,tkey) values(2111,205,7,'accounting','tx_salesdelivery','salesman','varchar','30','DEFAULT ""');</v>
      </c>
    </row>
    <row r="113" spans="1:10" ht="18" customHeight="1">
      <c r="A113" s="3">
        <v>2112</v>
      </c>
      <c r="B113" s="16">
        <v>205</v>
      </c>
      <c r="C113">
        <v>8</v>
      </c>
      <c r="D113" t="s">
        <v>12</v>
      </c>
      <c r="E113" s="26" t="s">
        <v>512</v>
      </c>
      <c r="F113" s="27" t="s">
        <v>31</v>
      </c>
      <c r="G113" t="s">
        <v>16</v>
      </c>
      <c r="H113" s="14" t="s">
        <v>510</v>
      </c>
      <c r="I113" s="10" t="s">
        <v>65</v>
      </c>
      <c r="J113" s="9" t="str">
        <f t="shared" si="4"/>
        <v>insert into ms_tables(tno,tcode,tseq,tsystem,ttable,tfield,ttype,tlength,tkey) values(2112,205,8,'accounting','tx_salesdelivery','shipvia','varchar','30','DEFAULT ""');</v>
      </c>
    </row>
    <row r="114" spans="1:10" ht="18" customHeight="1">
      <c r="A114" s="3">
        <v>2113</v>
      </c>
      <c r="B114" s="16">
        <v>205</v>
      </c>
      <c r="C114">
        <v>9</v>
      </c>
      <c r="D114" t="s">
        <v>12</v>
      </c>
      <c r="E114" s="26" t="s">
        <v>512</v>
      </c>
      <c r="F114" s="27" t="s">
        <v>32</v>
      </c>
      <c r="G114" t="s">
        <v>55</v>
      </c>
      <c r="H114" s="14" t="s">
        <v>58</v>
      </c>
      <c r="I114" s="10" t="s">
        <v>66</v>
      </c>
      <c r="J114" s="9" t="str">
        <f t="shared" si="4"/>
        <v>insert into ms_tables(tno,tcode,tseq,tsystem,ttable,tfield,ttype,tlength,tkey) values(2113,205,9,'accounting','tx_salesdelivery','deliveryto','numeric','10,0','DEFAULT "0"');</v>
      </c>
    </row>
    <row r="115" spans="1:10" ht="18" customHeight="1">
      <c r="A115" s="3">
        <v>2114</v>
      </c>
      <c r="B115" s="16">
        <v>205</v>
      </c>
      <c r="C115">
        <v>10</v>
      </c>
      <c r="D115" t="s">
        <v>12</v>
      </c>
      <c r="E115" s="26" t="s">
        <v>512</v>
      </c>
      <c r="F115" s="27" t="s">
        <v>33</v>
      </c>
      <c r="G115" t="s">
        <v>16</v>
      </c>
      <c r="H115" s="14" t="s">
        <v>87</v>
      </c>
      <c r="I115" s="10" t="s">
        <v>65</v>
      </c>
      <c r="J115" s="9" t="str">
        <f t="shared" si="4"/>
        <v>insert into ms_tables(tno,tcode,tseq,tsystem,ttable,tfield,ttype,tlength,tkey) values(2114,205,10,'accounting','tx_salesdelivery','deliveryaddress','varchar','1000','DEFAULT ""');</v>
      </c>
    </row>
    <row r="116" spans="1:10" ht="18" customHeight="1">
      <c r="A116" s="3">
        <v>2115</v>
      </c>
      <c r="B116" s="16">
        <v>205</v>
      </c>
      <c r="C116">
        <v>11</v>
      </c>
      <c r="D116" t="s">
        <v>12</v>
      </c>
      <c r="E116" s="26" t="s">
        <v>512</v>
      </c>
      <c r="F116" s="27" t="s">
        <v>34</v>
      </c>
      <c r="G116" t="s">
        <v>16</v>
      </c>
      <c r="H116" s="14" t="s">
        <v>61</v>
      </c>
      <c r="I116" s="10" t="s">
        <v>65</v>
      </c>
      <c r="J116" s="9" t="str">
        <f t="shared" ref="J116:J119" si="5">"insert into ms_tables(tno,tcode,tseq,tsystem,ttable,tfield,ttype,tlength,tkey) values("&amp;A116&amp;","&amp;B116&amp;","&amp;C116&amp;",'"&amp;D116&amp;"','"&amp;E116&amp;"','"&amp;F116&amp;"','"&amp;G116&amp;"','"&amp;H116&amp;"','"&amp;I116&amp;"');"</f>
        <v>insert into ms_tables(tno,tcode,tseq,tsystem,ttable,tfield,ttype,tlength,tkey) values(2115,205,11,'accounting','tx_salesdelivery','deliverypic','varchar','50','DEFAULT ""');</v>
      </c>
    </row>
    <row r="117" spans="1:10" ht="18" customHeight="1">
      <c r="A117" s="3">
        <v>2116</v>
      </c>
      <c r="B117" s="16">
        <v>205</v>
      </c>
      <c r="C117">
        <v>12</v>
      </c>
      <c r="D117" t="s">
        <v>12</v>
      </c>
      <c r="E117" s="26" t="s">
        <v>512</v>
      </c>
      <c r="F117" s="27" t="s">
        <v>35</v>
      </c>
      <c r="G117" t="s">
        <v>16</v>
      </c>
      <c r="H117" s="14" t="s">
        <v>61</v>
      </c>
      <c r="I117" s="10" t="s">
        <v>65</v>
      </c>
      <c r="J117" s="9" t="str">
        <f t="shared" si="5"/>
        <v>insert into ms_tables(tno,tcode,tseq,tsystem,ttable,tfield,ttype,tlength,tkey) values(2116,205,12,'accounting','tx_salesdelivery','deliveryphone','varchar','50','DEFAULT ""');</v>
      </c>
    </row>
    <row r="118" spans="1:10" ht="18" customHeight="1">
      <c r="A118" s="3">
        <v>2117</v>
      </c>
      <c r="B118" s="16">
        <v>205</v>
      </c>
      <c r="C118">
        <v>13</v>
      </c>
      <c r="D118" t="s">
        <v>12</v>
      </c>
      <c r="E118" s="26" t="s">
        <v>512</v>
      </c>
      <c r="F118" s="27" t="s">
        <v>37</v>
      </c>
      <c r="G118" t="s">
        <v>16</v>
      </c>
      <c r="H118" s="14" t="s">
        <v>510</v>
      </c>
      <c r="I118" s="10" t="s">
        <v>65</v>
      </c>
      <c r="J118" s="9" t="str">
        <f t="shared" si="5"/>
        <v>insert into ms_tables(tno,tcode,tseq,tsystem,ttable,tfield,ttype,tlength,tkey) values(2117,205,13,'accounting','tx_salesdelivery','warehousefrom','varchar','30','DEFAULT ""');</v>
      </c>
    </row>
    <row r="119" spans="1:10" ht="18" customHeight="1">
      <c r="A119" s="3">
        <v>2118</v>
      </c>
      <c r="B119" s="16">
        <v>205</v>
      </c>
      <c r="C119">
        <v>14</v>
      </c>
      <c r="D119" t="s">
        <v>12</v>
      </c>
      <c r="E119" s="26" t="s">
        <v>512</v>
      </c>
      <c r="F119" s="27" t="s">
        <v>48</v>
      </c>
      <c r="G119" t="s">
        <v>16</v>
      </c>
      <c r="H119" s="14" t="s">
        <v>87</v>
      </c>
      <c r="I119" s="10" t="s">
        <v>65</v>
      </c>
      <c r="J119" s="9" t="str">
        <f t="shared" si="5"/>
        <v>insert into ms_tables(tno,tcode,tseq,tsystem,ttable,tfield,ttype,tlength,tkey) values(2118,205,14,'accounting','tx_salesdelivery','notes','varchar','1000','DEFAULT ""');</v>
      </c>
    </row>
    <row r="120" spans="1:10" ht="18" customHeight="1">
      <c r="A120" s="3">
        <v>2119</v>
      </c>
      <c r="B120" s="16">
        <v>205</v>
      </c>
      <c r="C120">
        <v>15</v>
      </c>
      <c r="D120" t="s">
        <v>12</v>
      </c>
      <c r="E120" s="26" t="s">
        <v>512</v>
      </c>
      <c r="F120" s="27" t="s">
        <v>49</v>
      </c>
      <c r="G120" t="s">
        <v>16</v>
      </c>
      <c r="H120" s="14" t="s">
        <v>510</v>
      </c>
      <c r="I120" s="10" t="s">
        <v>65</v>
      </c>
      <c r="J120" s="9" t="str">
        <f t="shared" ref="J120:J121" si="6">"insert into ms_tables(tno,tcode,tseq,tsystem,ttable,tfield,ttype,tlength,tkey) values("&amp;A120&amp;","&amp;B120&amp;","&amp;C120&amp;",'"&amp;D120&amp;"','"&amp;E120&amp;"','"&amp;F120&amp;"','"&amp;G120&amp;"','"&amp;H120&amp;"','"&amp;I120&amp;"');"</f>
        <v>insert into ms_tables(tno,tcode,tseq,tsystem,ttable,tfield,ttype,tlength,tkey) values(2119,205,15,'accounting','tx_salesdelivery','createby','varchar','30','DEFAULT ""');</v>
      </c>
    </row>
    <row r="121" spans="1:10" ht="18" customHeight="1">
      <c r="A121" s="3">
        <v>2120</v>
      </c>
      <c r="B121" s="16">
        <v>205</v>
      </c>
      <c r="C121">
        <v>16</v>
      </c>
      <c r="D121" t="s">
        <v>12</v>
      </c>
      <c r="E121" s="26" t="s">
        <v>512</v>
      </c>
      <c r="F121" s="27" t="s">
        <v>50</v>
      </c>
      <c r="G121" t="s">
        <v>13</v>
      </c>
      <c r="I121" s="10" t="s">
        <v>67</v>
      </c>
      <c r="J121" s="9" t="str">
        <f t="shared" si="6"/>
        <v>insert into ms_tables(tno,tcode,tseq,tsystem,ttable,tfield,ttype,tlength,tkey) values(2120,205,16,'accounting','tx_salesdelivery','createdate','datetime','','DEFAULT "2000-01-01"');</v>
      </c>
    </row>
    <row r="122" spans="1:10" ht="18" customHeight="1">
      <c r="A122" s="3">
        <v>2121</v>
      </c>
      <c r="B122" s="16">
        <v>205</v>
      </c>
      <c r="C122">
        <v>17</v>
      </c>
      <c r="D122" t="s">
        <v>12</v>
      </c>
      <c r="E122" s="26" t="s">
        <v>512</v>
      </c>
      <c r="F122" s="27" t="s">
        <v>51</v>
      </c>
      <c r="G122" t="s">
        <v>16</v>
      </c>
      <c r="H122" s="14" t="s">
        <v>510</v>
      </c>
      <c r="I122" s="10" t="s">
        <v>65</v>
      </c>
      <c r="J122" s="9" t="str">
        <f t="shared" ref="J122" si="7">"insert into ms_tables(tno,tcode,tseq,tsystem,ttable,tfield,ttype,tlength,tkey) values("&amp;A122&amp;","&amp;B122&amp;","&amp;C122&amp;",'"&amp;D122&amp;"','"&amp;E122&amp;"','"&amp;F122&amp;"','"&amp;G122&amp;"','"&amp;H122&amp;"','"&amp;I122&amp;"');"</f>
        <v>insert into ms_tables(tno,tcode,tseq,tsystem,ttable,tfield,ttype,tlength,tkey) values(2121,205,17,'accounting','tx_salesdelivery','updateby','varchar','30','DEFAULT ""');</v>
      </c>
    </row>
    <row r="123" spans="1:10" ht="18" customHeight="1">
      <c r="A123" s="3">
        <v>2122</v>
      </c>
      <c r="B123" s="16">
        <v>205</v>
      </c>
      <c r="C123">
        <v>18</v>
      </c>
      <c r="D123" t="s">
        <v>12</v>
      </c>
      <c r="E123" s="26" t="s">
        <v>512</v>
      </c>
      <c r="F123" s="27" t="s">
        <v>52</v>
      </c>
      <c r="G123" t="s">
        <v>13</v>
      </c>
      <c r="I123" s="10" t="s">
        <v>67</v>
      </c>
      <c r="J123" s="9" t="str">
        <f t="shared" ref="J123:J124" si="8">"insert into ms_tables(tno,tcode,tseq,tsystem,ttable,tfield,ttype,tlength,tkey) values("&amp;A123&amp;","&amp;B123&amp;","&amp;C123&amp;",'"&amp;D123&amp;"','"&amp;E123&amp;"','"&amp;F123&amp;"','"&amp;G123&amp;"','"&amp;H123&amp;"','"&amp;I123&amp;"');"</f>
        <v>insert into ms_tables(tno,tcode,tseq,tsystem,ttable,tfield,ttype,tlength,tkey) values(2122,205,18,'accounting','tx_salesdelivery','updatedate','datetime','','DEFAULT "2000-01-01"');</v>
      </c>
    </row>
    <row r="124" spans="1:10" ht="18" customHeight="1">
      <c r="A124" s="3">
        <v>2123</v>
      </c>
      <c r="B124" s="16">
        <v>206</v>
      </c>
      <c r="C124">
        <v>19</v>
      </c>
      <c r="D124" t="s">
        <v>12</v>
      </c>
      <c r="E124" s="26" t="s">
        <v>512</v>
      </c>
      <c r="F124" s="27" t="s">
        <v>53</v>
      </c>
      <c r="G124" t="s">
        <v>16</v>
      </c>
      <c r="H124" s="14" t="s">
        <v>510</v>
      </c>
      <c r="I124" s="10" t="s">
        <v>65</v>
      </c>
      <c r="J124" s="9" t="str">
        <f t="shared" si="8"/>
        <v>insert into ms_tables(tno,tcode,tseq,tsystem,ttable,tfield,ttype,tlength,tkey) values(2123,206,19,'accounting','tx_salesdelivery','refno','varchar','30','DEFAULT ""');</v>
      </c>
    </row>
    <row r="125" spans="1:10" ht="18" customHeight="1">
      <c r="A125" s="3">
        <v>2124</v>
      </c>
      <c r="B125" s="16">
        <v>206</v>
      </c>
      <c r="C125">
        <v>1</v>
      </c>
      <c r="D125" t="s">
        <v>12</v>
      </c>
      <c r="E125" s="26" t="s">
        <v>513</v>
      </c>
      <c r="F125" s="27" t="s">
        <v>507</v>
      </c>
      <c r="G125" t="s">
        <v>16</v>
      </c>
      <c r="H125" s="14" t="s">
        <v>56</v>
      </c>
      <c r="I125" s="5" t="s">
        <v>11</v>
      </c>
      <c r="J125" s="9" t="str">
        <f t="shared" ref="J125:J131" si="9">"insert into ms_tables(tno,tcode,tseq,tsystem,ttable,tfield,ttype,tlength,tkey) values("&amp;A125&amp;","&amp;B125&amp;","&amp;C125&amp;",'"&amp;D125&amp;"','"&amp;E125&amp;"','"&amp;F125&amp;"','"&amp;G125&amp;"','"&amp;H125&amp;"','"&amp;I125&amp;"');"</f>
        <v>insert into ms_tables(tno,tcode,tseq,tsystem,ttable,tfield,ttype,tlength,tkey) values(2124,206,1,'accounting','tx_salesdelivery_d','deliveryno','varchar','20','NOT NULL');</v>
      </c>
    </row>
    <row r="126" spans="1:10" ht="18" customHeight="1">
      <c r="A126" s="3">
        <v>2125</v>
      </c>
      <c r="B126" s="16">
        <v>206</v>
      </c>
      <c r="C126">
        <v>2</v>
      </c>
      <c r="D126" t="s">
        <v>12</v>
      </c>
      <c r="E126" s="26" t="s">
        <v>513</v>
      </c>
      <c r="F126" s="27" t="s">
        <v>509</v>
      </c>
      <c r="G126" t="s">
        <v>10</v>
      </c>
      <c r="H126" s="14" t="s">
        <v>85</v>
      </c>
      <c r="I126" s="10" t="s">
        <v>66</v>
      </c>
      <c r="J126" s="9" t="str">
        <f t="shared" si="9"/>
        <v>insert into ms_tables(tno,tcode,tseq,tsystem,ttable,tfield,ttype,tlength,tkey) values(2125,206,2,'accounting','tx_salesdelivery_d','deliveryid','int','10','DEFAULT "0"');</v>
      </c>
    </row>
    <row r="127" spans="1:10" ht="18" customHeight="1">
      <c r="A127" s="3">
        <v>2126</v>
      </c>
      <c r="B127" s="16">
        <v>206</v>
      </c>
      <c r="C127">
        <v>3</v>
      </c>
      <c r="D127" t="s">
        <v>12</v>
      </c>
      <c r="E127" s="26" t="s">
        <v>513</v>
      </c>
      <c r="F127" s="27" t="s">
        <v>79</v>
      </c>
      <c r="G127" t="s">
        <v>16</v>
      </c>
      <c r="H127" s="14" t="s">
        <v>56</v>
      </c>
      <c r="I127" s="10" t="s">
        <v>65</v>
      </c>
      <c r="J127" s="9" t="str">
        <f t="shared" si="9"/>
        <v>insert into ms_tables(tno,tcode,tseq,tsystem,ttable,tfield,ttype,tlength,tkey) values(2126,206,3,'accounting','tx_salesdelivery_d','prodcode','varchar','20','DEFAULT ""');</v>
      </c>
    </row>
    <row r="128" spans="1:10" ht="18" customHeight="1">
      <c r="A128" s="3">
        <v>2127</v>
      </c>
      <c r="B128" s="16">
        <v>206</v>
      </c>
      <c r="C128">
        <v>4</v>
      </c>
      <c r="D128" t="s">
        <v>12</v>
      </c>
      <c r="E128" s="26" t="s">
        <v>513</v>
      </c>
      <c r="F128" s="27" t="s">
        <v>80</v>
      </c>
      <c r="G128" t="s">
        <v>16</v>
      </c>
      <c r="H128" s="14" t="s">
        <v>61</v>
      </c>
      <c r="I128" s="10" t="s">
        <v>65</v>
      </c>
      <c r="J128" s="9" t="str">
        <f t="shared" si="9"/>
        <v>insert into ms_tables(tno,tcode,tseq,tsystem,ttable,tfield,ttype,tlength,tkey) values(2127,206,4,'accounting','tx_salesdelivery_d','prodname','varchar','50','DEFAULT ""');</v>
      </c>
    </row>
    <row r="129" spans="1:10" ht="18" customHeight="1">
      <c r="A129" s="3">
        <v>2128</v>
      </c>
      <c r="B129" s="16">
        <v>206</v>
      </c>
      <c r="C129">
        <v>5</v>
      </c>
      <c r="D129" t="s">
        <v>12</v>
      </c>
      <c r="E129" s="26" t="s">
        <v>513</v>
      </c>
      <c r="F129" s="27" t="s">
        <v>81</v>
      </c>
      <c r="G129" t="s">
        <v>10</v>
      </c>
      <c r="H129" s="14" t="s">
        <v>85</v>
      </c>
      <c r="I129" s="10" t="s">
        <v>66</v>
      </c>
      <c r="J129" s="9" t="str">
        <f t="shared" si="9"/>
        <v>insert into ms_tables(tno,tcode,tseq,tsystem,ttable,tfield,ttype,tlength,tkey) values(2128,206,5,'accounting','tx_salesdelivery_d','qty','int','10','DEFAULT "0"');</v>
      </c>
    </row>
    <row r="130" spans="1:10" ht="18" customHeight="1">
      <c r="A130" s="3">
        <v>2129</v>
      </c>
      <c r="B130" s="16">
        <v>206</v>
      </c>
      <c r="C130">
        <v>6</v>
      </c>
      <c r="D130" t="s">
        <v>12</v>
      </c>
      <c r="E130" s="26" t="s">
        <v>513</v>
      </c>
      <c r="F130" s="27" t="s">
        <v>251</v>
      </c>
      <c r="G130" t="s">
        <v>16</v>
      </c>
      <c r="H130" s="14">
        <v>20</v>
      </c>
      <c r="I130" s="10" t="s">
        <v>65</v>
      </c>
      <c r="J130" s="9" t="str">
        <f t="shared" si="9"/>
        <v>insert into ms_tables(tno,tcode,tseq,tsystem,ttable,tfield,ttype,tlength,tkey) values(2129,206,6,'accounting','tx_salesdelivery_d','unit','varchar','20','DEFAULT ""');</v>
      </c>
    </row>
    <row r="131" spans="1:10" ht="18" customHeight="1">
      <c r="A131" s="3">
        <v>2130</v>
      </c>
      <c r="B131" s="16">
        <v>206</v>
      </c>
      <c r="C131">
        <v>7</v>
      </c>
      <c r="D131" t="s">
        <v>12</v>
      </c>
      <c r="E131" s="26" t="s">
        <v>513</v>
      </c>
      <c r="F131" s="27" t="s">
        <v>84</v>
      </c>
      <c r="G131" t="s">
        <v>16</v>
      </c>
      <c r="H131" s="14" t="s">
        <v>87</v>
      </c>
      <c r="I131" s="10" t="s">
        <v>65</v>
      </c>
      <c r="J131" s="9" t="str">
        <f t="shared" si="9"/>
        <v>insert into ms_tables(tno,tcode,tseq,tsystem,ttable,tfield,ttype,tlength,tkey) values(2130,206,7,'accounting','tx_salesdelivery_d','qtysent','varchar','1000','DEFAULT ""');</v>
      </c>
    </row>
    <row r="132" spans="1:10" ht="18" customHeight="1">
      <c r="A132" s="3">
        <v>2131</v>
      </c>
      <c r="B132" s="16">
        <v>207</v>
      </c>
      <c r="C132">
        <v>1</v>
      </c>
      <c r="D132" t="s">
        <v>12</v>
      </c>
      <c r="E132" s="3" t="s">
        <v>516</v>
      </c>
      <c r="F132" s="26" t="s">
        <v>517</v>
      </c>
      <c r="G132" s="3" t="s">
        <v>16</v>
      </c>
      <c r="H132" s="13" t="s">
        <v>56</v>
      </c>
      <c r="I132" s="5" t="s">
        <v>11</v>
      </c>
      <c r="J132" s="9" t="str">
        <f>"insert into ms_tables(tno,tcode,tseq,tsystem,ttable,tfield,ttype,tlength,tkey) values("&amp;A132&amp;","&amp;B132&amp;","&amp;C132&amp;",'"&amp;D132&amp;"','"&amp;E132&amp;"','"&amp;F132&amp;"','"&amp;G132&amp;"','"&amp;H132&amp;"','"&amp;I132&amp;"');"</f>
        <v>insert into ms_tables(tno,tcode,tseq,tsystem,ttable,tfield,ttype,tlength,tkey) values(2131,207,1,'accounting','tx_salespay','payno','varchar','20','NOT NULL');</v>
      </c>
    </row>
    <row r="133" spans="1:10" ht="18" customHeight="1">
      <c r="A133" s="3">
        <v>2132</v>
      </c>
      <c r="B133" s="16">
        <v>207</v>
      </c>
      <c r="C133">
        <v>2</v>
      </c>
      <c r="D133" t="s">
        <v>12</v>
      </c>
      <c r="E133" s="3" t="s">
        <v>516</v>
      </c>
      <c r="F133" s="27" t="s">
        <v>518</v>
      </c>
      <c r="G133" t="s">
        <v>54</v>
      </c>
      <c r="I133" s="11" t="s">
        <v>11</v>
      </c>
      <c r="J133" s="9" t="str">
        <f t="shared" ref="J133:J138" si="10">"insert into ms_tables(tno,tcode,tseq,tsystem,ttable,tfield,ttype,tlength,tkey) values("&amp;A133&amp;","&amp;B133&amp;","&amp;C133&amp;",'"&amp;D133&amp;"','"&amp;E133&amp;"','"&amp;F133&amp;"','"&amp;G133&amp;"','"&amp;H133&amp;"','"&amp;I133&amp;"');"</f>
        <v>insert into ms_tables(tno,tcode,tseq,tsystem,ttable,tfield,ttype,tlength,tkey) values(2132,207,2,'accounting','tx_salespay','paydate','date','','NOT NULL');</v>
      </c>
    </row>
    <row r="134" spans="1:10" ht="18" customHeight="1">
      <c r="A134" s="3">
        <v>2133</v>
      </c>
      <c r="B134" s="16">
        <v>207</v>
      </c>
      <c r="C134">
        <v>3</v>
      </c>
      <c r="D134" t="s">
        <v>12</v>
      </c>
      <c r="E134" s="3" t="s">
        <v>516</v>
      </c>
      <c r="F134" s="27" t="s">
        <v>519</v>
      </c>
      <c r="G134" t="s">
        <v>16</v>
      </c>
      <c r="H134" s="14">
        <v>20</v>
      </c>
      <c r="I134" s="10" t="s">
        <v>65</v>
      </c>
      <c r="J134" s="9" t="str">
        <f t="shared" si="10"/>
        <v>insert into ms_tables(tno,tcode,tseq,tsystem,ttable,tfield,ttype,tlength,tkey) values(2133,207,3,'accounting','tx_salespay','paytype','varchar','20','DEFAULT ""');</v>
      </c>
    </row>
    <row r="135" spans="1:10" ht="18" customHeight="1">
      <c r="A135" s="3">
        <v>2134</v>
      </c>
      <c r="B135" s="16">
        <v>207</v>
      </c>
      <c r="C135">
        <v>4</v>
      </c>
      <c r="D135" t="s">
        <v>12</v>
      </c>
      <c r="E135" s="3" t="s">
        <v>516</v>
      </c>
      <c r="F135" s="27" t="s">
        <v>22</v>
      </c>
      <c r="G135" t="s">
        <v>16</v>
      </c>
      <c r="H135" s="14">
        <v>20</v>
      </c>
      <c r="I135" s="10" t="s">
        <v>65</v>
      </c>
      <c r="J135" s="9" t="str">
        <f t="shared" si="10"/>
        <v>insert into ms_tables(tno,tcode,tseq,tsystem,ttable,tfield,ttype,tlength,tkey) values(2134,207,4,'accounting','tx_salespay','custcode','varchar','20','DEFAULT ""');</v>
      </c>
    </row>
    <row r="136" spans="1:10" ht="18" customHeight="1">
      <c r="A136" s="3">
        <v>2135</v>
      </c>
      <c r="B136" s="16">
        <v>207</v>
      </c>
      <c r="C136">
        <v>5</v>
      </c>
      <c r="D136" t="s">
        <v>12</v>
      </c>
      <c r="E136" s="3" t="s">
        <v>516</v>
      </c>
      <c r="F136" s="27" t="s">
        <v>23</v>
      </c>
      <c r="G136" t="s">
        <v>16</v>
      </c>
      <c r="H136" s="14" t="s">
        <v>61</v>
      </c>
      <c r="I136" s="10" t="s">
        <v>65</v>
      </c>
      <c r="J136" s="9" t="str">
        <f t="shared" si="10"/>
        <v>insert into ms_tables(tno,tcode,tseq,tsystem,ttable,tfield,ttype,tlength,tkey) values(2135,207,5,'accounting','tx_salespay','custname','varchar','50','DEFAULT ""');</v>
      </c>
    </row>
    <row r="137" spans="1:10" ht="18" customHeight="1">
      <c r="A137" s="3">
        <v>2136</v>
      </c>
      <c r="B137" s="16">
        <v>207</v>
      </c>
      <c r="C137">
        <v>6</v>
      </c>
      <c r="D137" t="s">
        <v>12</v>
      </c>
      <c r="E137" s="3" t="s">
        <v>516</v>
      </c>
      <c r="F137" s="27" t="s">
        <v>520</v>
      </c>
      <c r="G137" t="s">
        <v>16</v>
      </c>
      <c r="H137" s="14" t="s">
        <v>510</v>
      </c>
      <c r="I137" s="10" t="s">
        <v>65</v>
      </c>
      <c r="J137" s="9" t="str">
        <f t="shared" si="10"/>
        <v>insert into ms_tables(tno,tcode,tseq,tsystem,ttable,tfield,ttype,tlength,tkey) values(2136,207,6,'accounting','tx_salespay','accountid','varchar','30','DEFAULT ""');</v>
      </c>
    </row>
    <row r="138" spans="1:10" ht="18" customHeight="1">
      <c r="A138" s="3">
        <v>2137</v>
      </c>
      <c r="B138" s="16">
        <v>207</v>
      </c>
      <c r="C138">
        <v>7</v>
      </c>
      <c r="D138" t="s">
        <v>12</v>
      </c>
      <c r="E138" s="3" t="s">
        <v>516</v>
      </c>
      <c r="F138" s="27" t="s">
        <v>521</v>
      </c>
      <c r="G138" t="s">
        <v>16</v>
      </c>
      <c r="H138" s="14" t="s">
        <v>510</v>
      </c>
      <c r="I138" s="10" t="s">
        <v>65</v>
      </c>
      <c r="J138" s="9" t="str">
        <f t="shared" si="10"/>
        <v>insert into ms_tables(tno,tcode,tseq,tsystem,ttable,tfield,ttype,tlength,tkey) values(2137,207,7,'accounting','tx_salespay','paymenttype','varchar','30','DEFAULT ""');</v>
      </c>
    </row>
    <row r="139" spans="1:10" ht="18" customHeight="1">
      <c r="A139" s="3">
        <v>2138</v>
      </c>
      <c r="B139" s="16">
        <v>207</v>
      </c>
      <c r="C139">
        <v>8</v>
      </c>
      <c r="D139" t="s">
        <v>12</v>
      </c>
      <c r="E139" s="3" t="s">
        <v>516</v>
      </c>
      <c r="F139" s="27" t="s">
        <v>522</v>
      </c>
      <c r="G139" t="s">
        <v>54</v>
      </c>
      <c r="I139" s="11" t="s">
        <v>11</v>
      </c>
      <c r="J139" s="9" t="str">
        <f t="shared" ref="J139" si="11">"insert into ms_tables(tno,tcode,tseq,tsystem,ttable,tfield,ttype,tlength,tkey) values("&amp;A139&amp;","&amp;B139&amp;","&amp;C139&amp;",'"&amp;D139&amp;"','"&amp;E139&amp;"','"&amp;F139&amp;"','"&amp;G139&amp;"','"&amp;H139&amp;"','"&amp;I139&amp;"');"</f>
        <v>insert into ms_tables(tno,tcode,tseq,tsystem,ttable,tfield,ttype,tlength,tkey) values(2138,207,8,'accounting','tx_salespay','paymentdate','date','','NOT NULL');</v>
      </c>
    </row>
    <row r="140" spans="1:10" ht="18" customHeight="1">
      <c r="A140" s="3">
        <v>2139</v>
      </c>
      <c r="B140" s="16">
        <v>207</v>
      </c>
      <c r="C140">
        <v>9</v>
      </c>
      <c r="D140" t="s">
        <v>12</v>
      </c>
      <c r="E140" s="3" t="s">
        <v>516</v>
      </c>
      <c r="F140" s="27" t="s">
        <v>523</v>
      </c>
      <c r="G140" t="s">
        <v>16</v>
      </c>
      <c r="H140" s="14" t="s">
        <v>510</v>
      </c>
      <c r="I140" s="10" t="s">
        <v>65</v>
      </c>
      <c r="J140" s="9" t="str">
        <f t="shared" ref="J140" si="12">"insert into ms_tables(tno,tcode,tseq,tsystem,ttable,tfield,ttype,tlength,tkey) values("&amp;A140&amp;","&amp;B140&amp;","&amp;C140&amp;",'"&amp;D140&amp;"','"&amp;E140&amp;"','"&amp;F140&amp;"','"&amp;G140&amp;"','"&amp;H140&amp;"','"&amp;I140&amp;"');"</f>
        <v>insert into ms_tables(tno,tcode,tseq,tsystem,ttable,tfield,ttype,tlength,tkey) values(2139,207,9,'accounting','tx_salespay','checkno','varchar','30','DEFAULT ""');</v>
      </c>
    </row>
    <row r="141" spans="1:10" ht="18" customHeight="1">
      <c r="A141" s="3">
        <v>2140</v>
      </c>
      <c r="B141" s="16">
        <v>207</v>
      </c>
      <c r="C141">
        <v>10</v>
      </c>
      <c r="D141" t="s">
        <v>12</v>
      </c>
      <c r="E141" s="3" t="s">
        <v>516</v>
      </c>
      <c r="F141" s="27" t="s">
        <v>524</v>
      </c>
      <c r="G141" t="s">
        <v>55</v>
      </c>
      <c r="H141" s="14" t="s">
        <v>58</v>
      </c>
      <c r="I141" s="10" t="s">
        <v>66</v>
      </c>
      <c r="J141" s="9" t="str">
        <f t="shared" ref="J141" si="13">"insert into ms_tables(tno,tcode,tseq,tsystem,ttable,tfield,ttype,tlength,tkey) values("&amp;A141&amp;","&amp;B141&amp;","&amp;C141&amp;",'"&amp;D141&amp;"','"&amp;E141&amp;"','"&amp;F141&amp;"','"&amp;G141&amp;"','"&amp;H141&amp;"','"&amp;I141&amp;"');"</f>
        <v>insert into ms_tables(tno,tcode,tseq,tsystem,ttable,tfield,ttype,tlength,tkey) values(2140,207,10,'accounting','tx_salespay','totalpay','numeric','10,0','DEFAULT "0"');</v>
      </c>
    </row>
    <row r="142" spans="1:10" ht="18" customHeight="1">
      <c r="A142" s="3">
        <v>2141</v>
      </c>
      <c r="B142" s="16">
        <v>207</v>
      </c>
      <c r="C142">
        <v>11</v>
      </c>
      <c r="D142" t="s">
        <v>12</v>
      </c>
      <c r="E142" s="3" t="s">
        <v>516</v>
      </c>
      <c r="F142" s="27" t="s">
        <v>48</v>
      </c>
      <c r="G142" t="s">
        <v>16</v>
      </c>
      <c r="H142" s="14" t="s">
        <v>87</v>
      </c>
      <c r="I142" s="10" t="s">
        <v>65</v>
      </c>
      <c r="J142" s="9" t="str">
        <f t="shared" ref="J142" si="14">"insert into ms_tables(tno,tcode,tseq,tsystem,ttable,tfield,ttype,tlength,tkey) values("&amp;A142&amp;","&amp;B142&amp;","&amp;C142&amp;",'"&amp;D142&amp;"','"&amp;E142&amp;"','"&amp;F142&amp;"','"&amp;G142&amp;"','"&amp;H142&amp;"','"&amp;I142&amp;"');"</f>
        <v>insert into ms_tables(tno,tcode,tseq,tsystem,ttable,tfield,ttype,tlength,tkey) values(2141,207,11,'accounting','tx_salespay','notes','varchar','1000','DEFAULT ""');</v>
      </c>
    </row>
    <row r="143" spans="1:10" ht="18" customHeight="1">
      <c r="A143" s="3">
        <v>2142</v>
      </c>
      <c r="B143" s="16">
        <v>207</v>
      </c>
      <c r="C143">
        <v>12</v>
      </c>
      <c r="D143" t="s">
        <v>12</v>
      </c>
      <c r="E143" s="3" t="s">
        <v>516</v>
      </c>
      <c r="F143" s="27" t="s">
        <v>49</v>
      </c>
      <c r="G143" t="s">
        <v>16</v>
      </c>
      <c r="H143" s="14" t="s">
        <v>510</v>
      </c>
      <c r="I143" s="10" t="s">
        <v>65</v>
      </c>
      <c r="J143" s="9" t="str">
        <f>"insert into ms_tables(tno,tcode,tseq,tsystem,ttable,tfield,ttype,tlength,tkey) values("&amp;A146&amp;","&amp;B146&amp;","&amp;C146&amp;",'"&amp;D146&amp;"','"&amp;E146&amp;"','"&amp;F146&amp;"','"&amp;G143&amp;"','"&amp;H143&amp;"','"&amp;I143&amp;"');"</f>
        <v>insert into ms_tables(tno,tcode,tseq,tsystem,ttable,tfield,ttype,tlength,tkey) values(2145,207,15,'accounting','tx_salespay','updatedate','varchar','30','DEFAULT ""');</v>
      </c>
    </row>
    <row r="144" spans="1:10" ht="18" customHeight="1">
      <c r="A144" s="3">
        <v>2143</v>
      </c>
      <c r="B144" s="16">
        <v>207</v>
      </c>
      <c r="C144">
        <v>13</v>
      </c>
      <c r="D144" t="s">
        <v>12</v>
      </c>
      <c r="E144" s="3" t="s">
        <v>516</v>
      </c>
      <c r="F144" s="27" t="s">
        <v>50</v>
      </c>
      <c r="G144" t="s">
        <v>13</v>
      </c>
      <c r="I144" s="10" t="s">
        <v>67</v>
      </c>
      <c r="J144" s="9" t="str">
        <f>"insert into ms_tables(tno,tcode,tseq,tsystem,ttable,tfield,ttype,tlength,tkey) values("&amp;A143&amp;","&amp;B143&amp;","&amp;C143&amp;",'"&amp;D143&amp;"','"&amp;E143&amp;"','"&amp;F143&amp;"','"&amp;G144&amp;"','"&amp;H144&amp;"','"&amp;I144&amp;"');"</f>
        <v>insert into ms_tables(tno,tcode,tseq,tsystem,ttable,tfield,ttype,tlength,tkey) values(2142,207,12,'accounting','tx_salespay','createby','datetime','','DEFAULT "2000-01-01"');</v>
      </c>
    </row>
    <row r="145" spans="1:10" ht="18" customHeight="1">
      <c r="A145" s="3">
        <v>2144</v>
      </c>
      <c r="B145" s="16">
        <v>207</v>
      </c>
      <c r="C145">
        <v>14</v>
      </c>
      <c r="D145" t="s">
        <v>12</v>
      </c>
      <c r="E145" s="3" t="s">
        <v>516</v>
      </c>
      <c r="F145" s="27" t="s">
        <v>51</v>
      </c>
      <c r="G145" t="s">
        <v>16</v>
      </c>
      <c r="H145" s="14" t="s">
        <v>510</v>
      </c>
      <c r="I145" s="10" t="s">
        <v>65</v>
      </c>
      <c r="J145" s="9" t="str">
        <f>"insert into ms_tables(tno,tcode,tseq,tsystem,ttable,tfield,ttype,tlength,tkey) values("&amp;A148&amp;","&amp;B148&amp;","&amp;C148&amp;",'"&amp;D148&amp;"','"&amp;E148&amp;"','"&amp;F148&amp;"','"&amp;G145&amp;"','"&amp;H145&amp;"','"&amp;I145&amp;"');"</f>
        <v>insert into ms_tables(tno,tcode,tseq,tsystem,ttable,tfield,ttype,tlength,tkey) values(2147,208,1,'accounting','tx_salespay_d','payno','varchar','30','DEFAULT ""');</v>
      </c>
    </row>
    <row r="146" spans="1:10" ht="18" customHeight="1">
      <c r="A146" s="3">
        <v>2145</v>
      </c>
      <c r="B146" s="16">
        <v>207</v>
      </c>
      <c r="C146">
        <v>15</v>
      </c>
      <c r="D146" t="s">
        <v>12</v>
      </c>
      <c r="E146" s="3" t="s">
        <v>516</v>
      </c>
      <c r="F146" s="27" t="s">
        <v>52</v>
      </c>
      <c r="G146" t="s">
        <v>13</v>
      </c>
      <c r="I146" s="10" t="s">
        <v>67</v>
      </c>
      <c r="J146" s="9" t="str">
        <f>"insert into ms_tables(tno,tcode,tseq,tsystem,ttable,tfield,ttype,tlength,tkey) values("&amp;A145&amp;","&amp;B145&amp;","&amp;C145&amp;",'"&amp;D145&amp;"','"&amp;E145&amp;"','"&amp;F145&amp;"','"&amp;G146&amp;"','"&amp;H146&amp;"','"&amp;I146&amp;"');"</f>
        <v>insert into ms_tables(tno,tcode,tseq,tsystem,ttable,tfield,ttype,tlength,tkey) values(2144,207,14,'accounting','tx_salespay','updateby','datetime','','DEFAULT "2000-01-01"');</v>
      </c>
    </row>
    <row r="147" spans="1:10" ht="18" customHeight="1">
      <c r="A147" s="3">
        <v>2146</v>
      </c>
      <c r="B147" s="16">
        <v>207</v>
      </c>
      <c r="C147">
        <v>16</v>
      </c>
      <c r="D147" t="s">
        <v>12</v>
      </c>
      <c r="E147" s="3" t="s">
        <v>516</v>
      </c>
      <c r="F147" s="27" t="s">
        <v>53</v>
      </c>
      <c r="G147" t="s">
        <v>16</v>
      </c>
      <c r="H147" s="14" t="s">
        <v>510</v>
      </c>
      <c r="I147" s="10" t="s">
        <v>65</v>
      </c>
      <c r="J147" s="9" t="str">
        <f>"insert into ms_tables(tno,tcode,tseq,tsystem,ttable,tfield,ttype,tlength,tkey) values("&amp;A150&amp;","&amp;B150&amp;","&amp;C150&amp;",'"&amp;D150&amp;"','"&amp;E150&amp;"','"&amp;F150&amp;"','"&amp;G147&amp;"','"&amp;H147&amp;"','"&amp;I147&amp;"');"</f>
        <v>insert into ms_tables(tno,tcode,tseq,tsystem,ttable,tfield,ttype,tlength,tkey) values(2149,208,3,'accounting','tx_salespay_d','invoiceno','varchar','30','DEFAULT ""');</v>
      </c>
    </row>
    <row r="148" spans="1:10" ht="18" customHeight="1">
      <c r="A148" s="3">
        <v>2147</v>
      </c>
      <c r="B148" s="16">
        <v>208</v>
      </c>
      <c r="C148">
        <v>1</v>
      </c>
      <c r="D148" t="s">
        <v>12</v>
      </c>
      <c r="E148" s="16" t="s">
        <v>525</v>
      </c>
      <c r="F148" s="27" t="s">
        <v>517</v>
      </c>
      <c r="G148" t="s">
        <v>16</v>
      </c>
      <c r="H148" s="14" t="s">
        <v>56</v>
      </c>
      <c r="I148" s="5" t="s">
        <v>11</v>
      </c>
      <c r="J148" s="9" t="str">
        <f t="shared" ref="J148:J154" si="15">"insert into ms_tables(tno,tcode,tseq,tsystem,ttable,tfield,ttype,tlength,tkey) values("&amp;A148&amp;","&amp;B148&amp;","&amp;C148&amp;",'"&amp;D148&amp;"','"&amp;E148&amp;"','"&amp;F148&amp;"','"&amp;G148&amp;"','"&amp;H148&amp;"','"&amp;I148&amp;"');"</f>
        <v>insert into ms_tables(tno,tcode,tseq,tsystem,ttable,tfield,ttype,tlength,tkey) values(2147,208,1,'accounting','tx_salespay_d','payno','varchar','20','NOT NULL');</v>
      </c>
    </row>
    <row r="149" spans="1:10" ht="18" customHeight="1">
      <c r="A149" s="3">
        <v>2148</v>
      </c>
      <c r="B149" s="16">
        <v>208</v>
      </c>
      <c r="C149">
        <v>2</v>
      </c>
      <c r="D149" t="s">
        <v>12</v>
      </c>
      <c r="E149" s="16" t="s">
        <v>525</v>
      </c>
      <c r="F149" s="27" t="s">
        <v>526</v>
      </c>
      <c r="G149" t="s">
        <v>10</v>
      </c>
      <c r="H149" s="14" t="s">
        <v>85</v>
      </c>
      <c r="I149" s="10" t="s">
        <v>66</v>
      </c>
      <c r="J149" s="9" t="str">
        <f t="shared" si="15"/>
        <v>insert into ms_tables(tno,tcode,tseq,tsystem,ttable,tfield,ttype,tlength,tkey) values(2148,208,2,'accounting','tx_salespay_d','payid','int','10','DEFAULT "0"');</v>
      </c>
    </row>
    <row r="150" spans="1:10" ht="18" customHeight="1">
      <c r="A150" s="3">
        <v>2149</v>
      </c>
      <c r="B150" s="16">
        <v>208</v>
      </c>
      <c r="C150">
        <v>3</v>
      </c>
      <c r="D150" t="s">
        <v>12</v>
      </c>
      <c r="E150" s="16" t="s">
        <v>525</v>
      </c>
      <c r="F150" s="27" t="s">
        <v>527</v>
      </c>
      <c r="G150" t="s">
        <v>16</v>
      </c>
      <c r="H150" s="14" t="s">
        <v>56</v>
      </c>
      <c r="I150" s="10" t="s">
        <v>65</v>
      </c>
      <c r="J150" s="9" t="str">
        <f t="shared" si="15"/>
        <v>insert into ms_tables(tno,tcode,tseq,tsystem,ttable,tfield,ttype,tlength,tkey) values(2149,208,3,'accounting','tx_salespay_d','invoiceno','varchar','20','DEFAULT ""');</v>
      </c>
    </row>
    <row r="151" spans="1:10" ht="18" customHeight="1">
      <c r="A151" s="3">
        <v>2150</v>
      </c>
      <c r="B151" s="16">
        <v>208</v>
      </c>
      <c r="C151">
        <v>4</v>
      </c>
      <c r="D151" t="s">
        <v>12</v>
      </c>
      <c r="E151" s="16" t="s">
        <v>525</v>
      </c>
      <c r="F151" s="27" t="s">
        <v>528</v>
      </c>
      <c r="G151" t="s">
        <v>54</v>
      </c>
      <c r="I151" s="11" t="s">
        <v>11</v>
      </c>
      <c r="J151" s="9" t="str">
        <f t="shared" si="15"/>
        <v>insert into ms_tables(tno,tcode,tseq,tsystem,ttable,tfield,ttype,tlength,tkey) values(2150,208,4,'accounting','tx_salespay_d','invdate','date','','NOT NULL');</v>
      </c>
    </row>
    <row r="152" spans="1:10" ht="18" customHeight="1">
      <c r="A152" s="3">
        <v>2151</v>
      </c>
      <c r="B152" s="16">
        <v>208</v>
      </c>
      <c r="C152">
        <v>5</v>
      </c>
      <c r="D152" t="s">
        <v>12</v>
      </c>
      <c r="E152" s="16" t="s">
        <v>525</v>
      </c>
      <c r="F152" s="27" t="s">
        <v>529</v>
      </c>
      <c r="G152" t="s">
        <v>54</v>
      </c>
      <c r="I152" s="11" t="s">
        <v>11</v>
      </c>
      <c r="J152" s="9" t="str">
        <f t="shared" si="15"/>
        <v>insert into ms_tables(tno,tcode,tseq,tsystem,ttable,tfield,ttype,tlength,tkey) values(2151,208,5,'accounting','tx_salespay_d','invduedate','date','','NOT NULL');</v>
      </c>
    </row>
    <row r="153" spans="1:10" ht="18" customHeight="1">
      <c r="A153" s="3">
        <v>2152</v>
      </c>
      <c r="B153" s="16">
        <v>208</v>
      </c>
      <c r="C153">
        <v>6</v>
      </c>
      <c r="D153" t="s">
        <v>12</v>
      </c>
      <c r="E153" s="16" t="s">
        <v>525</v>
      </c>
      <c r="F153" s="27" t="s">
        <v>25</v>
      </c>
      <c r="G153" t="s">
        <v>55</v>
      </c>
      <c r="H153" s="14" t="s">
        <v>58</v>
      </c>
      <c r="I153" s="10" t="s">
        <v>66</v>
      </c>
      <c r="J153" s="9" t="str">
        <f t="shared" si="15"/>
        <v>insert into ms_tables(tno,tcode,tseq,tsystem,ttable,tfield,ttype,tlength,tkey) values(2152,208,6,'accounting','tx_salespay_d','totalamount','numeric','10,0','DEFAULT "0"');</v>
      </c>
    </row>
    <row r="154" spans="1:10" ht="18" customHeight="1">
      <c r="A154" s="3">
        <v>2153</v>
      </c>
      <c r="B154" s="16">
        <v>208</v>
      </c>
      <c r="C154">
        <v>7</v>
      </c>
      <c r="D154" t="s">
        <v>12</v>
      </c>
      <c r="E154" s="16" t="s">
        <v>525</v>
      </c>
      <c r="F154" s="27" t="s">
        <v>530</v>
      </c>
      <c r="G154" t="s">
        <v>55</v>
      </c>
      <c r="H154" s="14" t="s">
        <v>57</v>
      </c>
      <c r="I154" s="10" t="s">
        <v>66</v>
      </c>
      <c r="J154" s="9" t="str">
        <f t="shared" si="15"/>
        <v>insert into ms_tables(tno,tcode,tseq,tsystem,ttable,tfield,ttype,tlength,tkey) values(2153,208,7,'accounting','tx_salespay_d','disccent','numeric','10,2','DEFAULT "0"');</v>
      </c>
    </row>
    <row r="155" spans="1:10" ht="18" customHeight="1">
      <c r="A155" s="3">
        <v>2154</v>
      </c>
      <c r="B155" s="16">
        <v>208</v>
      </c>
      <c r="C155">
        <v>8</v>
      </c>
      <c r="D155" t="s">
        <v>12</v>
      </c>
      <c r="E155" s="16" t="s">
        <v>525</v>
      </c>
      <c r="F155" s="27" t="s">
        <v>531</v>
      </c>
      <c r="G155" t="s">
        <v>55</v>
      </c>
      <c r="H155" s="14" t="s">
        <v>58</v>
      </c>
      <c r="I155" s="10" t="s">
        <v>66</v>
      </c>
      <c r="J155" s="9" t="str">
        <f t="shared" ref="J155:J157" si="16">"insert into ms_tables(tno,tcode,tseq,tsystem,ttable,tfield,ttype,tlength,tkey) values("&amp;A155&amp;","&amp;B155&amp;","&amp;C155&amp;",'"&amp;D155&amp;"','"&amp;E155&amp;"','"&amp;F155&amp;"','"&amp;G155&amp;"','"&amp;H155&amp;"','"&amp;I155&amp;"');"</f>
        <v>insert into ms_tables(tno,tcode,tseq,tsystem,ttable,tfield,ttype,tlength,tkey) values(2154,208,8,'accounting','tx_salespay_d','discamount','numeric','10,0','DEFAULT "0"');</v>
      </c>
    </row>
    <row r="156" spans="1:10" ht="18" customHeight="1">
      <c r="A156" s="3">
        <v>2155</v>
      </c>
      <c r="B156" s="16">
        <v>208</v>
      </c>
      <c r="C156">
        <v>9</v>
      </c>
      <c r="D156" t="s">
        <v>12</v>
      </c>
      <c r="E156" s="16" t="s">
        <v>525</v>
      </c>
      <c r="F156" s="27" t="s">
        <v>30</v>
      </c>
      <c r="G156" t="s">
        <v>55</v>
      </c>
      <c r="H156" s="14" t="s">
        <v>58</v>
      </c>
      <c r="I156" s="10" t="s">
        <v>66</v>
      </c>
      <c r="J156" s="9" t="str">
        <f t="shared" si="16"/>
        <v>insert into ms_tables(tno,tcode,tseq,tsystem,ttable,tfield,ttype,tlength,tkey) values(2155,208,9,'accounting','tx_salespay_d','netamount','numeric','10,0','DEFAULT "0"');</v>
      </c>
    </row>
    <row r="157" spans="1:10" ht="18" customHeight="1">
      <c r="A157" s="3">
        <v>2156</v>
      </c>
      <c r="B157" s="16">
        <v>208</v>
      </c>
      <c r="C157">
        <v>10</v>
      </c>
      <c r="D157" t="s">
        <v>12</v>
      </c>
      <c r="E157" s="16" t="s">
        <v>525</v>
      </c>
      <c r="F157" s="27" t="s">
        <v>532</v>
      </c>
      <c r="G157" t="s">
        <v>55</v>
      </c>
      <c r="H157" s="14" t="s">
        <v>58</v>
      </c>
      <c r="I157" s="10" t="s">
        <v>66</v>
      </c>
      <c r="J157" s="9" t="str">
        <f t="shared" si="16"/>
        <v>insert into ms_tables(tno,tcode,tseq,tsystem,ttable,tfield,ttype,tlength,tkey) values(2156,208,10,'accounting','tx_salespay_d','payamount','numeric','10,0','DEFAULT "0"');</v>
      </c>
    </row>
    <row r="158" spans="1:10" ht="18" customHeight="1">
      <c r="A158" s="3">
        <v>2157</v>
      </c>
      <c r="B158" s="16">
        <v>208</v>
      </c>
      <c r="C158">
        <v>11</v>
      </c>
      <c r="D158" t="s">
        <v>12</v>
      </c>
      <c r="E158" s="16" t="s">
        <v>525</v>
      </c>
      <c r="F158" s="27" t="s">
        <v>496</v>
      </c>
      <c r="G158" t="s">
        <v>55</v>
      </c>
      <c r="H158" s="14" t="s">
        <v>58</v>
      </c>
      <c r="I158" s="10" t="s">
        <v>66</v>
      </c>
      <c r="J158" s="9" t="str">
        <f t="shared" ref="J158" si="17">"insert into ms_tables(tno,tcode,tseq,tsystem,ttable,tfield,ttype,tlength,tkey) values("&amp;A158&amp;","&amp;B158&amp;","&amp;C158&amp;",'"&amp;D158&amp;"','"&amp;E158&amp;"','"&amp;F158&amp;"','"&amp;G158&amp;"','"&amp;H158&amp;"','"&amp;I158&amp;"');"</f>
        <v>insert into ms_tables(tno,tcode,tseq,tsystem,ttable,tfield,ttype,tlength,tkey) values(2157,208,11,'accounting','tx_salespay_d','leftamount','numeric','10,0','DEFAULT "0"');</v>
      </c>
    </row>
    <row r="159" spans="1:10" ht="18" customHeight="1">
      <c r="A159" s="3">
        <v>2158</v>
      </c>
      <c r="B159" s="16">
        <v>209</v>
      </c>
      <c r="C159">
        <v>1</v>
      </c>
      <c r="D159" t="s">
        <v>12</v>
      </c>
      <c r="E159" s="26" t="s">
        <v>537</v>
      </c>
      <c r="F159" s="26" t="s">
        <v>533</v>
      </c>
      <c r="G159" s="3" t="s">
        <v>16</v>
      </c>
      <c r="H159" s="13" t="s">
        <v>56</v>
      </c>
      <c r="I159" s="5" t="s">
        <v>11</v>
      </c>
      <c r="J159" s="9" t="str">
        <f>"insert into ms_tables(tno,tcode,tseq,tsystem,ttable,tfield,ttype,tlength,tkey) values("&amp;A159&amp;","&amp;B159&amp;","&amp;C159&amp;",'"&amp;D159&amp;"','"&amp;E159&amp;"','"&amp;F159&amp;"','"&amp;G159&amp;"','"&amp;H159&amp;"','"&amp;I159&amp;"');"</f>
        <v>insert into ms_tables(tno,tcode,tseq,tsystem,ttable,tfield,ttype,tlength,tkey) values(2158,209,1,'accounting','tx_salesreturn','returnno','varchar','20','NOT NULL');</v>
      </c>
    </row>
    <row r="160" spans="1:10" ht="18" customHeight="1">
      <c r="A160" s="3">
        <v>2159</v>
      </c>
      <c r="B160" s="16">
        <v>209</v>
      </c>
      <c r="C160">
        <v>2</v>
      </c>
      <c r="D160" t="s">
        <v>12</v>
      </c>
      <c r="E160" s="26" t="s">
        <v>537</v>
      </c>
      <c r="F160" s="27" t="s">
        <v>534</v>
      </c>
      <c r="G160" t="s">
        <v>54</v>
      </c>
      <c r="I160" s="11" t="s">
        <v>11</v>
      </c>
      <c r="J160" s="9" t="str">
        <f t="shared" ref="J160:J172" si="18">"insert into ms_tables(tno,tcode,tseq,tsystem,ttable,tfield,ttype,tlength,tkey) values("&amp;A160&amp;","&amp;B160&amp;","&amp;C160&amp;",'"&amp;D160&amp;"','"&amp;E160&amp;"','"&amp;F160&amp;"','"&amp;G160&amp;"','"&amp;H160&amp;"','"&amp;I160&amp;"');"</f>
        <v>insert into ms_tables(tno,tcode,tseq,tsystem,ttable,tfield,ttype,tlength,tkey) values(2159,209,2,'accounting','tx_salesreturn','returndate','date','','NOT NULL');</v>
      </c>
    </row>
    <row r="161" spans="1:10" ht="18" customHeight="1">
      <c r="A161" s="3">
        <v>2160</v>
      </c>
      <c r="B161" s="16">
        <v>209</v>
      </c>
      <c r="C161">
        <v>3</v>
      </c>
      <c r="D161" t="s">
        <v>12</v>
      </c>
      <c r="E161" s="26" t="s">
        <v>537</v>
      </c>
      <c r="F161" s="27" t="s">
        <v>535</v>
      </c>
      <c r="G161" t="s">
        <v>16</v>
      </c>
      <c r="H161" s="14">
        <v>20</v>
      </c>
      <c r="I161" s="10" t="s">
        <v>65</v>
      </c>
      <c r="J161" s="9" t="str">
        <f t="shared" si="18"/>
        <v>insert into ms_tables(tno,tcode,tseq,tsystem,ttable,tfield,ttype,tlength,tkey) values(2160,209,3,'accounting','tx_salesreturn','returntype','varchar','20','DEFAULT ""');</v>
      </c>
    </row>
    <row r="162" spans="1:10" ht="18" customHeight="1">
      <c r="A162" s="3">
        <v>2161</v>
      </c>
      <c r="B162" s="16">
        <v>209</v>
      </c>
      <c r="C162">
        <v>4</v>
      </c>
      <c r="D162" t="s">
        <v>12</v>
      </c>
      <c r="E162" s="26" t="s">
        <v>537</v>
      </c>
      <c r="F162" s="27" t="s">
        <v>22</v>
      </c>
      <c r="G162" t="s">
        <v>16</v>
      </c>
      <c r="H162" s="14">
        <v>20</v>
      </c>
      <c r="I162" s="10" t="s">
        <v>65</v>
      </c>
      <c r="J162" s="9" t="str">
        <f t="shared" si="18"/>
        <v>insert into ms_tables(tno,tcode,tseq,tsystem,ttable,tfield,ttype,tlength,tkey) values(2161,209,4,'accounting','tx_salesreturn','custcode','varchar','20','DEFAULT ""');</v>
      </c>
    </row>
    <row r="163" spans="1:10" ht="18" customHeight="1">
      <c r="A163" s="3">
        <v>2162</v>
      </c>
      <c r="B163" s="16">
        <v>209</v>
      </c>
      <c r="C163">
        <v>5</v>
      </c>
      <c r="D163" t="s">
        <v>12</v>
      </c>
      <c r="E163" s="26" t="s">
        <v>537</v>
      </c>
      <c r="F163" s="27" t="s">
        <v>23</v>
      </c>
      <c r="G163" t="s">
        <v>16</v>
      </c>
      <c r="H163" s="14" t="s">
        <v>61</v>
      </c>
      <c r="I163" s="10" t="s">
        <v>65</v>
      </c>
      <c r="J163" s="9" t="str">
        <f t="shared" si="18"/>
        <v>insert into ms_tables(tno,tcode,tseq,tsystem,ttable,tfield,ttype,tlength,tkey) values(2162,209,5,'accounting','tx_salesreturn','custname','varchar','50','DEFAULT ""');</v>
      </c>
    </row>
    <row r="164" spans="1:10" ht="18" customHeight="1">
      <c r="A164" s="3">
        <v>2163</v>
      </c>
      <c r="B164" s="16">
        <v>209</v>
      </c>
      <c r="C164">
        <v>6</v>
      </c>
      <c r="D164" t="s">
        <v>12</v>
      </c>
      <c r="E164" s="26" t="s">
        <v>537</v>
      </c>
      <c r="F164" s="27" t="s">
        <v>53</v>
      </c>
      <c r="G164" t="s">
        <v>16</v>
      </c>
      <c r="H164" s="14" t="s">
        <v>510</v>
      </c>
      <c r="I164" s="10" t="s">
        <v>65</v>
      </c>
      <c r="J164" s="9" t="str">
        <f t="shared" si="18"/>
        <v>insert into ms_tables(tno,tcode,tseq,tsystem,ttable,tfield,ttype,tlength,tkey) values(2163,209,6,'accounting','tx_salesreturn','refno','varchar','30','DEFAULT ""');</v>
      </c>
    </row>
    <row r="165" spans="1:10" ht="18" customHeight="1">
      <c r="A165" s="3">
        <v>2164</v>
      </c>
      <c r="B165" s="16">
        <v>209</v>
      </c>
      <c r="C165">
        <v>7</v>
      </c>
      <c r="D165" t="s">
        <v>12</v>
      </c>
      <c r="E165" s="26" t="s">
        <v>537</v>
      </c>
      <c r="F165" s="27" t="s">
        <v>15</v>
      </c>
      <c r="G165" t="s">
        <v>16</v>
      </c>
      <c r="H165" s="14" t="s">
        <v>510</v>
      </c>
      <c r="I165" s="10" t="s">
        <v>65</v>
      </c>
      <c r="J165" s="9" t="str">
        <f t="shared" si="18"/>
        <v>insert into ms_tables(tno,tcode,tseq,tsystem,ttable,tfield,ttype,tlength,tkey) values(2164,209,7,'accounting','tx_salesreturn','payterms','varchar','30','DEFAULT ""');</v>
      </c>
    </row>
    <row r="166" spans="1:10" ht="18" customHeight="1">
      <c r="A166" s="3">
        <v>2165</v>
      </c>
      <c r="B166" s="16">
        <v>209</v>
      </c>
      <c r="C166">
        <v>8</v>
      </c>
      <c r="D166" t="s">
        <v>12</v>
      </c>
      <c r="E166" s="26" t="s">
        <v>537</v>
      </c>
      <c r="F166" s="27" t="s">
        <v>14</v>
      </c>
      <c r="G166" t="s">
        <v>16</v>
      </c>
      <c r="H166" s="14" t="s">
        <v>510</v>
      </c>
      <c r="I166" s="10" t="s">
        <v>65</v>
      </c>
      <c r="J166" s="9" t="str">
        <f t="shared" ref="J166" si="19">"insert into ms_tables(tno,tcode,tseq,tsystem,ttable,tfield,ttype,tlength,tkey) values("&amp;A166&amp;","&amp;B166&amp;","&amp;C166&amp;",'"&amp;D166&amp;"','"&amp;E166&amp;"','"&amp;F166&amp;"','"&amp;G166&amp;"','"&amp;H166&amp;"','"&amp;I166&amp;"');"</f>
        <v>insert into ms_tables(tno,tcode,tseq,tsystem,ttable,tfield,ttype,tlength,tkey) values(2165,209,8,'accounting','tx_salesreturn','salesman','varchar','30','DEFAULT ""');</v>
      </c>
    </row>
    <row r="167" spans="1:10" ht="18" customHeight="1">
      <c r="A167" s="3">
        <v>2166</v>
      </c>
      <c r="B167" s="16">
        <v>209</v>
      </c>
      <c r="C167">
        <v>9</v>
      </c>
      <c r="D167" t="s">
        <v>12</v>
      </c>
      <c r="E167" s="26" t="s">
        <v>537</v>
      </c>
      <c r="F167" s="27" t="s">
        <v>37</v>
      </c>
      <c r="G167" t="s">
        <v>16</v>
      </c>
      <c r="H167" s="14" t="s">
        <v>510</v>
      </c>
      <c r="I167" s="10" t="s">
        <v>65</v>
      </c>
      <c r="J167" s="9" t="str">
        <f t="shared" si="18"/>
        <v>insert into ms_tables(tno,tcode,tseq,tsystem,ttable,tfield,ttype,tlength,tkey) values(2166,209,9,'accounting','tx_salesreturn','warehousefrom','varchar','30','DEFAULT ""');</v>
      </c>
    </row>
    <row r="168" spans="1:10" ht="18" customHeight="1">
      <c r="A168" s="3">
        <v>2167</v>
      </c>
      <c r="B168" s="16">
        <v>209</v>
      </c>
      <c r="C168">
        <v>10</v>
      </c>
      <c r="D168" t="s">
        <v>12</v>
      </c>
      <c r="E168" s="26" t="s">
        <v>537</v>
      </c>
      <c r="F168" s="27" t="s">
        <v>25</v>
      </c>
      <c r="G168" t="s">
        <v>55</v>
      </c>
      <c r="H168" s="14" t="s">
        <v>58</v>
      </c>
      <c r="I168" s="10" t="s">
        <v>66</v>
      </c>
      <c r="J168" s="9" t="str">
        <f t="shared" si="18"/>
        <v>insert into ms_tables(tno,tcode,tseq,tsystem,ttable,tfield,ttype,tlength,tkey) values(2167,209,10,'accounting','tx_salesreturn','totalamount','numeric','10,0','DEFAULT "0"');</v>
      </c>
    </row>
    <row r="169" spans="1:10" ht="18" customHeight="1">
      <c r="A169" s="3">
        <v>2168</v>
      </c>
      <c r="B169" s="16">
        <v>209</v>
      </c>
      <c r="C169">
        <v>11</v>
      </c>
      <c r="D169" t="s">
        <v>12</v>
      </c>
      <c r="E169" s="26" t="s">
        <v>537</v>
      </c>
      <c r="F169" s="27" t="s">
        <v>26</v>
      </c>
      <c r="G169" t="s">
        <v>55</v>
      </c>
      <c r="H169" s="14" t="s">
        <v>57</v>
      </c>
      <c r="I169" s="10" t="s">
        <v>66</v>
      </c>
      <c r="J169" s="9" t="str">
        <f t="shared" si="18"/>
        <v>insert into ms_tables(tno,tcode,tseq,tsystem,ttable,tfield,ttype,tlength,tkey) values(2168,209,11,'accounting','tx_salesreturn','discent','numeric','10,2','DEFAULT "0"');</v>
      </c>
    </row>
    <row r="170" spans="1:10" ht="18" customHeight="1">
      <c r="A170" s="3">
        <v>2169</v>
      </c>
      <c r="B170" s="16">
        <v>209</v>
      </c>
      <c r="C170">
        <v>12</v>
      </c>
      <c r="D170" t="s">
        <v>12</v>
      </c>
      <c r="E170" s="26" t="s">
        <v>537</v>
      </c>
      <c r="F170" s="27" t="s">
        <v>27</v>
      </c>
      <c r="G170" t="s">
        <v>55</v>
      </c>
      <c r="H170" s="14" t="s">
        <v>58</v>
      </c>
      <c r="I170" s="10" t="s">
        <v>66</v>
      </c>
      <c r="J170" s="9" t="str">
        <f t="shared" si="18"/>
        <v>insert into ms_tables(tno,tcode,tseq,tsystem,ttable,tfield,ttype,tlength,tkey) values(2169,209,12,'accounting','tx_salesreturn','disamount','numeric','10,0','DEFAULT "0"');</v>
      </c>
    </row>
    <row r="171" spans="1:10" ht="18" customHeight="1">
      <c r="A171" s="3">
        <v>2170</v>
      </c>
      <c r="B171" s="16">
        <v>209</v>
      </c>
      <c r="C171">
        <v>13</v>
      </c>
      <c r="D171" t="s">
        <v>12</v>
      </c>
      <c r="E171" s="26" t="s">
        <v>537</v>
      </c>
      <c r="F171" s="27" t="s">
        <v>499</v>
      </c>
      <c r="G171" t="s">
        <v>55</v>
      </c>
      <c r="H171" s="14" t="s">
        <v>57</v>
      </c>
      <c r="I171" s="10" t="s">
        <v>66</v>
      </c>
      <c r="J171" s="9" t="str">
        <f t="shared" si="18"/>
        <v>insert into ms_tables(tno,tcode,tseq,tsystem,ttable,tfield,ttype,tlength,tkey) values(2170,209,13,'accounting','tx_salesreturn','ppncent','numeric','10,2','DEFAULT "0"');</v>
      </c>
    </row>
    <row r="172" spans="1:10" ht="18" customHeight="1">
      <c r="A172" s="3">
        <v>2171</v>
      </c>
      <c r="B172" s="16">
        <v>209</v>
      </c>
      <c r="C172">
        <v>14</v>
      </c>
      <c r="D172" t="s">
        <v>12</v>
      </c>
      <c r="E172" s="26" t="s">
        <v>537</v>
      </c>
      <c r="F172" s="27" t="s">
        <v>500</v>
      </c>
      <c r="G172" t="s">
        <v>55</v>
      </c>
      <c r="H172" s="14" t="s">
        <v>58</v>
      </c>
      <c r="I172" s="10" t="s">
        <v>66</v>
      </c>
      <c r="J172" s="9" t="str">
        <f t="shared" si="18"/>
        <v>insert into ms_tables(tno,tcode,tseq,tsystem,ttable,tfield,ttype,tlength,tkey) values(2171,209,14,'accounting','tx_salesreturn','ppnamount','numeric','10,0','DEFAULT "0"');</v>
      </c>
    </row>
    <row r="173" spans="1:10" ht="18" customHeight="1">
      <c r="A173" s="3">
        <v>2172</v>
      </c>
      <c r="B173" s="16">
        <v>209</v>
      </c>
      <c r="C173">
        <v>15</v>
      </c>
      <c r="D173" t="s">
        <v>12</v>
      </c>
      <c r="E173" s="26" t="s">
        <v>537</v>
      </c>
      <c r="F173" s="27" t="s">
        <v>485</v>
      </c>
      <c r="G173" t="s">
        <v>55</v>
      </c>
      <c r="H173" s="14" t="s">
        <v>58</v>
      </c>
      <c r="I173" s="10" t="s">
        <v>66</v>
      </c>
      <c r="J173" s="9" t="str">
        <f t="shared" ref="J173:J177" si="20">"insert into ms_tables(tno,tcode,tseq,tsystem,ttable,tfield,ttype,tlength,tkey) values("&amp;A173&amp;","&amp;B173&amp;","&amp;C173&amp;",'"&amp;D173&amp;"','"&amp;E173&amp;"','"&amp;F173&amp;"','"&amp;G173&amp;"','"&amp;H173&amp;"','"&amp;I173&amp;"');"</f>
        <v>insert into ms_tables(tno,tcode,tseq,tsystem,ttable,tfield,ttype,tlength,tkey) values(2172,209,15,'accounting','tx_salesreturn','otherfee','numeric','10,0','DEFAULT "0"');</v>
      </c>
    </row>
    <row r="174" spans="1:10" ht="18" customHeight="1">
      <c r="A174" s="3">
        <v>2173</v>
      </c>
      <c r="B174" s="16">
        <v>209</v>
      </c>
      <c r="C174">
        <v>16</v>
      </c>
      <c r="D174" t="s">
        <v>12</v>
      </c>
      <c r="E174" s="26" t="s">
        <v>537</v>
      </c>
      <c r="F174" s="27" t="s">
        <v>30</v>
      </c>
      <c r="G174" t="s">
        <v>55</v>
      </c>
      <c r="H174" s="14" t="s">
        <v>58</v>
      </c>
      <c r="I174" s="10" t="s">
        <v>66</v>
      </c>
      <c r="J174" s="9" t="str">
        <f t="shared" si="20"/>
        <v>insert into ms_tables(tno,tcode,tseq,tsystem,ttable,tfield,ttype,tlength,tkey) values(2173,209,16,'accounting','tx_salesreturn','netamount','numeric','10,0','DEFAULT "0"');</v>
      </c>
    </row>
    <row r="175" spans="1:10" ht="18" customHeight="1">
      <c r="A175" s="3">
        <v>2174</v>
      </c>
      <c r="B175" s="16">
        <v>209</v>
      </c>
      <c r="C175">
        <v>17</v>
      </c>
      <c r="D175" t="s">
        <v>12</v>
      </c>
      <c r="E175" s="26" t="s">
        <v>537</v>
      </c>
      <c r="F175" s="27" t="s">
        <v>505</v>
      </c>
      <c r="G175" t="s">
        <v>55</v>
      </c>
      <c r="H175" s="14" t="s">
        <v>58</v>
      </c>
      <c r="I175" s="10" t="s">
        <v>66</v>
      </c>
      <c r="J175" s="9" t="str">
        <f t="shared" si="20"/>
        <v>insert into ms_tables(tno,tcode,tseq,tsystem,ttable,tfield,ttype,tlength,tkey) values(2174,209,17,'accounting','tx_salesreturn','cash','numeric','10,0','DEFAULT "0"');</v>
      </c>
    </row>
    <row r="176" spans="1:10" ht="18" customHeight="1">
      <c r="A176" s="3">
        <v>2175</v>
      </c>
      <c r="B176" s="16">
        <v>209</v>
      </c>
      <c r="C176">
        <v>18</v>
      </c>
      <c r="D176" t="s">
        <v>12</v>
      </c>
      <c r="E176" s="26" t="s">
        <v>537</v>
      </c>
      <c r="F176" s="27" t="s">
        <v>506</v>
      </c>
      <c r="G176" t="s">
        <v>55</v>
      </c>
      <c r="H176" s="14" t="s">
        <v>58</v>
      </c>
      <c r="I176" s="10" t="s">
        <v>66</v>
      </c>
      <c r="J176" s="9" t="str">
        <f t="shared" si="20"/>
        <v>insert into ms_tables(tno,tcode,tseq,tsystem,ttable,tfield,ttype,tlength,tkey) values(2175,209,18,'accounting','tx_salesreturn','credit','numeric','10,0','DEFAULT "0"');</v>
      </c>
    </row>
    <row r="177" spans="1:10" ht="18" customHeight="1">
      <c r="A177" s="3">
        <v>2176</v>
      </c>
      <c r="B177" s="16">
        <v>209</v>
      </c>
      <c r="C177">
        <v>19</v>
      </c>
      <c r="D177" t="s">
        <v>12</v>
      </c>
      <c r="E177" s="26" t="s">
        <v>537</v>
      </c>
      <c r="F177" s="27" t="s">
        <v>48</v>
      </c>
      <c r="G177" t="s">
        <v>16</v>
      </c>
      <c r="H177" s="14" t="s">
        <v>87</v>
      </c>
      <c r="I177" s="10" t="s">
        <v>65</v>
      </c>
      <c r="J177" s="9" t="str">
        <f t="shared" si="20"/>
        <v>insert into ms_tables(tno,tcode,tseq,tsystem,ttable,tfield,ttype,tlength,tkey) values(2176,209,19,'accounting','tx_salesreturn','notes','varchar','1000','DEFAULT ""');</v>
      </c>
    </row>
    <row r="178" spans="1:10" ht="18" customHeight="1">
      <c r="A178" s="3">
        <v>2177</v>
      </c>
      <c r="B178" s="16">
        <v>209</v>
      </c>
      <c r="C178">
        <v>20</v>
      </c>
      <c r="D178" t="s">
        <v>12</v>
      </c>
      <c r="E178" s="26" t="s">
        <v>537</v>
      </c>
      <c r="F178" s="27" t="s">
        <v>49</v>
      </c>
      <c r="G178" t="s">
        <v>16</v>
      </c>
      <c r="H178" s="14" t="s">
        <v>510</v>
      </c>
      <c r="I178" s="10" t="s">
        <v>65</v>
      </c>
      <c r="J178" s="9" t="str">
        <f>"insert into ms_tables(tno,tcode,tseq,tsystem,ttable,tfield,ttype,tlength,tkey) values("&amp;A181&amp;","&amp;B181&amp;","&amp;C181&amp;",'"&amp;D181&amp;"','"&amp;E181&amp;"','"&amp;F181&amp;"','"&amp;G178&amp;"','"&amp;H178&amp;"','"&amp;I178&amp;"');"</f>
        <v>insert into ms_tables(tno,tcode,tseq,tsystem,ttable,tfield,ttype,tlength,tkey) values(2180,209,23,'accounting','tx_salesreturn','updatedate','varchar','30','DEFAULT ""');</v>
      </c>
    </row>
    <row r="179" spans="1:10" ht="18" customHeight="1">
      <c r="A179" s="3">
        <v>2178</v>
      </c>
      <c r="B179" s="16">
        <v>209</v>
      </c>
      <c r="C179">
        <v>21</v>
      </c>
      <c r="D179" t="s">
        <v>12</v>
      </c>
      <c r="E179" s="26" t="s">
        <v>537</v>
      </c>
      <c r="F179" s="27" t="s">
        <v>50</v>
      </c>
      <c r="G179" t="s">
        <v>13</v>
      </c>
      <c r="I179" s="10" t="s">
        <v>67</v>
      </c>
      <c r="J179" s="9" t="str">
        <f>"insert into ms_tables(tno,tcode,tseq,tsystem,ttable,tfield,ttype,tlength,tkey) values("&amp;A178&amp;","&amp;B178&amp;","&amp;C178&amp;",'"&amp;D178&amp;"','"&amp;E178&amp;"','"&amp;F178&amp;"','"&amp;G179&amp;"','"&amp;H179&amp;"','"&amp;I179&amp;"');"</f>
        <v>insert into ms_tables(tno,tcode,tseq,tsystem,ttable,tfield,ttype,tlength,tkey) values(2177,209,20,'accounting','tx_salesreturn','createby','datetime','','DEFAULT "2000-01-01"');</v>
      </c>
    </row>
    <row r="180" spans="1:10" ht="18" customHeight="1">
      <c r="A180" s="3">
        <v>2179</v>
      </c>
      <c r="B180" s="16">
        <v>209</v>
      </c>
      <c r="C180">
        <v>22</v>
      </c>
      <c r="D180" t="s">
        <v>12</v>
      </c>
      <c r="E180" s="26" t="s">
        <v>537</v>
      </c>
      <c r="F180" s="27" t="s">
        <v>51</v>
      </c>
      <c r="G180" t="s">
        <v>16</v>
      </c>
      <c r="H180" s="14" t="s">
        <v>510</v>
      </c>
      <c r="I180" s="10" t="s">
        <v>65</v>
      </c>
      <c r="J180" s="9" t="str">
        <f>"insert into ms_tables(tno,tcode,tseq,tsystem,ttable,tfield,ttype,tlength,tkey) values("&amp;A183&amp;","&amp;B183&amp;","&amp;C183&amp;",'"&amp;D183&amp;"','"&amp;E183&amp;"','"&amp;F183&amp;"','"&amp;G180&amp;"','"&amp;H180&amp;"','"&amp;I180&amp;"');"</f>
        <v>insert into ms_tables(tno,tcode,tseq,tsystem,ttable,tfield,ttype,tlength,tkey) values(2182,210,2,'accounting','tx_salesreturn_d','returnid','varchar','30','DEFAULT ""');</v>
      </c>
    </row>
    <row r="181" spans="1:10" ht="18" customHeight="1">
      <c r="A181" s="3">
        <v>2180</v>
      </c>
      <c r="B181" s="16">
        <v>209</v>
      </c>
      <c r="C181">
        <v>23</v>
      </c>
      <c r="D181" t="s">
        <v>12</v>
      </c>
      <c r="E181" s="26" t="s">
        <v>537</v>
      </c>
      <c r="F181" s="27" t="s">
        <v>52</v>
      </c>
      <c r="G181" t="s">
        <v>13</v>
      </c>
      <c r="I181" s="10" t="s">
        <v>67</v>
      </c>
      <c r="J181" s="9" t="str">
        <f>"insert into ms_tables(tno,tcode,tseq,tsystem,ttable,tfield,ttype,tlength,tkey) values("&amp;A180&amp;","&amp;B180&amp;","&amp;C180&amp;",'"&amp;D180&amp;"','"&amp;E180&amp;"','"&amp;F180&amp;"','"&amp;G181&amp;"','"&amp;H181&amp;"','"&amp;I181&amp;"');"</f>
        <v>insert into ms_tables(tno,tcode,tseq,tsystem,ttable,tfield,ttype,tlength,tkey) values(2179,209,22,'accounting','tx_salesreturn','updateby','datetime','','DEFAULT "2000-01-01"');</v>
      </c>
    </row>
    <row r="182" spans="1:10" ht="18" customHeight="1">
      <c r="A182" s="3">
        <v>2181</v>
      </c>
      <c r="B182" s="16">
        <v>210</v>
      </c>
      <c r="C182">
        <v>1</v>
      </c>
      <c r="D182" t="s">
        <v>12</v>
      </c>
      <c r="E182" s="26" t="s">
        <v>538</v>
      </c>
      <c r="F182" s="27" t="s">
        <v>533</v>
      </c>
      <c r="G182" t="s">
        <v>16</v>
      </c>
      <c r="H182" s="14" t="s">
        <v>56</v>
      </c>
      <c r="I182" s="5" t="s">
        <v>11</v>
      </c>
      <c r="J182" s="9" t="str">
        <f t="shared" ref="J182:J189" si="21">"insert into ms_tables(tno,tcode,tseq,tsystem,ttable,tfield,ttype,tlength,tkey) values("&amp;A182&amp;","&amp;B182&amp;","&amp;C182&amp;",'"&amp;D182&amp;"','"&amp;E182&amp;"','"&amp;F182&amp;"','"&amp;G182&amp;"','"&amp;H182&amp;"','"&amp;I182&amp;"');"</f>
        <v>insert into ms_tables(tno,tcode,tseq,tsystem,ttable,tfield,ttype,tlength,tkey) values(2181,210,1,'accounting','tx_salesreturn_d','returnno','varchar','20','NOT NULL');</v>
      </c>
    </row>
    <row r="183" spans="1:10" ht="18" customHeight="1">
      <c r="A183" s="3">
        <v>2182</v>
      </c>
      <c r="B183" s="16">
        <v>210</v>
      </c>
      <c r="C183">
        <v>2</v>
      </c>
      <c r="D183" t="s">
        <v>12</v>
      </c>
      <c r="E183" s="26" t="s">
        <v>538</v>
      </c>
      <c r="F183" s="27" t="s">
        <v>536</v>
      </c>
      <c r="G183" t="s">
        <v>10</v>
      </c>
      <c r="H183" s="14" t="s">
        <v>85</v>
      </c>
      <c r="I183" s="10" t="s">
        <v>66</v>
      </c>
      <c r="J183" s="9" t="str">
        <f t="shared" si="21"/>
        <v>insert into ms_tables(tno,tcode,tseq,tsystem,ttable,tfield,ttype,tlength,tkey) values(2182,210,2,'accounting','tx_salesreturn_d','returnid','int','10','DEFAULT "0"');</v>
      </c>
    </row>
    <row r="184" spans="1:10" ht="18" customHeight="1">
      <c r="A184" s="3">
        <v>2183</v>
      </c>
      <c r="B184" s="16">
        <v>210</v>
      </c>
      <c r="C184">
        <v>3</v>
      </c>
      <c r="D184" t="s">
        <v>12</v>
      </c>
      <c r="E184" s="26" t="s">
        <v>538</v>
      </c>
      <c r="F184" s="27" t="s">
        <v>79</v>
      </c>
      <c r="G184" t="s">
        <v>16</v>
      </c>
      <c r="H184" s="14" t="s">
        <v>56</v>
      </c>
      <c r="I184" s="10" t="s">
        <v>65</v>
      </c>
      <c r="J184" s="9" t="str">
        <f t="shared" si="21"/>
        <v>insert into ms_tables(tno,tcode,tseq,tsystem,ttable,tfield,ttype,tlength,tkey) values(2183,210,3,'accounting','tx_salesreturn_d','prodcode','varchar','20','DEFAULT ""');</v>
      </c>
    </row>
    <row r="185" spans="1:10" ht="18" customHeight="1">
      <c r="A185" s="3">
        <v>2184</v>
      </c>
      <c r="B185" s="16">
        <v>210</v>
      </c>
      <c r="C185">
        <v>4</v>
      </c>
      <c r="D185" t="s">
        <v>12</v>
      </c>
      <c r="E185" s="26" t="s">
        <v>538</v>
      </c>
      <c r="F185" s="27" t="s">
        <v>80</v>
      </c>
      <c r="G185" t="s">
        <v>16</v>
      </c>
      <c r="H185" s="14" t="s">
        <v>61</v>
      </c>
      <c r="I185" s="10" t="s">
        <v>65</v>
      </c>
      <c r="J185" s="9" t="str">
        <f t="shared" si="21"/>
        <v>insert into ms_tables(tno,tcode,tseq,tsystem,ttable,tfield,ttype,tlength,tkey) values(2184,210,4,'accounting','tx_salesreturn_d','prodname','varchar','50','DEFAULT ""');</v>
      </c>
    </row>
    <row r="186" spans="1:10" ht="18" customHeight="1">
      <c r="A186" s="3">
        <v>2185</v>
      </c>
      <c r="B186" s="16">
        <v>210</v>
      </c>
      <c r="C186">
        <v>5</v>
      </c>
      <c r="D186" t="s">
        <v>12</v>
      </c>
      <c r="E186" s="26" t="s">
        <v>538</v>
      </c>
      <c r="F186" s="27" t="s">
        <v>81</v>
      </c>
      <c r="G186" t="s">
        <v>10</v>
      </c>
      <c r="H186" s="14" t="s">
        <v>85</v>
      </c>
      <c r="I186" s="10" t="s">
        <v>66</v>
      </c>
      <c r="J186" s="9" t="str">
        <f t="shared" si="21"/>
        <v>insert into ms_tables(tno,tcode,tseq,tsystem,ttable,tfield,ttype,tlength,tkey) values(2185,210,5,'accounting','tx_salesreturn_d','qty','int','10','DEFAULT "0"');</v>
      </c>
    </row>
    <row r="187" spans="1:10" ht="18" customHeight="1">
      <c r="A187" s="3">
        <v>2186</v>
      </c>
      <c r="B187" s="16">
        <v>210</v>
      </c>
      <c r="C187">
        <v>6</v>
      </c>
      <c r="D187" t="s">
        <v>12</v>
      </c>
      <c r="E187" s="26" t="s">
        <v>538</v>
      </c>
      <c r="F187" s="27" t="s">
        <v>82</v>
      </c>
      <c r="G187" t="s">
        <v>55</v>
      </c>
      <c r="H187" s="14" t="s">
        <v>58</v>
      </c>
      <c r="I187" s="10" t="s">
        <v>66</v>
      </c>
      <c r="J187" s="9" t="str">
        <f t="shared" si="21"/>
        <v>insert into ms_tables(tno,tcode,tseq,tsystem,ttable,tfield,ttype,tlength,tkey) values(2186,210,6,'accounting','tx_salesreturn_d','price','numeric','10,0','DEFAULT "0"');</v>
      </c>
    </row>
    <row r="188" spans="1:10" ht="18" customHeight="1">
      <c r="A188" s="3">
        <v>2187</v>
      </c>
      <c r="B188" s="16">
        <v>210</v>
      </c>
      <c r="C188">
        <v>7</v>
      </c>
      <c r="D188" t="s">
        <v>12</v>
      </c>
      <c r="E188" s="26" t="s">
        <v>538</v>
      </c>
      <c r="F188" s="27" t="s">
        <v>26</v>
      </c>
      <c r="G188" t="s">
        <v>55</v>
      </c>
      <c r="H188" s="14" t="s">
        <v>57</v>
      </c>
      <c r="I188" s="10" t="s">
        <v>66</v>
      </c>
      <c r="J188" s="9" t="str">
        <f t="shared" si="21"/>
        <v>insert into ms_tables(tno,tcode,tseq,tsystem,ttable,tfield,ttype,tlength,tkey) values(2187,210,7,'accounting','tx_salesreturn_d','discent','numeric','10,2','DEFAULT "0"');</v>
      </c>
    </row>
    <row r="189" spans="1:10" ht="18" customHeight="1">
      <c r="A189" s="3">
        <v>2188</v>
      </c>
      <c r="B189" s="16">
        <v>210</v>
      </c>
      <c r="C189">
        <v>8</v>
      </c>
      <c r="D189" t="s">
        <v>12</v>
      </c>
      <c r="E189" s="26" t="s">
        <v>538</v>
      </c>
      <c r="F189" s="27" t="s">
        <v>27</v>
      </c>
      <c r="G189" t="s">
        <v>55</v>
      </c>
      <c r="H189" s="14" t="s">
        <v>58</v>
      </c>
      <c r="I189" s="10" t="s">
        <v>66</v>
      </c>
      <c r="J189" s="9" t="str">
        <f t="shared" si="21"/>
        <v>insert into ms_tables(tno,tcode,tseq,tsystem,ttable,tfield,ttype,tlength,tkey) values(2188,210,8,'accounting','tx_salesreturn_d','disamount','numeric','10,0','DEFAULT "0"');</v>
      </c>
    </row>
    <row r="190" spans="1:10" ht="18" customHeight="1">
      <c r="A190" s="3">
        <v>2189</v>
      </c>
      <c r="B190" s="16">
        <v>210</v>
      </c>
      <c r="C190">
        <v>9</v>
      </c>
      <c r="D190" t="s">
        <v>12</v>
      </c>
      <c r="E190" s="26" t="s">
        <v>538</v>
      </c>
      <c r="F190" s="27" t="s">
        <v>83</v>
      </c>
      <c r="G190" t="s">
        <v>55</v>
      </c>
      <c r="H190" s="14" t="s">
        <v>58</v>
      </c>
      <c r="I190" s="10" t="s">
        <v>66</v>
      </c>
      <c r="J190" s="9" t="str">
        <f t="shared" ref="J190" si="22">"insert into ms_tables(tno,tcode,tseq,tsystem,ttable,tfield,ttype,tlength,tkey) values("&amp;A190&amp;","&amp;B190&amp;","&amp;C190&amp;",'"&amp;D190&amp;"','"&amp;E190&amp;"','"&amp;F190&amp;"','"&amp;G190&amp;"','"&amp;H190&amp;"','"&amp;I190&amp;"');"</f>
        <v>insert into ms_tables(tno,tcode,tseq,tsystem,ttable,tfield,ttype,tlength,tkey) values(2189,210,9,'accounting','tx_salesreturn_d','total','numeric','10,0','DEFAULT "0"');</v>
      </c>
    </row>
    <row r="191" spans="1:10" ht="18" customHeight="1">
      <c r="I191" s="10"/>
      <c r="J191" s="9"/>
    </row>
    <row r="192" spans="1:10" ht="18" customHeight="1">
      <c r="I192" s="10"/>
      <c r="J192" s="9"/>
    </row>
  </sheetData>
  <autoFilter ref="A1:O5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G37"/>
  <sheetViews>
    <sheetView workbookViewId="0">
      <selection activeCell="A15" sqref="A15"/>
    </sheetView>
  </sheetViews>
  <sheetFormatPr defaultRowHeight="15"/>
  <cols>
    <col min="1" max="1" width="33.42578125" bestFit="1" customWidth="1"/>
    <col min="7" max="7" width="9.140625" style="15"/>
  </cols>
  <sheetData>
    <row r="1" spans="1:7">
      <c r="A1" t="s">
        <v>17</v>
      </c>
      <c r="B1">
        <f>FIND(" ",A1)</f>
        <v>8</v>
      </c>
      <c r="C1" t="str">
        <f>LEFT(A1,B1-1)</f>
        <v>orderno</v>
      </c>
      <c r="D1">
        <f>FIND("(",A1)</f>
        <v>17</v>
      </c>
      <c r="E1">
        <f>FIND(")",A1)</f>
        <v>20</v>
      </c>
      <c r="F1" t="str">
        <f>MID(A1,D1+1,E1-D1-1)</f>
        <v>20</v>
      </c>
      <c r="G1" s="15" t="str">
        <f>MID(A1,B1+2,D1-B1-2)</f>
        <v>varchar</v>
      </c>
    </row>
    <row r="2" spans="1:7">
      <c r="A2" t="s">
        <v>68</v>
      </c>
      <c r="B2">
        <f t="shared" ref="B2:B37" si="0">FIND(" ",A2)</f>
        <v>8</v>
      </c>
      <c r="C2" t="str">
        <f t="shared" ref="C2:C37" si="1">LEFT(A2,B2-1)</f>
        <v>orderid</v>
      </c>
      <c r="D2">
        <f t="shared" ref="D2:D22" si="2">FIND("(",A2)</f>
        <v>13</v>
      </c>
      <c r="E2">
        <f t="shared" ref="E2:E22" si="3">FIND(")",A2)</f>
        <v>16</v>
      </c>
      <c r="F2" t="str">
        <f t="shared" ref="F2:F22" si="4">MID(A2,D2+1,E2-D2-1)</f>
        <v>10</v>
      </c>
      <c r="G2" s="15" t="str">
        <f t="shared" ref="G2:G22" si="5">MID(A2,B2+2,D2-B2-2)</f>
        <v>int</v>
      </c>
    </row>
    <row r="3" spans="1:7">
      <c r="A3" t="s">
        <v>69</v>
      </c>
      <c r="B3">
        <f t="shared" si="0"/>
        <v>9</v>
      </c>
      <c r="C3" t="str">
        <f t="shared" si="1"/>
        <v>prodcode</v>
      </c>
      <c r="D3">
        <f t="shared" si="2"/>
        <v>18</v>
      </c>
      <c r="E3">
        <f t="shared" si="3"/>
        <v>21</v>
      </c>
      <c r="F3" t="str">
        <f t="shared" si="4"/>
        <v>10</v>
      </c>
      <c r="G3" s="15" t="str">
        <f t="shared" si="5"/>
        <v>varchar</v>
      </c>
    </row>
    <row r="4" spans="1:7">
      <c r="A4" t="s">
        <v>70</v>
      </c>
      <c r="B4">
        <f t="shared" si="0"/>
        <v>9</v>
      </c>
      <c r="C4" t="str">
        <f t="shared" si="1"/>
        <v>prodname</v>
      </c>
      <c r="D4">
        <f t="shared" si="2"/>
        <v>18</v>
      </c>
      <c r="E4">
        <f t="shared" si="3"/>
        <v>21</v>
      </c>
      <c r="F4" t="str">
        <f t="shared" si="4"/>
        <v>50</v>
      </c>
      <c r="G4" s="15" t="str">
        <f t="shared" si="5"/>
        <v>varchar</v>
      </c>
    </row>
    <row r="5" spans="1:7">
      <c r="A5" t="s">
        <v>71</v>
      </c>
      <c r="B5">
        <f t="shared" si="0"/>
        <v>4</v>
      </c>
      <c r="C5" t="str">
        <f t="shared" si="1"/>
        <v>qty</v>
      </c>
      <c r="D5">
        <f t="shared" si="2"/>
        <v>9</v>
      </c>
      <c r="E5">
        <f t="shared" si="3"/>
        <v>12</v>
      </c>
      <c r="F5" t="str">
        <f t="shared" si="4"/>
        <v>10</v>
      </c>
      <c r="G5" s="15" t="str">
        <f t="shared" si="5"/>
        <v>int</v>
      </c>
    </row>
    <row r="6" spans="1:7">
      <c r="A6" t="s">
        <v>72</v>
      </c>
      <c r="B6">
        <f t="shared" si="0"/>
        <v>6</v>
      </c>
      <c r="C6" t="str">
        <f t="shared" si="1"/>
        <v>price</v>
      </c>
      <c r="D6">
        <f t="shared" si="2"/>
        <v>17</v>
      </c>
      <c r="E6">
        <f t="shared" si="3"/>
        <v>22</v>
      </c>
      <c r="F6" t="str">
        <f t="shared" si="4"/>
        <v>10,0</v>
      </c>
      <c r="G6" s="15" t="str">
        <f t="shared" si="5"/>
        <v xml:space="preserve">  decimal</v>
      </c>
    </row>
    <row r="7" spans="1:7">
      <c r="A7" t="s">
        <v>73</v>
      </c>
      <c r="B7">
        <f t="shared" si="0"/>
        <v>8</v>
      </c>
      <c r="C7" t="str">
        <f t="shared" si="1"/>
        <v>discent</v>
      </c>
      <c r="D7">
        <f t="shared" si="2"/>
        <v>19</v>
      </c>
      <c r="E7">
        <f t="shared" si="3"/>
        <v>24</v>
      </c>
      <c r="F7" t="str">
        <f t="shared" si="4"/>
        <v>10,2</v>
      </c>
      <c r="G7" s="15" t="str">
        <f t="shared" si="5"/>
        <v xml:space="preserve">  decimal</v>
      </c>
    </row>
    <row r="8" spans="1:7">
      <c r="A8" t="s">
        <v>74</v>
      </c>
      <c r="B8">
        <f t="shared" si="0"/>
        <v>10</v>
      </c>
      <c r="C8" t="str">
        <f t="shared" si="1"/>
        <v>disamount</v>
      </c>
      <c r="D8">
        <f t="shared" si="2"/>
        <v>21</v>
      </c>
      <c r="E8">
        <f t="shared" si="3"/>
        <v>26</v>
      </c>
      <c r="F8" t="str">
        <f t="shared" si="4"/>
        <v>10,0</v>
      </c>
      <c r="G8" s="15" t="str">
        <f t="shared" si="5"/>
        <v xml:space="preserve">  decimal</v>
      </c>
    </row>
    <row r="9" spans="1:7">
      <c r="A9" t="s">
        <v>75</v>
      </c>
      <c r="B9">
        <f t="shared" si="0"/>
        <v>6</v>
      </c>
      <c r="C9" t="str">
        <f t="shared" si="1"/>
        <v>total</v>
      </c>
      <c r="D9">
        <f t="shared" si="2"/>
        <v>17</v>
      </c>
      <c r="E9">
        <f t="shared" si="3"/>
        <v>22</v>
      </c>
      <c r="F9" t="str">
        <f t="shared" si="4"/>
        <v>15,0</v>
      </c>
      <c r="G9" s="15" t="str">
        <f t="shared" si="5"/>
        <v xml:space="preserve">  decimal</v>
      </c>
    </row>
    <row r="10" spans="1:7">
      <c r="A10" t="s">
        <v>76</v>
      </c>
      <c r="B10">
        <f t="shared" si="0"/>
        <v>8</v>
      </c>
      <c r="C10" t="str">
        <f t="shared" si="1"/>
        <v>qtysent</v>
      </c>
      <c r="D10">
        <f t="shared" si="2"/>
        <v>13</v>
      </c>
      <c r="E10">
        <f t="shared" si="3"/>
        <v>16</v>
      </c>
      <c r="F10" t="str">
        <f t="shared" si="4"/>
        <v>10</v>
      </c>
      <c r="G10" s="15" t="str">
        <f t="shared" si="5"/>
        <v>int</v>
      </c>
    </row>
    <row r="11" spans="1:7">
      <c r="A11" t="s">
        <v>77</v>
      </c>
      <c r="B11">
        <f t="shared" si="0"/>
        <v>6</v>
      </c>
      <c r="C11" t="str">
        <f t="shared" si="1"/>
        <v>notes</v>
      </c>
      <c r="D11">
        <f t="shared" si="2"/>
        <v>15</v>
      </c>
      <c r="E11">
        <f t="shared" si="3"/>
        <v>20</v>
      </c>
      <c r="F11" t="str">
        <f t="shared" si="4"/>
        <v>1000</v>
      </c>
      <c r="G11" s="15" t="str">
        <f t="shared" si="5"/>
        <v>varchar</v>
      </c>
    </row>
    <row r="12" spans="1:7">
      <c r="B12" t="e">
        <f t="shared" si="0"/>
        <v>#VALUE!</v>
      </c>
      <c r="C12" t="e">
        <f t="shared" si="1"/>
        <v>#VALUE!</v>
      </c>
      <c r="D12" t="e">
        <f t="shared" si="2"/>
        <v>#VALUE!</v>
      </c>
      <c r="E12" t="e">
        <f t="shared" si="3"/>
        <v>#VALUE!</v>
      </c>
      <c r="F12" t="e">
        <f t="shared" si="4"/>
        <v>#VALUE!</v>
      </c>
      <c r="G12" s="15" t="e">
        <f t="shared" si="5"/>
        <v>#VALUE!</v>
      </c>
    </row>
    <row r="13" spans="1:7">
      <c r="B13" t="e">
        <f t="shared" si="0"/>
        <v>#VALUE!</v>
      </c>
      <c r="C13" t="e">
        <f t="shared" si="1"/>
        <v>#VALUE!</v>
      </c>
      <c r="D13" t="e">
        <f t="shared" si="2"/>
        <v>#VALUE!</v>
      </c>
      <c r="E13" t="e">
        <f t="shared" si="3"/>
        <v>#VALUE!</v>
      </c>
      <c r="F13" t="e">
        <f t="shared" si="4"/>
        <v>#VALUE!</v>
      </c>
      <c r="G13" s="15" t="e">
        <f t="shared" si="5"/>
        <v>#VALUE!</v>
      </c>
    </row>
    <row r="14" spans="1:7">
      <c r="B14" t="e">
        <f t="shared" si="0"/>
        <v>#VALUE!</v>
      </c>
      <c r="C14" t="e">
        <f t="shared" si="1"/>
        <v>#VALUE!</v>
      </c>
      <c r="D14" t="e">
        <f t="shared" si="2"/>
        <v>#VALUE!</v>
      </c>
      <c r="E14" t="e">
        <f t="shared" si="3"/>
        <v>#VALUE!</v>
      </c>
      <c r="F14" t="e">
        <f t="shared" si="4"/>
        <v>#VALUE!</v>
      </c>
      <c r="G14" s="15" t="e">
        <f t="shared" si="5"/>
        <v>#VALUE!</v>
      </c>
    </row>
    <row r="15" spans="1:7">
      <c r="B15" t="e">
        <f t="shared" si="0"/>
        <v>#VALUE!</v>
      </c>
      <c r="C15" t="e">
        <f t="shared" si="1"/>
        <v>#VALUE!</v>
      </c>
      <c r="D15" t="e">
        <f t="shared" si="2"/>
        <v>#VALUE!</v>
      </c>
      <c r="E15" t="e">
        <f t="shared" si="3"/>
        <v>#VALUE!</v>
      </c>
      <c r="F15" t="e">
        <f t="shared" si="4"/>
        <v>#VALUE!</v>
      </c>
      <c r="G15" s="15" t="e">
        <f t="shared" si="5"/>
        <v>#VALUE!</v>
      </c>
    </row>
    <row r="16" spans="1:7">
      <c r="B16" t="e">
        <f t="shared" si="0"/>
        <v>#VALUE!</v>
      </c>
      <c r="C16" t="e">
        <f t="shared" si="1"/>
        <v>#VALUE!</v>
      </c>
      <c r="D16" t="e">
        <f t="shared" si="2"/>
        <v>#VALUE!</v>
      </c>
      <c r="E16" t="e">
        <f t="shared" si="3"/>
        <v>#VALUE!</v>
      </c>
      <c r="F16" t="e">
        <f t="shared" si="4"/>
        <v>#VALUE!</v>
      </c>
      <c r="G16" s="15" t="e">
        <f t="shared" si="5"/>
        <v>#VALUE!</v>
      </c>
    </row>
    <row r="17" spans="2:7">
      <c r="B17" t="e">
        <f t="shared" si="0"/>
        <v>#VALUE!</v>
      </c>
      <c r="C17" t="e">
        <f t="shared" si="1"/>
        <v>#VALUE!</v>
      </c>
      <c r="D17" t="e">
        <f t="shared" si="2"/>
        <v>#VALUE!</v>
      </c>
      <c r="E17" t="e">
        <f t="shared" si="3"/>
        <v>#VALUE!</v>
      </c>
      <c r="F17" t="e">
        <f t="shared" si="4"/>
        <v>#VALUE!</v>
      </c>
      <c r="G17" s="15" t="e">
        <f t="shared" si="5"/>
        <v>#VALUE!</v>
      </c>
    </row>
    <row r="18" spans="2:7">
      <c r="B18" t="e">
        <f t="shared" si="0"/>
        <v>#VALUE!</v>
      </c>
      <c r="C18" t="e">
        <f t="shared" si="1"/>
        <v>#VALUE!</v>
      </c>
      <c r="D18" t="e">
        <f t="shared" si="2"/>
        <v>#VALUE!</v>
      </c>
      <c r="E18" t="e">
        <f t="shared" si="3"/>
        <v>#VALUE!</v>
      </c>
      <c r="F18" t="e">
        <f t="shared" si="4"/>
        <v>#VALUE!</v>
      </c>
      <c r="G18" s="15" t="e">
        <f t="shared" si="5"/>
        <v>#VALUE!</v>
      </c>
    </row>
    <row r="19" spans="2:7">
      <c r="B19" t="e">
        <f t="shared" si="0"/>
        <v>#VALUE!</v>
      </c>
      <c r="C19" t="e">
        <f t="shared" si="1"/>
        <v>#VALUE!</v>
      </c>
      <c r="D19" t="e">
        <f t="shared" si="2"/>
        <v>#VALUE!</v>
      </c>
      <c r="E19" t="e">
        <f t="shared" si="3"/>
        <v>#VALUE!</v>
      </c>
      <c r="F19" t="e">
        <f t="shared" si="4"/>
        <v>#VALUE!</v>
      </c>
      <c r="G19" s="15" t="e">
        <f t="shared" si="5"/>
        <v>#VALUE!</v>
      </c>
    </row>
    <row r="20" spans="2:7">
      <c r="B20" t="e">
        <f t="shared" si="0"/>
        <v>#VALUE!</v>
      </c>
      <c r="C20" t="e">
        <f t="shared" si="1"/>
        <v>#VALUE!</v>
      </c>
      <c r="D20" t="e">
        <f t="shared" si="2"/>
        <v>#VALUE!</v>
      </c>
      <c r="E20" t="e">
        <f t="shared" si="3"/>
        <v>#VALUE!</v>
      </c>
      <c r="F20" t="e">
        <f t="shared" si="4"/>
        <v>#VALUE!</v>
      </c>
      <c r="G20" s="15" t="e">
        <f t="shared" si="5"/>
        <v>#VALUE!</v>
      </c>
    </row>
    <row r="21" spans="2:7">
      <c r="B21" t="e">
        <f t="shared" si="0"/>
        <v>#VALUE!</v>
      </c>
      <c r="C21" t="e">
        <f t="shared" si="1"/>
        <v>#VALUE!</v>
      </c>
      <c r="D21" t="e">
        <f t="shared" si="2"/>
        <v>#VALUE!</v>
      </c>
      <c r="E21" t="e">
        <f t="shared" si="3"/>
        <v>#VALUE!</v>
      </c>
      <c r="F21" t="e">
        <f t="shared" si="4"/>
        <v>#VALUE!</v>
      </c>
      <c r="G21" s="15" t="e">
        <f t="shared" si="5"/>
        <v>#VALUE!</v>
      </c>
    </row>
    <row r="22" spans="2:7">
      <c r="B22" t="e">
        <f t="shared" si="0"/>
        <v>#VALUE!</v>
      </c>
      <c r="C22" t="e">
        <f t="shared" si="1"/>
        <v>#VALUE!</v>
      </c>
      <c r="D22" t="e">
        <f t="shared" si="2"/>
        <v>#VALUE!</v>
      </c>
      <c r="E22" t="e">
        <f t="shared" si="3"/>
        <v>#VALUE!</v>
      </c>
      <c r="F22" t="e">
        <f t="shared" si="4"/>
        <v>#VALUE!</v>
      </c>
      <c r="G22" s="15" t="e">
        <f t="shared" si="5"/>
        <v>#VALUE!</v>
      </c>
    </row>
    <row r="23" spans="2:7">
      <c r="B23" t="e">
        <f t="shared" si="0"/>
        <v>#VALUE!</v>
      </c>
      <c r="C23" t="e">
        <f t="shared" si="1"/>
        <v>#VALUE!</v>
      </c>
    </row>
    <row r="24" spans="2:7">
      <c r="B24" t="e">
        <f t="shared" si="0"/>
        <v>#VALUE!</v>
      </c>
      <c r="C24" t="e">
        <f t="shared" si="1"/>
        <v>#VALUE!</v>
      </c>
    </row>
    <row r="25" spans="2:7">
      <c r="B25" t="e">
        <f t="shared" si="0"/>
        <v>#VALUE!</v>
      </c>
      <c r="C25" t="e">
        <f t="shared" si="1"/>
        <v>#VALUE!</v>
      </c>
    </row>
    <row r="26" spans="2:7">
      <c r="B26" t="e">
        <f t="shared" si="0"/>
        <v>#VALUE!</v>
      </c>
      <c r="C26" t="e">
        <f t="shared" si="1"/>
        <v>#VALUE!</v>
      </c>
    </row>
    <row r="27" spans="2:7">
      <c r="B27" t="e">
        <f t="shared" si="0"/>
        <v>#VALUE!</v>
      </c>
      <c r="C27" t="e">
        <f t="shared" si="1"/>
        <v>#VALUE!</v>
      </c>
    </row>
    <row r="28" spans="2:7">
      <c r="B28" t="e">
        <f t="shared" si="0"/>
        <v>#VALUE!</v>
      </c>
      <c r="C28" t="e">
        <f t="shared" si="1"/>
        <v>#VALUE!</v>
      </c>
    </row>
    <row r="29" spans="2:7">
      <c r="B29" t="e">
        <f t="shared" si="0"/>
        <v>#VALUE!</v>
      </c>
      <c r="C29" t="e">
        <f t="shared" si="1"/>
        <v>#VALUE!</v>
      </c>
    </row>
    <row r="30" spans="2:7">
      <c r="B30" t="e">
        <f t="shared" si="0"/>
        <v>#VALUE!</v>
      </c>
      <c r="C30" t="e">
        <f t="shared" si="1"/>
        <v>#VALUE!</v>
      </c>
    </row>
    <row r="31" spans="2:7">
      <c r="B31" t="e">
        <f t="shared" si="0"/>
        <v>#VALUE!</v>
      </c>
      <c r="C31" t="e">
        <f t="shared" si="1"/>
        <v>#VALUE!</v>
      </c>
    </row>
    <row r="32" spans="2:7">
      <c r="B32" t="e">
        <f t="shared" si="0"/>
        <v>#VALUE!</v>
      </c>
      <c r="C32" t="e">
        <f t="shared" si="1"/>
        <v>#VALUE!</v>
      </c>
    </row>
    <row r="33" spans="2:3">
      <c r="B33" t="e">
        <f t="shared" si="0"/>
        <v>#VALUE!</v>
      </c>
      <c r="C33" t="e">
        <f t="shared" si="1"/>
        <v>#VALUE!</v>
      </c>
    </row>
    <row r="34" spans="2:3">
      <c r="B34" t="e">
        <f t="shared" si="0"/>
        <v>#VALUE!</v>
      </c>
      <c r="C34" t="e">
        <f t="shared" si="1"/>
        <v>#VALUE!</v>
      </c>
    </row>
    <row r="35" spans="2:3">
      <c r="B35" t="e">
        <f t="shared" si="0"/>
        <v>#VALUE!</v>
      </c>
      <c r="C35" t="e">
        <f t="shared" si="1"/>
        <v>#VALUE!</v>
      </c>
    </row>
    <row r="36" spans="2:3">
      <c r="B36" t="e">
        <f t="shared" si="0"/>
        <v>#VALUE!</v>
      </c>
      <c r="C36" t="e">
        <f t="shared" si="1"/>
        <v>#VALUE!</v>
      </c>
    </row>
    <row r="37" spans="2:3">
      <c r="B37" t="e">
        <f t="shared" si="0"/>
        <v>#VALUE!</v>
      </c>
      <c r="C37" t="e">
        <f t="shared" si="1"/>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C11"/>
  <sheetViews>
    <sheetView workbookViewId="0">
      <selection activeCell="A8" sqref="A8:B9"/>
    </sheetView>
  </sheetViews>
  <sheetFormatPr defaultRowHeight="15"/>
  <cols>
    <col min="1" max="1" width="17.85546875" bestFit="1" customWidth="1"/>
  </cols>
  <sheetData>
    <row r="1" spans="1:3">
      <c r="A1" s="17" t="s">
        <v>88</v>
      </c>
      <c r="B1" t="s">
        <v>89</v>
      </c>
    </row>
    <row r="2" spans="1:3">
      <c r="A2" s="17" t="s">
        <v>18</v>
      </c>
      <c r="B2" s="17" t="s">
        <v>554</v>
      </c>
      <c r="C2" t="s">
        <v>90</v>
      </c>
    </row>
    <row r="3" spans="1:3">
      <c r="A3" t="s">
        <v>135</v>
      </c>
      <c r="B3" s="17" t="s">
        <v>136</v>
      </c>
      <c r="C3" t="s">
        <v>90</v>
      </c>
    </row>
    <row r="4" spans="1:3">
      <c r="A4" t="s">
        <v>539</v>
      </c>
      <c r="B4" s="17" t="s">
        <v>555</v>
      </c>
      <c r="C4" t="s">
        <v>90</v>
      </c>
    </row>
    <row r="5" spans="1:3">
      <c r="A5" t="s">
        <v>540</v>
      </c>
      <c r="B5" s="17" t="s">
        <v>541</v>
      </c>
      <c r="C5" t="s">
        <v>90</v>
      </c>
    </row>
    <row r="6" spans="1:3">
      <c r="A6" t="s">
        <v>512</v>
      </c>
      <c r="B6" s="17" t="s">
        <v>514</v>
      </c>
      <c r="C6" t="s">
        <v>90</v>
      </c>
    </row>
    <row r="7" spans="1:3">
      <c r="A7" t="s">
        <v>513</v>
      </c>
      <c r="B7" s="17" t="s">
        <v>515</v>
      </c>
      <c r="C7" t="s">
        <v>90</v>
      </c>
    </row>
    <row r="8" spans="1:3">
      <c r="A8" t="s">
        <v>516</v>
      </c>
      <c r="B8" s="17" t="s">
        <v>542</v>
      </c>
      <c r="C8" t="s">
        <v>90</v>
      </c>
    </row>
    <row r="9" spans="1:3">
      <c r="A9" t="s">
        <v>525</v>
      </c>
      <c r="B9" s="17" t="s">
        <v>543</v>
      </c>
      <c r="C9" t="s">
        <v>90</v>
      </c>
    </row>
    <row r="10" spans="1:3">
      <c r="A10" t="s">
        <v>537</v>
      </c>
      <c r="B10" s="17" t="s">
        <v>544</v>
      </c>
      <c r="C10" t="s">
        <v>90</v>
      </c>
    </row>
    <row r="11" spans="1:3">
      <c r="A11" t="s">
        <v>538</v>
      </c>
      <c r="B11" s="17" t="s">
        <v>545</v>
      </c>
      <c r="C1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M80"/>
  <sheetViews>
    <sheetView topLeftCell="A67" workbookViewId="0">
      <selection activeCell="C74" sqref="C74"/>
    </sheetView>
  </sheetViews>
  <sheetFormatPr defaultRowHeight="15"/>
  <cols>
    <col min="1" max="1" width="14.7109375" customWidth="1"/>
    <col min="2" max="2" width="29.4257812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v>99</v>
      </c>
      <c r="B2" t="s">
        <v>180</v>
      </c>
      <c r="C2" t="s">
        <v>167</v>
      </c>
      <c r="M2" t="str">
        <f t="shared" ref="M2:M24" si="0">"if ($q=="&amp;A2&amp;"){$query="&amp;C2&amp;D2&amp;E2&amp;F2&amp;G2&amp;H2&amp;I2&amp;J2&amp;K2&amp;L2&amp;"}"</f>
        <v>if ($q==99){$query="select username as f1,groupname as f2 from ms_user where username='$dt[0]' and password=md5('$dt[1]')";}</v>
      </c>
    </row>
    <row r="3" spans="1:13">
      <c r="A3">
        <v>10</v>
      </c>
      <c r="B3" t="s">
        <v>169</v>
      </c>
      <c r="C3" t="s">
        <v>168</v>
      </c>
      <c r="M3" t="str">
        <f t="shared" si="0"/>
        <v>if ($q==10){$query="select custno as code,custname as name from ms_customer order by custname";}</v>
      </c>
    </row>
    <row r="4" spans="1:13">
      <c r="A4">
        <v>11</v>
      </c>
      <c r="B4" t="s">
        <v>14</v>
      </c>
      <c r="C4" t="s">
        <v>174</v>
      </c>
      <c r="M4" t="str">
        <f t="shared" si="0"/>
        <v>if ($q==11){$query="select salesid as code,salesname as name from ms_salesman order by salesname";}</v>
      </c>
    </row>
    <row r="5" spans="1:13">
      <c r="A5">
        <v>12</v>
      </c>
      <c r="B5" t="s">
        <v>170</v>
      </c>
      <c r="C5" t="s">
        <v>176</v>
      </c>
      <c r="M5" t="str">
        <f t="shared" si="0"/>
        <v>if ($q==12){$query="select paymentid as code,setorantype as name from ms_payment order by setorantype";}</v>
      </c>
    </row>
    <row r="6" spans="1:13">
      <c r="A6">
        <v>13</v>
      </c>
      <c r="B6" t="s">
        <v>171</v>
      </c>
      <c r="C6" t="s">
        <v>177</v>
      </c>
      <c r="M6" t="str">
        <f t="shared" si="0"/>
        <v>if ($q==13){$query="select shipid as code,shipname as name from ms_shipping order by shipname";}</v>
      </c>
    </row>
    <row r="7" spans="1:13">
      <c r="A7">
        <v>14</v>
      </c>
      <c r="B7" t="s">
        <v>172</v>
      </c>
      <c r="C7" t="s">
        <v>175</v>
      </c>
      <c r="M7" t="str">
        <f t="shared" si="0"/>
        <v>if ($q==14){$query="select warehouseid as code,warehousename as name from ms_warehouse order by warehousename";}</v>
      </c>
    </row>
    <row r="8" spans="1:13">
      <c r="A8">
        <v>15</v>
      </c>
      <c r="B8" t="s">
        <v>173</v>
      </c>
      <c r="C8" t="s">
        <v>178</v>
      </c>
      <c r="M8" t="str">
        <f t="shared" si="0"/>
        <v>if ($q==15){$query="SELECT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v>
      </c>
    </row>
    <row r="9" spans="1:13">
      <c r="A9">
        <v>20</v>
      </c>
      <c r="B9" t="s">
        <v>182</v>
      </c>
      <c r="C9" t="s">
        <v>197</v>
      </c>
      <c r="D9" t="s">
        <v>198</v>
      </c>
      <c r="M9" t="str">
        <f t="shared" si="0"/>
        <v>if ($q==20){$query="SELECT itemcode as f1,itemname as f2,unit as f3,format(unitprice,0) as f4 FROM ms_item LIMIT 200";if ($q2!=""){$query="SELECT itemcode as f1,itemname as f2,unit as f3,format(unitprice,0) as f4 FROM ms_item where  concat(itemcode,ifnull(itemname,''))  like '%$dt[0]%' ORDER BY itemname  limit 200";}}</v>
      </c>
    </row>
    <row r="10" spans="1:13">
      <c r="A10">
        <v>16</v>
      </c>
      <c r="B10" t="s">
        <v>170</v>
      </c>
      <c r="C10" t="s">
        <v>183</v>
      </c>
      <c r="M10" t="str">
        <f t="shared" si="0"/>
        <v>if ($q==16){$query="select paymentid as code,setorantype as name from ms_payment where paymentid='$dt[0]' and ppn=1 order by setorantype";}</v>
      </c>
    </row>
    <row r="11" spans="1:13">
      <c r="A11">
        <v>17</v>
      </c>
      <c r="B11" t="s">
        <v>202</v>
      </c>
      <c r="C11" t="s">
        <v>203</v>
      </c>
      <c r="M11" t="str">
        <f t="shared" si="0"/>
        <v>if ($q==17){$query="SELECT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v>
      </c>
    </row>
    <row r="12" spans="1:13">
      <c r="A12">
        <v>21</v>
      </c>
      <c r="B12" t="s">
        <v>407</v>
      </c>
      <c r="C12" t="s">
        <v>408</v>
      </c>
      <c r="D12" t="s">
        <v>409</v>
      </c>
      <c r="M12" t="str">
        <f t="shared" si="0"/>
        <v>if ($q==21){$query="SELECT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v>
      </c>
    </row>
    <row r="13" spans="1:13">
      <c r="A13">
        <v>30</v>
      </c>
      <c r="B13" t="s">
        <v>445</v>
      </c>
      <c r="C13" t="s">
        <v>446</v>
      </c>
      <c r="M13" t="str">
        <f t="shared" si="0"/>
        <v>if ($q==30){$query="SELECT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v>
      </c>
    </row>
    <row r="14" spans="1:13">
      <c r="A14">
        <v>31</v>
      </c>
      <c r="B14" t="s">
        <v>503</v>
      </c>
      <c r="C14" t="s">
        <v>546</v>
      </c>
      <c r="M14" t="str">
        <f t="shared" si="0"/>
        <v>if ($q==31){$query="SELECT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v>
      </c>
    </row>
    <row r="15" spans="1:13">
      <c r="A15">
        <v>18</v>
      </c>
      <c r="B15" t="s">
        <v>53</v>
      </c>
      <c r="C15" t="s">
        <v>1250</v>
      </c>
      <c r="M15" t="str">
        <f t="shared" si="0"/>
        <v>if ($q==18){$query="(SELECT '' AS CODE,'' AS NAME)UNION ALL (SELECT 'credit' AS CODE,orderno AS NAME FROM tx_sales where custname='$dt[0]' ORDER BY orderno DESC LIMIT 50)";}</v>
      </c>
    </row>
    <row r="16" spans="1:13">
      <c r="A16">
        <v>32</v>
      </c>
      <c r="B16" t="s">
        <v>576</v>
      </c>
      <c r="C16" t="s">
        <v>577</v>
      </c>
      <c r="M16" t="str">
        <f t="shared" si="0"/>
        <v>if ($q==32){$query="SELECT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v>
      </c>
    </row>
    <row r="17" spans="1:13">
      <c r="A17">
        <v>33</v>
      </c>
      <c r="B17" t="s">
        <v>572</v>
      </c>
      <c r="C17" t="s">
        <v>578</v>
      </c>
      <c r="M17" t="str">
        <f t="shared" si="0"/>
        <v>if ($q==33){$query="select 'Cash' as code,'Cash' as name union all select 'Cheque' as code,'Cheque' as name ";}</v>
      </c>
    </row>
    <row r="18" spans="1:13">
      <c r="A18">
        <v>19</v>
      </c>
      <c r="B18" t="s">
        <v>579</v>
      </c>
      <c r="C18" t="s">
        <v>580</v>
      </c>
      <c r="M18" t="str">
        <f t="shared" si="0"/>
        <v>if ($q==19){$query="select bankid as code,bankname as name from ms_bank order by bankname";}</v>
      </c>
    </row>
    <row r="19" spans="1:13">
      <c r="A19">
        <v>34</v>
      </c>
      <c r="B19" t="s">
        <v>581</v>
      </c>
      <c r="C19" s="17" t="s">
        <v>592</v>
      </c>
      <c r="M19" t="str">
        <f t="shared" si="0"/>
        <v>if ($q==34){$query="SELECT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v>
      </c>
    </row>
    <row r="20" spans="1:13">
      <c r="A20">
        <v>35</v>
      </c>
      <c r="B20" t="s">
        <v>599</v>
      </c>
      <c r="C20" t="s">
        <v>609</v>
      </c>
      <c r="M20" t="str">
        <f t="shared" si="0"/>
        <v>if ($q==35){$query="SELECT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v>
      </c>
    </row>
    <row r="21" spans="1:13">
      <c r="A21">
        <v>36</v>
      </c>
      <c r="B21" t="s">
        <v>621</v>
      </c>
      <c r="C21" t="s">
        <v>622</v>
      </c>
      <c r="M21" t="str">
        <f t="shared" si="0"/>
        <v>if ($q==36){$query="SELECT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v>
      </c>
    </row>
    <row r="22" spans="1:13">
      <c r="A22">
        <v>37</v>
      </c>
      <c r="B22" t="s">
        <v>246</v>
      </c>
      <c r="C22" t="s">
        <v>641</v>
      </c>
      <c r="M22" t="str">
        <f t="shared" si="0"/>
        <v>if ($q==37){$query="select suppid as code,suppname as name from ms_supplier order by suppname";}</v>
      </c>
    </row>
    <row r="23" spans="1:13">
      <c r="A23">
        <v>38</v>
      </c>
      <c r="B23" t="s">
        <v>642</v>
      </c>
      <c r="C23" t="s">
        <v>661</v>
      </c>
      <c r="M23" t="str">
        <f t="shared" si="0"/>
        <v>if ($q==38){$query="SELECT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v>
      </c>
    </row>
    <row r="24" spans="1:13">
      <c r="A24">
        <v>39</v>
      </c>
      <c r="B24" t="s">
        <v>53</v>
      </c>
      <c r="C24" t="s">
        <v>1275</v>
      </c>
      <c r="M24" t="str">
        <f t="shared" si="0"/>
        <v>if ($q==39){$query="select orderno as code,orderno as name from tx_purchase where suppname='$dt[0]' order by orderno desc limit 50";}</v>
      </c>
    </row>
    <row r="25" spans="1:13">
      <c r="A25">
        <v>40</v>
      </c>
      <c r="B25" t="s">
        <v>663</v>
      </c>
      <c r="C25" t="s">
        <v>664</v>
      </c>
      <c r="M25" t="str">
        <f t="shared" ref="M25:M37" si="1">"if ($q=="&amp;A25&amp;"){$query="&amp;C25&amp;D25&amp;E25&amp;F25&amp;G25&amp;H25&amp;I25&amp;J25&amp;K25&amp;L25&amp;"}"</f>
        <v>if ($q==40){$query="SELECT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v>
      </c>
    </row>
    <row r="26" spans="1:13">
      <c r="A26">
        <v>41</v>
      </c>
      <c r="B26" t="s">
        <v>679</v>
      </c>
      <c r="C26" s="17" t="s">
        <v>680</v>
      </c>
      <c r="M26" t="str">
        <f t="shared" si="1"/>
        <v>if ($q==41){$query="SELECT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v>
      </c>
    </row>
    <row r="27" spans="1:13">
      <c r="A27">
        <v>42</v>
      </c>
      <c r="B27" t="s">
        <v>681</v>
      </c>
      <c r="C27" t="s">
        <v>682</v>
      </c>
      <c r="M27" t="str">
        <f t="shared" si="1"/>
        <v>if ($q==42){$query="SELECT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v>
      </c>
    </row>
    <row r="28" spans="1:13">
      <c r="A28">
        <v>43</v>
      </c>
      <c r="B28" t="s">
        <v>811</v>
      </c>
      <c r="C28" s="17" t="s">
        <v>816</v>
      </c>
      <c r="M28" t="str">
        <f t="shared" si="1"/>
        <v>if ($q==43){$query="SELECT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v>
      </c>
    </row>
    <row r="29" spans="1:13">
      <c r="A29">
        <v>44</v>
      </c>
      <c r="B29" t="s">
        <v>812</v>
      </c>
      <c r="C29" s="17" t="s">
        <v>817</v>
      </c>
      <c r="M29" t="str">
        <f t="shared" si="1"/>
        <v>if ($q==44){$query="SELECT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v>
      </c>
    </row>
    <row r="30" spans="1:13">
      <c r="A30">
        <v>45</v>
      </c>
      <c r="B30" t="s">
        <v>53</v>
      </c>
      <c r="C30" t="s">
        <v>1328</v>
      </c>
      <c r="M30" t="str">
        <f t="shared" si="1"/>
        <v>if ($q==45){$query="select orderno as code,orderno as name from tx_consignment where suppname='$dt[0]' order by orderno desc limit 50";}</v>
      </c>
    </row>
    <row r="31" spans="1:13">
      <c r="A31">
        <v>46</v>
      </c>
      <c r="B31" t="s">
        <v>813</v>
      </c>
      <c r="C31" s="17" t="s">
        <v>818</v>
      </c>
      <c r="M31" t="str">
        <f t="shared" si="1"/>
        <v>if ($q==46){$query="SELECT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v>
      </c>
    </row>
    <row r="32" spans="1:13">
      <c r="A32">
        <v>47</v>
      </c>
      <c r="B32" t="s">
        <v>679</v>
      </c>
      <c r="C32" s="17" t="s">
        <v>815</v>
      </c>
      <c r="M32" t="str">
        <f t="shared" si="1"/>
        <v>if ($q==47){$query="SELECT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v>
      </c>
    </row>
    <row r="33" spans="1:13">
      <c r="A33">
        <v>48</v>
      </c>
      <c r="B33" t="s">
        <v>814</v>
      </c>
      <c r="C33" s="17" t="s">
        <v>819</v>
      </c>
      <c r="M33" t="str">
        <f t="shared" si="1"/>
        <v>if ($q==48){$query="SELECT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v>
      </c>
    </row>
    <row r="34" spans="1:13">
      <c r="A34">
        <v>50</v>
      </c>
      <c r="B34" t="s">
        <v>862</v>
      </c>
      <c r="C34" t="s">
        <v>863</v>
      </c>
      <c r="M34" t="str">
        <f t="shared" si="1"/>
        <v>if ($q==50){$query="select 'Credit' as code,'Credit' as name union all select 'Cash' as code, 'Cash' as name";}</v>
      </c>
    </row>
    <row r="35" spans="1:13">
      <c r="A35">
        <v>51</v>
      </c>
      <c r="B35" t="s">
        <v>864</v>
      </c>
      <c r="C35" t="s">
        <v>1252</v>
      </c>
      <c r="M35" t="str">
        <f t="shared" si="1"/>
        <v>if ($q==51){$query="(SELECT '' AS CODE,'' AS NAME)UNION ALL (SELECT 'credit' AS CODE,orderno AS NAME FROM tx_sales where custname='$dt[0]' ORDER BY orderno DESC LIMIT 100)";}</v>
      </c>
    </row>
    <row r="36" spans="1:13">
      <c r="A36">
        <v>52</v>
      </c>
      <c r="B36" t="s">
        <v>865</v>
      </c>
      <c r="C36" t="s">
        <v>1253</v>
      </c>
      <c r="M36" t="str">
        <f t="shared" si="1"/>
        <v>if ($q==52){$query="(SELECT '' AS CODE,'' AS NAME)UNION ALL (SELECT 'cash' AS CODE,transid AS NAME FROM tx_trans where custname='$dt[0]' ORDER BY transid DESC LIMIT 100)";}</v>
      </c>
    </row>
    <row r="37" spans="1:13">
      <c r="A37">
        <v>53</v>
      </c>
      <c r="B37" t="s">
        <v>879</v>
      </c>
      <c r="C37" t="s">
        <v>880</v>
      </c>
      <c r="M37" t="str">
        <f t="shared" si="1"/>
        <v>if ($q==53){$query="select courierid as code,couriername as name from ms_courier order by couriername";}</v>
      </c>
    </row>
    <row r="38" spans="1:13">
      <c r="A38">
        <v>54</v>
      </c>
      <c r="B38" t="s">
        <v>883</v>
      </c>
      <c r="C38" s="17" t="s">
        <v>884</v>
      </c>
      <c r="M38" t="str">
        <f t="shared" ref="M38" si="2">"if ($q=="&amp;A38&amp;"){$query="&amp;C38&amp;D38&amp;E38&amp;F38&amp;G38&amp;H38&amp;I38&amp;J38&amp;K38&amp;L38&amp;"}"</f>
        <v>if ($q==54){$query="SELECT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v>
      </c>
    </row>
    <row r="39" spans="1:13">
      <c r="A39">
        <v>55</v>
      </c>
      <c r="B39" t="s">
        <v>904</v>
      </c>
      <c r="C39" s="17" t="s">
        <v>905</v>
      </c>
      <c r="M39" t="str">
        <f t="shared" ref="M39:M51" si="3">"if ($q=="&amp;A39&amp;"){$query="&amp;C39&amp;D39&amp;E39&amp;F39&amp;G39&amp;H39&amp;I39&amp;J39&amp;K39&amp;L39&amp;"}"</f>
        <v>if ($q==55){$query="SELECT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v>
      </c>
    </row>
    <row r="40" spans="1:13">
      <c r="A40">
        <v>56</v>
      </c>
      <c r="B40" t="s">
        <v>906</v>
      </c>
      <c r="C40" s="17" t="s">
        <v>907</v>
      </c>
      <c r="M40" t="str">
        <f t="shared" si="3"/>
        <v>if ($q==56){$query="SELECT orderno AS CODE,orderno AS NAME FROM tx_delivery ORDER BY orderno DESC LIMIT 100";}</v>
      </c>
    </row>
    <row r="41" spans="1:13">
      <c r="A41">
        <v>57</v>
      </c>
      <c r="B41" t="s">
        <v>924</v>
      </c>
      <c r="C41" s="17" t="s">
        <v>925</v>
      </c>
      <c r="M41" t="str">
        <f t="shared" si="3"/>
        <v>if ($q==57){$query="SELECT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v>
      </c>
    </row>
    <row r="42" spans="1:13">
      <c r="A42">
        <v>58</v>
      </c>
      <c r="B42" t="s">
        <v>906</v>
      </c>
      <c r="C42" s="17" t="s">
        <v>926</v>
      </c>
      <c r="M42" t="str">
        <f t="shared" si="3"/>
        <v>if ($q==58){$query="SELECT orderno AS CODE,orderno AS NAME FROM tx_deliveryout ORDER BY orderno DESC LIMIT 100";}</v>
      </c>
    </row>
    <row r="43" spans="1:13">
      <c r="A43">
        <v>60</v>
      </c>
      <c r="B43" t="s">
        <v>1009</v>
      </c>
      <c r="C43" s="17" t="s">
        <v>1011</v>
      </c>
      <c r="M43" t="str">
        <f t="shared" si="3"/>
        <v>if ($q==60){$query="select reportid as code,reportname as name from ms_report where reportcode='SO'";}</v>
      </c>
    </row>
    <row r="44" spans="1:13">
      <c r="A44">
        <v>61</v>
      </c>
      <c r="B44" t="s">
        <v>1014</v>
      </c>
      <c r="C44" s="17" t="s">
        <v>1015</v>
      </c>
      <c r="M44" t="str">
        <f t="shared" si="3"/>
        <v>if ($q==61){$query="select reportid as code,reportname as name from ms_report where reportcode='SI'";}</v>
      </c>
    </row>
    <row r="45" spans="1:13">
      <c r="A45">
        <v>62</v>
      </c>
      <c r="B45" t="s">
        <v>1021</v>
      </c>
      <c r="C45" s="17" t="s">
        <v>1020</v>
      </c>
      <c r="M45" t="str">
        <f t="shared" si="3"/>
        <v>if ($q==62){$query="select reportid as code,reportname as name from ms_report where reportcode='SP'";}</v>
      </c>
    </row>
    <row r="46" spans="1:13">
      <c r="A46">
        <v>63</v>
      </c>
      <c r="B46" t="s">
        <v>1023</v>
      </c>
      <c r="C46" s="17" t="s">
        <v>1027</v>
      </c>
      <c r="M46" t="str">
        <f t="shared" si="3"/>
        <v>if ($q==63){$query="SELECT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v>
      </c>
    </row>
    <row r="47" spans="1:13">
      <c r="A47">
        <v>64</v>
      </c>
      <c r="B47" t="s">
        <v>1046</v>
      </c>
      <c r="C47" s="17" t="s">
        <v>1028</v>
      </c>
      <c r="M47" t="str">
        <f t="shared" si="3"/>
        <v>if ($q==64){$query="SELECT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v>
      </c>
    </row>
    <row r="48" spans="1:13" ht="17.25" customHeight="1">
      <c r="A48">
        <v>65</v>
      </c>
      <c r="B48" t="s">
        <v>1024</v>
      </c>
      <c r="C48" t="s">
        <v>1025</v>
      </c>
      <c r="D48" t="s">
        <v>1026</v>
      </c>
      <c r="M48" t="str">
        <f t="shared" si="3"/>
        <v>if ($q==65){$query="SELECT accountcode as f1,accountname as f2 FROM ms_account LIMIT 200";if ($q2!=""){$query="SELECT accountcode as f1,accountname as f2 FROM ms_account where  concat(accountcode,accountname)  like '%$dt[0]%' ORDER BY accountname  limit 200";}}</v>
      </c>
    </row>
    <row r="49" spans="1:13" ht="17.25" customHeight="1">
      <c r="A49">
        <v>70</v>
      </c>
      <c r="B49" t="s">
        <v>1158</v>
      </c>
      <c r="C49" s="17" t="s">
        <v>1161</v>
      </c>
      <c r="M49" t="str">
        <f t="shared" si="3"/>
        <v>if ($q==70){$query="select reportid as code,reportname as name from ms_report where reportcode='PO'";}</v>
      </c>
    </row>
    <row r="50" spans="1:13">
      <c r="A50">
        <v>71</v>
      </c>
      <c r="B50" t="s">
        <v>1159</v>
      </c>
      <c r="C50" s="17" t="s">
        <v>1162</v>
      </c>
      <c r="M50" t="str">
        <f t="shared" si="3"/>
        <v>if ($q==71){$query="select reportid as code,reportname as name from ms_report where reportcode='PI'";}</v>
      </c>
    </row>
    <row r="51" spans="1:13">
      <c r="A51">
        <v>72</v>
      </c>
      <c r="B51" t="s">
        <v>1160</v>
      </c>
      <c r="C51" s="17" t="s">
        <v>1163</v>
      </c>
      <c r="M51" t="str">
        <f t="shared" si="3"/>
        <v>if ($q==72){$query="select reportid as code,reportname as name from ms_report where reportcode='PP'";}</v>
      </c>
    </row>
    <row r="52" spans="1:13">
      <c r="A52">
        <v>80</v>
      </c>
      <c r="B52" t="s">
        <v>1178</v>
      </c>
      <c r="C52" s="17" t="s">
        <v>1181</v>
      </c>
      <c r="M52" t="str">
        <f t="shared" ref="M52:M63" si="4">"if ($q=="&amp;A52&amp;"){$query="&amp;C52&amp;D52&amp;E52&amp;F52&amp;G52&amp;H52&amp;I52&amp;J52&amp;K52&amp;L52&amp;"}"</f>
        <v>if ($q==80){$query="select reportid as code,reportname as name from ms_report where reportcode='CO'";}</v>
      </c>
    </row>
    <row r="53" spans="1:13">
      <c r="A53">
        <v>81</v>
      </c>
      <c r="B53" t="s">
        <v>1179</v>
      </c>
      <c r="C53" s="17" t="s">
        <v>1182</v>
      </c>
      <c r="M53" t="str">
        <f t="shared" si="4"/>
        <v>if ($q==81){$query="select reportid as code,reportname as name from ms_report where reportcode='CI'";}</v>
      </c>
    </row>
    <row r="54" spans="1:13">
      <c r="A54">
        <v>82</v>
      </c>
      <c r="B54" t="s">
        <v>1180</v>
      </c>
      <c r="C54" s="17" t="s">
        <v>1183</v>
      </c>
      <c r="M54" t="str">
        <f t="shared" si="4"/>
        <v>if ($q==82){$query="select reportid as code,reportname as name from ms_report where reportcode='CP'";}</v>
      </c>
    </row>
    <row r="55" spans="1:13">
      <c r="A55">
        <v>90</v>
      </c>
      <c r="B55" t="s">
        <v>1187</v>
      </c>
      <c r="C55" s="17" t="s">
        <v>1184</v>
      </c>
      <c r="M55" t="str">
        <f t="shared" si="4"/>
        <v>if ($q==90){$query="select reportid as code,reportname as name from ms_report where reportcode='DO'";}</v>
      </c>
    </row>
    <row r="56" spans="1:13">
      <c r="A56">
        <v>91</v>
      </c>
      <c r="B56" t="s">
        <v>1188</v>
      </c>
      <c r="C56" s="17" t="s">
        <v>1190</v>
      </c>
      <c r="M56" t="str">
        <f t="shared" si="4"/>
        <v>if ($q==91){$query="select reportid as code,reportname as name from ms_report where reportcode='DT'";}</v>
      </c>
    </row>
    <row r="57" spans="1:13">
      <c r="A57">
        <v>92</v>
      </c>
      <c r="B57" t="s">
        <v>1189</v>
      </c>
      <c r="C57" s="17" t="s">
        <v>1191</v>
      </c>
      <c r="M57" t="str">
        <f t="shared" si="4"/>
        <v>if ($q==92){$query="select reportid as code,reportname as name from ms_report where reportcode='DR'";}</v>
      </c>
    </row>
    <row r="58" spans="1:13" ht="20.25" customHeight="1">
      <c r="A58">
        <v>100</v>
      </c>
      <c r="B58" t="s">
        <v>1199</v>
      </c>
      <c r="C58" s="17" t="s">
        <v>1234</v>
      </c>
      <c r="M58" t="str">
        <f t="shared" si="4"/>
        <v>if ($q==100){$query="SELECT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v>
      </c>
    </row>
    <row r="59" spans="1:13" ht="20.25" customHeight="1">
      <c r="A59">
        <v>101</v>
      </c>
      <c r="B59" t="s">
        <v>1200</v>
      </c>
      <c r="C59" s="17" t="s">
        <v>1266</v>
      </c>
      <c r="M59" t="str">
        <f t="shared" si="4"/>
        <v>if ($q==101){$query="SELECT '' as f1,'' as f2,'' as f3,'' as f4,'' as f5,'' as f6,a.bookingid as f7, (SELECT salesname FROM ms_salesman WHERE salesid=a.salesid LIMIT 1) AS f8,'' as f9,'' as f10,'' as f11,'' as f12,'' as f13,'' as f14,'' as f15,'' as f16,'' as f17,'' as f18,'' as f19,'' as f20,'' as f21,'' as f22,'' as f23,'' as f24,'' as f25,'' as f26,'' as f27,'' as f28,'' as f29,'' as f30,'' as f31,a.notes AS f32,  (SELECT GROUP_CONCAT(c.bookingid,'[',c.itemid,'[',c.itemname,'[',c.qty,'[',c.unit,'[',c.itemprice,'[',c.discpercent,'[',0,'[',c.totalamount,'[',IFNULL((SELECT SUM(qty) FROM tx_deliverymulti e LEFT JOIN tx_deliverymulti_d f ON  e.orderno=f.orderno WHERE a.bookingid=e.refno AND f.prodcode=c.itemid GROUP BY f.prodcode),0)-IFNULL((SELECT SUM(qty) FROM tx_delivery  e LEFT JOIN tx_delivery_d f ON e.orderno=f.orderno WHERE a.bookingid=e.refno AND f.prodcode=c.itemid GROUP BY f.prodcode),0)   SEPARATOR '{') FROM tx_booking_item c WHERE a.bookingid=c.bookingid) as f33,'' as f34,'' as f35,'' as f36  FROM tx_booking a  WHERE a.bookingid='$dt[0]'";}</v>
      </c>
    </row>
    <row r="60" spans="1:13" ht="20.25" customHeight="1">
      <c r="A60">
        <v>102</v>
      </c>
      <c r="B60" t="s">
        <v>1201</v>
      </c>
      <c r="C60" t="s">
        <v>1213</v>
      </c>
      <c r="M60" t="str">
        <f t="shared" si="4"/>
        <v>if ($q==102){$query="(SELECT '' AS CODE,'' AS NAME)UNION ALL (SELECT 'sales' AS CODE,bookingid AS NAME FROM tx_booking ORDER BY bookingid DESC LIMIT 50)";}</v>
      </c>
    </row>
    <row r="61" spans="1:13" ht="20.25" customHeight="1">
      <c r="A61">
        <v>103</v>
      </c>
      <c r="B61" t="s">
        <v>1219</v>
      </c>
      <c r="C61" s="17" t="s">
        <v>1232</v>
      </c>
      <c r="M61" t="str">
        <f t="shared" si="4"/>
        <v>if ($q==103){$query="SELECT settingid AS CODE, REPLACE(REPLACE(REPLACE(REPLACE(REPLACE(REPLACE(description,'%y',DATE_FORMAT(NOW(),'%y')),'%d',DATE_FORMAT(NOW(),'%d')),'%m',DATE_FORMAT(NOW(),'%m')),'%c5',(SELECT RIGHT(100000+IFNULL(MAX(RIGHT(orderno,5)),'100000')+1,5) FROM tx_deliverymulti WHERE transtype='DM' AND DATE_FORMAT(orderdate,'%y%m')=DATE_FORMAT(NOW(),'%y%m')))  ,'%c4',(SELECT RIGHT(10000+IFNULL(MAX(RIGHT(orderno,4)),'10000')+1,4) FROM tx_deliverymulti WHERE transtype='DM' AND DATE_FORMAT(orderdate,'%y%m')=DATE_FORMAT(NOW(),'%y%m'))),'%c3',(SELECT RIGHT(1000+IFNULL(MAX(RIGHT(orderno,3)),'1000')+1,3) FROM tx_deliverymulti WHERE transtype='DM' AND  DATE_FORMAT(orderdate,'%y%m')=DATE_FORMAT(NOW(),'%y%m'))) AS NAME FROM ms_setting WHERE settingtype='dm' ";}</v>
      </c>
    </row>
    <row r="62" spans="1:13" ht="20.25" customHeight="1">
      <c r="A62">
        <v>104</v>
      </c>
      <c r="B62" t="s">
        <v>1236</v>
      </c>
      <c r="C62" s="17" t="s">
        <v>1237</v>
      </c>
      <c r="M62" t="str">
        <f t="shared" si="4"/>
        <v>if ($q==104){$query="SELECT '' AS f1,'' AS f2,'' AS f3,'' AS f4,'' AS f5,'' AS f6,transid AS f7, (SELECT salesname FROM ms_salesman WHERE salesid=tx_trans.salesid LIMIT 1) AS f8,'' AS f9,'' AS f10,'' AS f11,'' AS f12,'' AS f13,'' AS f14,'' AS f15,'' AS f16,'' AS f17,'' AS f18,'' AS f19,'' AS f20,'' AS f21,'' AS f22,'' AS f23,'' AS f24,'' AS f25,'' AS f26,'' AS f27,'' AS f28,'' AS f29,'' AS f30,'' AS f31,tx_trans.notes AS f32,  (SELECT GROUP_CONCAT(c.transid,'[',c.itemid,'[',c.itemname,'[',c.qty,'[',c.unit,'[',c.itemprice,'[',c.discpercent,'[',0,'[',c.totalamount,'[',IFNULL((SELECT SUM(qty) FROM tx_deliverymulti e LEFT JOIN tx_deliverymulti_d f ON e.orderno=f.orderno WHERE tx_trans.transid=e.refno AND f.prodcode=c.transid  GROUP BY f.prodcode),0)-IFNULL((SELECT SUM(qty) FROM tx_delivery e LEFT JOIN tx_delivery_d f ON  e.orderno=f.orderno WHERE tx_trans.transid=e.refno AND f.prodcode=c.itemid GROUP BY f.prodcode),0)   SEPARATOR '{')  FROM tx_trans_item c WHERE tx_trans.transid=c.transid) AS f33,'' AS f34,'' AS f35,'' AS f36  FROM tx_trans WHERE transid='$dt[0]'";}</v>
      </c>
    </row>
    <row r="63" spans="1:13" ht="17.25" customHeight="1">
      <c r="A63">
        <v>105</v>
      </c>
      <c r="B63" t="s">
        <v>1243</v>
      </c>
      <c r="C63" t="s">
        <v>1251</v>
      </c>
      <c r="M63" t="str">
        <f t="shared" si="4"/>
        <v>if ($q==105){$query="SELECT orderno AS CODE,orderno AS NAME FROM tx_deliverymulti where status='Pending' and  custname='$dt[0]' ORDER BY orderno DESC LIMIT 50";}</v>
      </c>
    </row>
    <row r="64" spans="1:13" ht="17.25" customHeight="1">
      <c r="A64">
        <v>106</v>
      </c>
      <c r="B64" t="s">
        <v>1258</v>
      </c>
      <c r="C64" s="17" t="s">
        <v>1247</v>
      </c>
      <c r="M64" t="str">
        <f t="shared" ref="M64:M66" si="5">"if ($q=="&amp;A64&amp;"){$query="&amp;C64&amp;D64&amp;E64&amp;F64&amp;G64&amp;H64&amp;I64&amp;J64&amp;K64&amp;L64&amp;"}"</f>
        <v>if ($q==106){$query="SELECT orderno AS f1, orderdate AS f2,transtype AS f3, custcode AS f4, custname AS f5, (SELECT setorantype FROM ms_payment WHERE paymentid=tx_deliverymulti.payterms LIMIT 1) AS f6, refno AS f7, (SELECT salesname FROM ms_salesman WHERE salesid=tx_deliverymulti.salesman LIMIT 1) AS f8, totalamount AS f9, discent AS f10, disamount AS f11, ppncent AS f12, otherfee AS f13, FORMAT(netamount,0) AS f14, shipvia AS f15, deliveryto AS f16, deliveryaddress AS f17, deliverypic AS f18, deliveryphone AS f19, STATUS AS f20, (SELECT warehousename FROM ms_warehouse WHERE warehouseid=tx_deliverymulti.warehousefrom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tx_deliverymulti.orderno=e.orderno AND f.prodcode=c.prodcode GROUP BY f.prodcode),0)-IFNULL((SELECT SUM(qty) FROM tx_delivery e LEFT JOIN tx_delivery_d f ON e.orderno=f.orderno WHERE tx_deliverymulti.orderno=e.refno AND f.prodcode=c.prodcode GROUP BY f.prodcode),0)    SEPARATOR '{')FROM tx_deliverymulti_d c WHERE tx_deliverymulti.orderno=c.orderno) AS f33, dp AS f34,leftamount AS f35,ppnamount AS f36 FROM tx_deliverymulti  WHERE orderno='$dt[0]'";}</v>
      </c>
    </row>
    <row r="65" spans="1:13" ht="17.25" customHeight="1">
      <c r="A65">
        <v>107</v>
      </c>
      <c r="B65" t="s">
        <v>1259</v>
      </c>
      <c r="C65" t="s">
        <v>1260</v>
      </c>
      <c r="M65" t="str">
        <f t="shared" si="5"/>
        <v>if ($q==107){$query="SELECT orderno AS CODE,orderno AS NAME FROM tx_delivery WHERE custname='$dt[0]' AND orderno NOT IN (SELECT orderno FROM tx_deliveryout WHERE orderdate&gt;DATE_ADD(NOW(),INTERVAL -1 MONTH) )ORDER BY orderno DESC LIMIT 100";}</v>
      </c>
    </row>
    <row r="66" spans="1:13" ht="17.25" customHeight="1">
      <c r="A66">
        <v>108</v>
      </c>
      <c r="B66" t="s">
        <v>1257</v>
      </c>
      <c r="C66" s="17" t="s">
        <v>1261</v>
      </c>
      <c r="M66" t="str">
        <f t="shared" si="5"/>
        <v>if ($q==108){$query="SELECT orderno AS f1, orderdate AS f2,transtype AS f3, custcode AS f4, custname AS f5, (SELECT setorantype FROM ms_payment WHERE paymentid=tx_delivery.payterms LIMIT 1) AS f6, refno AS f7, (SELECT salesname FROM ms_salesman WHERE salesid=tx_delivery.salesman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 e LEFT JOIN tx_delivery_d f ON e.orderno=f.orderno WHERE tx_delivery.orderno=e.orderno AND f.prodcode=c.prodcode GROUP BY f.prodcode),0)-IFNULL((SELECT SUM(qty) FROM tx_delivery e LEFT JOIN tx_delivery_d f ON e.orderno=f.orderno WHERE tx_delivery.orderno=e.refno AND f.prodcode=c.prodcode GROUP BY f.prodcode),0)    SEPARATOR '{')FROM tx_delivery_d c WHERE tx_delivery.orderno=c.orderno) AS f33, dp AS f34,leftamount AS f35,ppnamount AS f36 FROM tx_delivery  WHERE orderno='$dt[0]'";}</v>
      </c>
    </row>
    <row r="67" spans="1:13" ht="17.25" customHeight="1">
      <c r="A67">
        <v>109</v>
      </c>
      <c r="B67" t="s">
        <v>1262</v>
      </c>
      <c r="C67" t="s">
        <v>1264</v>
      </c>
      <c r="M67" t="str">
        <f t="shared" ref="M67:M77" si="6">"if ($q=="&amp;A67&amp;"){$query="&amp;C67&amp;D67&amp;E67&amp;F67&amp;G67&amp;H67&amp;I67&amp;J67&amp;K67&amp;L67&amp;"}"</f>
        <v>if ($q==109){$query="SELECT orderno AS CODE,orderno AS NAME FROM tx_deliveryout WHERE custname='$dt[0]' AND orderno NOT IN (SELECT orderno FROM tx_deliveryreceived WHERE orderdate&gt;DATE_ADD(NOW(),INTERVAL -1 MONTH) )ORDER BY orderno DESC LIMIT 100";}</v>
      </c>
    </row>
    <row r="68" spans="1:13" ht="17.25" customHeight="1">
      <c r="A68">
        <v>110</v>
      </c>
      <c r="B68" t="s">
        <v>1263</v>
      </c>
      <c r="C68" s="17" t="s">
        <v>1265</v>
      </c>
      <c r="M68" t="str">
        <f t="shared" si="6"/>
        <v>if ($q==110){$query="SELECT orderno AS f1, orderdate AS f2,transtype AS f3, custcode AS f4, custname AS f5, (SELECT setorantype FROM ms_payment WHERE paymentid=tx_deliveryout.payterms LIMIT 1) AS f6, refno AS f7, (SELECT salesname FROM ms_salesman WHERE salesid=tx_deliveryout.salesman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warehouseid=tx_deliveryout.warehousefrom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tx_deliveryout e LEFT JOIN tx_deliveryout_d f ON e.orderno=f.orderno WHERE tx_deliveryout.orderno=e.orderno AND f.prodcode=c.prodcode GROUP BY f.prodcode),0)-IFNULL((SELECT SUM(qty) FROM tx_deliveryout e LEFT JOIN tx_deliveryout_d f ON e.orderno=f.orderno WHERE tx_deliveryout.orderno=e.refno AND f.prodcode=c.prodcode GROUP BY f.prodcode),0)    SEPARATOR '{')FROM tx_deliveryout_d c WHERE tx_deliveryout.orderno=c.orderno) AS f33, dp AS f34,leftamount AS f35,ppnamount AS f36 FROM tx_deliveryout  WHERE orderno='$dt[0]'";}</v>
      </c>
    </row>
    <row r="69" spans="1:13" ht="17.25" customHeight="1">
      <c r="A69">
        <v>111</v>
      </c>
      <c r="B69" t="s">
        <v>1267</v>
      </c>
      <c r="C69" s="17" t="s">
        <v>1268</v>
      </c>
      <c r="M69" t="str">
        <f t="shared" si="6"/>
        <v>if ($q==111){$query="SELECT orderno AS f1, orderdate AS f2,transtype AS f3, custcode AS f4, custname AS f5, (SELECT setorantype FROM ms_payment WHERE paymentid=tx_sales.payterms LIMIT 1) AS f6, orderno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v>
      </c>
    </row>
    <row r="70" spans="1:13" ht="17.25" customHeight="1">
      <c r="A70">
        <v>112</v>
      </c>
      <c r="B70" t="s">
        <v>1269</v>
      </c>
      <c r="C70" s="17" t="s">
        <v>1270</v>
      </c>
      <c r="M70" t="str">
        <f t="shared" si="6"/>
        <v>if ($q==112){$query="SELECT orderno AS f1, orderdate AS f2,transtype AS f3, custcode AS f4, custname AS f5, (SELECT setorantype FROM ms_payment WHERE paymentid=tx_salesinvoice.payterms LIMIT 1) AS f6, orderno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v>
      </c>
    </row>
    <row r="71" spans="1:13" ht="17.25" customHeight="1">
      <c r="A71">
        <v>113</v>
      </c>
      <c r="B71" t="s">
        <v>1271</v>
      </c>
      <c r="C71" t="s">
        <v>1272</v>
      </c>
      <c r="M71" t="str">
        <f t="shared" si="6"/>
        <v>if ($q==113){$query="(SELECT '' AS CODE,'' AS NAME)UNION ALL (SELECT 'credit' AS CODE,orderno AS NAME FROM tx_salesinvoice where custname='$dt[0]' ORDER BY orderno DESC LIMIT 50)";}</v>
      </c>
    </row>
    <row r="72" spans="1:13" ht="17.25" customHeight="1">
      <c r="A72">
        <v>114</v>
      </c>
      <c r="B72" t="s">
        <v>1273</v>
      </c>
      <c r="C72" s="17" t="s">
        <v>1274</v>
      </c>
      <c r="M72" t="str">
        <f t="shared" si="6"/>
        <v>if ($q==114){$query="SELECT orderno AS f1, orderdate AS f2,transtype AS f3, suppid AS f4, suppname AS f5, (SELECT setorantype FROM ms_payment WHERE paymentid=tx_purchase.payterms LIMIT 1) AS f6, orderno AS f7, (SELECT salesname FROM ms_salesman WHERE salesid=tx_purchase.salesman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tx_purchase.orderno=e.refno AND f.prodcode=c.prodcode GROUP BY f.prodcode),0)-IFNULL((SELECT SUM(qty) FROM tx_delivery e LEFT JOIN tx_delivery_d f ON e.orderno=f.orderno WHERE tx_purchase.orderno=e.refno AND f.prodcode=c.prodcode GROUP BY f.prodcode),0)  SEPARATOR '{')FROM tx_purchase_d c WHERE tx_purchase.orderno=c.orderno) AS f33, dp AS f34,leftamount AS f35,ppnamount AS f36 FROM tx_purchase  WHERE orderno='$dt[0]'";}</v>
      </c>
    </row>
    <row r="73" spans="1:13" ht="17.25" customHeight="1">
      <c r="A73">
        <v>115</v>
      </c>
      <c r="B73" t="s">
        <v>1276</v>
      </c>
      <c r="C73" s="17" t="s">
        <v>1278</v>
      </c>
      <c r="M73" t="str">
        <f t="shared" si="6"/>
        <v>if ($q==115){$query="SELECT orderno AS f1, orderdate AS f2,transtype AS f3, custcode AS f4, custname AS f5, (SELECT setorantype FROM ms_payment WHERE paymentid=tx_purchaseinvoice.payterms LIMIT 1) AS f6, orderno AS f7, (SELECT salesname FROM ms_salesman WHERE salesid=tx_purchaseinvoice.salesman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tx_purchaseinvoice.orderno=e.refno AND f.prodcode=c.prodcode GROUP BY f.prodcode),0)-IFNULL((SELECT SUM(qty) FROM tx_delivery e LEFT JOIN tx_delivery_d f ON e.orderno=f.orderno WHERE tx_purchaseinvoice.orderno=e.refno AND f.prodcode=c.prodcode GROUP BY f.prodcode),0)  SEPARATOR '{')FROM tx_purchaseinvoice_d c WHERE tx_purchaseinvoice.orderno=c.orderno) AS f33, dppo AS f34,cash AS f35,credit AS f36 FROM tx_purchaseinvoice  WHERE orderno='$dt[0]'";}</v>
      </c>
    </row>
    <row r="74" spans="1:13" ht="17.25" customHeight="1">
      <c r="A74">
        <v>116</v>
      </c>
      <c r="B74" t="s">
        <v>1277</v>
      </c>
      <c r="C74" t="s">
        <v>1279</v>
      </c>
      <c r="M74" t="str">
        <f t="shared" si="6"/>
        <v>if ($q==116){$query="(SELECT '' AS CODE,'' AS NAME)UNION ALL (SELECT 'credit' AS CODE,orderno AS NAME FROM tx_purchaseinvoice where custname='$dt[0]' ORDER BY orderno DESC LIMIT 50)";}</v>
      </c>
    </row>
    <row r="75" spans="1:13" ht="17.25" customHeight="1">
      <c r="A75">
        <v>117</v>
      </c>
      <c r="B75" t="s">
        <v>1315</v>
      </c>
      <c r="C75" s="17" t="s">
        <v>1316</v>
      </c>
      <c r="M75" t="str">
        <f t="shared" si="6"/>
        <v>if ($q==117){$query="SELECT settingid AS CODE, REPLACE(REPLACE(REPLACE(REPLACE(REPLACE(REPLACE(description,'%y',DATE_FORMAT(NOW(),'%y')),'%d',DATE_FORMAT(NOW(),'%d')),'%m',DATE_FORMAT(NOW(),'%m')),'%c5',(SELECT RIGHT(100000+IFNULL(MAX(RIGHT(orderno,5)),'100000')+1,5) FROM tx_consignmentin WHERE transtype='COI' AND DATE_FORMAT(orderdate,'%y%m')=DATE_FORMAT(NOW(),'%y%m')))  ,'%c4',(SELECT RIGHT(10000+IFNULL(MAX(RIGHT(orderno,4)),'10000')+1,4) FROM tx_consignmentin WHERE transtype='COI' AND DATE_FORMAT(orderdate,'%y%m')=DATE_FORMAT(NOW(),'%y%m'))),'%c3',(SELECT RIGHT(1000+IFNULL(MAX(RIGHT(orderno,3)),'1000')+1,3) FROM tx_consignmentin WHERE transtype='CI' AND  DATE_FORMAT(orderdate,'%y%m')=DATE_FORMAT(NOW(),'%y%m'))) AS NAME FROM ms_setting WHERE settingtype='coi' ";}</v>
      </c>
    </row>
    <row r="76" spans="1:13" ht="17.25" customHeight="1">
      <c r="A76">
        <v>118</v>
      </c>
      <c r="B76" t="s">
        <v>1318</v>
      </c>
      <c r="C76" s="17" t="s">
        <v>1317</v>
      </c>
      <c r="M76" t="str">
        <f t="shared" si="6"/>
        <v>if ($q==118){$query="SELECT orderno AS f1, orderdate AS f2,transtype AS f3, suppid AS f4, suppname AS f5, (SELECT setorantype FROM ms_payment WHERE paymentid=tx_consignment.payterms LIMIT 1) AS f6, orderno AS f7, (SELECT salesname FROM ms_salesman WHERE salesid=tx_consignment.salesman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tx_consignment.orderno=e.refno AND f.prodcode=c.prodcode GROUP BY f.prodcode),0)-IFNULL((SELECT SUM(qty) FROM tx_delivery e LEFT JOIN tx_delivery_d f ON e.orderno=f.orderno WHERE tx_consignment.orderno=e.refno AND f.prodcode=c.prodcode GROUP BY f.prodcode),0)  SEPARATOR '{')FROM tx_consignment_d c WHERE tx_consignment.orderno=c.orderno) AS f33, dp AS f34,leftamount AS f35,ppnamount AS f36 FROM tx_consignment  WHERE orderno='$dt[0]'";}</v>
      </c>
    </row>
    <row r="77" spans="1:13" ht="17.25" customHeight="1">
      <c r="A77">
        <v>119</v>
      </c>
      <c r="B77" t="s">
        <v>1331</v>
      </c>
      <c r="C77" t="s">
        <v>1334</v>
      </c>
      <c r="M77" t="str">
        <f t="shared" si="6"/>
        <v>if ($q==119){$query="SELECT orderno AS f1, orderdate AS f2,transtype AS f3, custcode AS f4, custname AS f5, (SELECT setorantype FROM ms_payment WHERE paymentid=tx_consignmentin.payterms LIMIT 1) AS f6, orderno AS f7, (SELECT salesname FROM ms_salesman WHERE salesid=tx_consignmentin.salesman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tx_consignmentin.orderno=e.refno AND f.prodcode=c.prodcode GROUP BY f.prodcode),0)-IFNULL((SELECT SUM(qty) FROM tx_delivery e LEFT JOIN tx_delivery_d f ON e.orderno=f.orderno WHERE tx_consignmentin.orderno=e.refno AND f.prodcode=c.prodcode GROUP BY f.prodcode),0)  SEPARATOR '{')FROM tx_consignmentin_d c WHERE tx_consignmentin.orderno=c.orderno) AS f33, dppo AS f34,cash AS f35,credit AS f36 FROM tx_consignmentin  WHERE orderno='$dt[0]'";}</v>
      </c>
    </row>
    <row r="78" spans="1:13" ht="17.25" customHeight="1">
      <c r="A78">
        <v>120</v>
      </c>
      <c r="B78" t="s">
        <v>1332</v>
      </c>
      <c r="C78" t="s">
        <v>1333</v>
      </c>
      <c r="M78" t="str">
        <f t="shared" ref="M78" si="7">"if ($q=="&amp;A78&amp;"){$query="&amp;C78&amp;D78&amp;E78&amp;F78&amp;G78&amp;H78&amp;I78&amp;J78&amp;K78&amp;L78&amp;"}"</f>
        <v>if ($q==120){$query="(SELECT '' AS CODE,'' AS NAME)UNION ALL (SELECT 'credit' AS CODE,orderno AS NAME FROM tx_consignmentin where custname='$dt[0]' ORDER BY orderno DESC LIMIT 50)";}</v>
      </c>
    </row>
    <row r="79" spans="1:13" ht="17.25" customHeight="1">
      <c r="C79" s="17"/>
    </row>
    <row r="80" spans="1:13" ht="17.25" customHeight="1">
      <c r="C80" s="24" t="s">
        <v>1066</v>
      </c>
      <c r="M80" t="s">
        <v>98</v>
      </c>
    </row>
  </sheetData>
  <pageMargins left="0.7" right="0.7" top="0.75" bottom="0.75" header="0.3" footer="0.3"/>
  <pageSetup paperSize="11" orientation="landscape" r:id="rId1"/>
</worksheet>
</file>

<file path=xl/worksheets/sheet7.xml><?xml version="1.0" encoding="utf-8"?>
<worksheet xmlns="http://schemas.openxmlformats.org/spreadsheetml/2006/main" xmlns:r="http://schemas.openxmlformats.org/officeDocument/2006/relationships">
  <sheetPr codeName="Sheet7"/>
  <dimension ref="A1:L905"/>
  <sheetViews>
    <sheetView tabSelected="1" workbookViewId="0">
      <pane ySplit="1" topLeftCell="A867" activePane="bottomLeft" state="frozen"/>
      <selection pane="bottomLeft" activeCell="H875" sqref="H875"/>
    </sheetView>
  </sheetViews>
  <sheetFormatPr defaultRowHeight="16.5" customHeight="1"/>
  <cols>
    <col min="1" max="1" width="9.5703125" bestFit="1" customWidth="1"/>
    <col min="2" max="2" width="16.7109375" customWidth="1"/>
    <col min="3" max="3" width="6.7109375" bestFit="1" customWidth="1"/>
    <col min="4" max="4" width="11.85546875" bestFit="1" customWidth="1"/>
    <col min="5" max="5" width="6.85546875" bestFit="1" customWidth="1"/>
    <col min="6" max="6" width="7.7109375" customWidth="1"/>
    <col min="7" max="7" width="8.42578125" bestFit="1" customWidth="1"/>
    <col min="8" max="8" width="13.28515625" customWidth="1"/>
    <col min="9" max="9" width="41.5703125" customWidth="1"/>
    <col min="10" max="10" width="5" bestFit="1" customWidth="1"/>
    <col min="11" max="12" width="10.140625" customWidth="1"/>
  </cols>
  <sheetData>
    <row r="1" spans="1:12" ht="16.5" customHeight="1">
      <c r="A1" s="20" t="s">
        <v>104</v>
      </c>
      <c r="B1" s="20" t="s">
        <v>105</v>
      </c>
      <c r="C1" s="20" t="s">
        <v>106</v>
      </c>
      <c r="D1" s="20" t="s">
        <v>185</v>
      </c>
      <c r="E1" s="20" t="s">
        <v>107</v>
      </c>
      <c r="F1" s="20" t="s">
        <v>108</v>
      </c>
      <c r="G1" s="20" t="s">
        <v>109</v>
      </c>
      <c r="H1" s="20" t="s">
        <v>110</v>
      </c>
      <c r="I1" s="20" t="s">
        <v>111</v>
      </c>
      <c r="J1" s="20" t="s">
        <v>112</v>
      </c>
      <c r="K1" s="20" t="s">
        <v>113</v>
      </c>
      <c r="L1" t="s">
        <v>196</v>
      </c>
    </row>
    <row r="2" spans="1:12" ht="16.5" customHeight="1">
      <c r="A2">
        <v>7001</v>
      </c>
      <c r="B2" t="s">
        <v>193</v>
      </c>
      <c r="C2" t="s">
        <v>114</v>
      </c>
      <c r="D2" t="s">
        <v>115</v>
      </c>
      <c r="E2" t="s">
        <v>116</v>
      </c>
      <c r="F2" t="s">
        <v>117</v>
      </c>
      <c r="G2">
        <v>90</v>
      </c>
      <c r="H2" t="s">
        <v>118</v>
      </c>
      <c r="I2" t="s">
        <v>19</v>
      </c>
      <c r="J2">
        <v>1</v>
      </c>
      <c r="K2" t="b">
        <v>1</v>
      </c>
      <c r="L2" t="str">
        <f>"insert into ms_module values('"&amp;A2&amp;"','"&amp;B2&amp;"','"&amp;C2&amp;"','"&amp;D2&amp;"','"&amp;E2&amp;"','"&amp;F2&amp;"','"&amp;G2&amp;"','"&amp;H2&amp;"','"&amp;I2&amp;"','"&amp;J2&amp;"','"&amp;K2&amp;"');"</f>
        <v>insert into ms_module values('7001','SQ','MD','M','f1','text','90','Invoice No','orderno','1','TRUE');</v>
      </c>
    </row>
    <row r="3" spans="1:12" ht="16.5" customHeight="1">
      <c r="A3">
        <v>7002</v>
      </c>
      <c r="B3" t="s">
        <v>193</v>
      </c>
      <c r="C3" t="s">
        <v>114</v>
      </c>
      <c r="D3" t="s">
        <v>115</v>
      </c>
      <c r="E3" t="s">
        <v>119</v>
      </c>
      <c r="F3" t="s">
        <v>117</v>
      </c>
      <c r="G3">
        <v>90</v>
      </c>
      <c r="H3" t="s">
        <v>120</v>
      </c>
      <c r="I3" t="s">
        <v>20</v>
      </c>
      <c r="J3">
        <v>2</v>
      </c>
      <c r="K3" t="b">
        <v>1</v>
      </c>
      <c r="L3" t="str">
        <f t="shared" ref="L3:L36" si="0">"insert into ms_module values('"&amp;A3&amp;"','"&amp;B3&amp;"','"&amp;C3&amp;"','"&amp;D3&amp;"','"&amp;E3&amp;"','"&amp;F3&amp;"','"&amp;G3&amp;"','"&amp;H3&amp;"','"&amp;I3&amp;"','"&amp;J3&amp;"','"&amp;K3&amp;"');"</f>
        <v>insert into ms_module values('7002','SQ','MD','M','f2','text','90','Invoice Date','orderdate','2','TRUE');</v>
      </c>
    </row>
    <row r="4" spans="1:12" ht="16.5" customHeight="1">
      <c r="A4">
        <v>7003</v>
      </c>
      <c r="B4" t="s">
        <v>193</v>
      </c>
      <c r="C4" t="s">
        <v>114</v>
      </c>
      <c r="D4" t="s">
        <v>115</v>
      </c>
      <c r="E4" t="s">
        <v>121</v>
      </c>
      <c r="F4" t="s">
        <v>117</v>
      </c>
      <c r="G4">
        <v>80</v>
      </c>
      <c r="H4" t="s">
        <v>122</v>
      </c>
      <c r="I4" t="s">
        <v>21</v>
      </c>
      <c r="J4">
        <v>3</v>
      </c>
      <c r="K4" t="b">
        <v>1</v>
      </c>
      <c r="L4" t="str">
        <f t="shared" si="0"/>
        <v>insert into ms_module values('7003','SQ','MD','M','f3','text','80','Invoice Type','transtype','3','TRUE');</v>
      </c>
    </row>
    <row r="5" spans="1:12" ht="16.5" customHeight="1">
      <c r="A5">
        <v>7004</v>
      </c>
      <c r="B5" t="s">
        <v>193</v>
      </c>
      <c r="C5" t="s">
        <v>114</v>
      </c>
      <c r="D5" t="s">
        <v>115</v>
      </c>
      <c r="E5" t="s">
        <v>123</v>
      </c>
      <c r="F5" t="s">
        <v>117</v>
      </c>
      <c r="G5">
        <v>100</v>
      </c>
      <c r="H5" t="s">
        <v>22</v>
      </c>
      <c r="I5" t="s">
        <v>22</v>
      </c>
      <c r="J5">
        <v>4</v>
      </c>
      <c r="K5" t="b">
        <v>0</v>
      </c>
      <c r="L5" t="str">
        <f t="shared" si="0"/>
        <v>insert into ms_module values('7004','SQ','MD','M','f4','text','100','custcode','custcode','4','FALSE');</v>
      </c>
    </row>
    <row r="6" spans="1:12" ht="16.5" customHeight="1">
      <c r="A6">
        <v>7005</v>
      </c>
      <c r="B6" t="s">
        <v>193</v>
      </c>
      <c r="C6" t="s">
        <v>114</v>
      </c>
      <c r="D6" t="s">
        <v>115</v>
      </c>
      <c r="E6" t="s">
        <v>124</v>
      </c>
      <c r="F6" t="s">
        <v>117</v>
      </c>
      <c r="G6">
        <v>150</v>
      </c>
      <c r="H6" t="s">
        <v>159</v>
      </c>
      <c r="I6" t="s">
        <v>23</v>
      </c>
      <c r="J6">
        <v>5</v>
      </c>
      <c r="K6" t="b">
        <v>1</v>
      </c>
      <c r="L6" t="str">
        <f t="shared" si="0"/>
        <v>insert into ms_module values('7005','SQ','MD','M','f5','text','150','Customer','custname','5','TRUE');</v>
      </c>
    </row>
    <row r="7" spans="1:12" ht="16.5" customHeight="1">
      <c r="A7">
        <v>7006</v>
      </c>
      <c r="B7" t="s">
        <v>193</v>
      </c>
      <c r="C7" t="s">
        <v>114</v>
      </c>
      <c r="D7" t="s">
        <v>115</v>
      </c>
      <c r="E7" t="s">
        <v>125</v>
      </c>
      <c r="F7" t="s">
        <v>117</v>
      </c>
      <c r="G7">
        <v>120</v>
      </c>
      <c r="H7" t="s">
        <v>160</v>
      </c>
      <c r="I7" t="s">
        <v>15</v>
      </c>
      <c r="J7">
        <v>6</v>
      </c>
      <c r="K7" t="b">
        <v>1</v>
      </c>
      <c r="L7" t="str">
        <f t="shared" si="0"/>
        <v>insert into ms_module values('7006','SQ','MD','M','f6','text','120','Pay Terms','payterms','6','TRUE');</v>
      </c>
    </row>
    <row r="8" spans="1:12" ht="16.5" customHeight="1">
      <c r="A8">
        <v>7007</v>
      </c>
      <c r="B8" t="s">
        <v>193</v>
      </c>
      <c r="C8" t="s">
        <v>114</v>
      </c>
      <c r="D8" t="s">
        <v>115</v>
      </c>
      <c r="E8" t="s">
        <v>126</v>
      </c>
      <c r="F8" t="s">
        <v>117</v>
      </c>
      <c r="G8">
        <v>100</v>
      </c>
      <c r="H8" t="s">
        <v>161</v>
      </c>
      <c r="I8" t="s">
        <v>24</v>
      </c>
      <c r="J8">
        <v>7</v>
      </c>
      <c r="K8" t="b">
        <v>1</v>
      </c>
      <c r="L8" t="str">
        <f t="shared" si="0"/>
        <v>insert into ms_module values('7007','SQ','MD','M','f7','text','100','PO No','pono','7','TRUE');</v>
      </c>
    </row>
    <row r="9" spans="1:12" ht="16.5" customHeight="1">
      <c r="A9">
        <v>7008</v>
      </c>
      <c r="B9" t="s">
        <v>193</v>
      </c>
      <c r="C9" t="s">
        <v>114</v>
      </c>
      <c r="D9" t="s">
        <v>115</v>
      </c>
      <c r="E9" t="s">
        <v>127</v>
      </c>
      <c r="F9" t="s">
        <v>117</v>
      </c>
      <c r="G9">
        <v>100</v>
      </c>
      <c r="H9" t="s">
        <v>162</v>
      </c>
      <c r="I9" t="s">
        <v>14</v>
      </c>
      <c r="J9">
        <v>8</v>
      </c>
      <c r="K9" t="b">
        <v>1</v>
      </c>
      <c r="L9" t="str">
        <f t="shared" si="0"/>
        <v>insert into ms_module values('7008','SQ','MD','M','f8','text','100','Salesman','salesman','8','TRUE');</v>
      </c>
    </row>
    <row r="10" spans="1:12" ht="16.5" customHeight="1">
      <c r="A10">
        <v>7009</v>
      </c>
      <c r="B10" t="s">
        <v>193</v>
      </c>
      <c r="C10" t="s">
        <v>114</v>
      </c>
      <c r="D10" t="s">
        <v>115</v>
      </c>
      <c r="E10" t="s">
        <v>129</v>
      </c>
      <c r="F10" t="s">
        <v>117</v>
      </c>
      <c r="G10">
        <v>100</v>
      </c>
      <c r="H10" t="s">
        <v>25</v>
      </c>
      <c r="I10" t="s">
        <v>25</v>
      </c>
      <c r="J10">
        <v>9</v>
      </c>
      <c r="K10" t="b">
        <v>0</v>
      </c>
      <c r="L10" t="str">
        <f t="shared" si="0"/>
        <v>insert into ms_module values('7009','SQ','MD','M','f9','text','100','totalamount','totalamount','9','FALSE');</v>
      </c>
    </row>
    <row r="11" spans="1:12" ht="16.5" customHeight="1">
      <c r="A11">
        <v>7010</v>
      </c>
      <c r="B11" t="s">
        <v>193</v>
      </c>
      <c r="C11" t="s">
        <v>114</v>
      </c>
      <c r="D11" t="s">
        <v>115</v>
      </c>
      <c r="E11" t="s">
        <v>130</v>
      </c>
      <c r="F11" t="s">
        <v>117</v>
      </c>
      <c r="G11">
        <v>100</v>
      </c>
      <c r="H11" t="s">
        <v>26</v>
      </c>
      <c r="I11" t="s">
        <v>26</v>
      </c>
      <c r="J11">
        <v>10</v>
      </c>
      <c r="K11" t="b">
        <v>0</v>
      </c>
      <c r="L11" t="str">
        <f t="shared" si="0"/>
        <v>insert into ms_module values('7010','SQ','MD','M','f10','text','100','discent','discent','10','FALSE');</v>
      </c>
    </row>
    <row r="12" spans="1:12" ht="16.5" customHeight="1">
      <c r="A12">
        <v>7011</v>
      </c>
      <c r="B12" t="s">
        <v>193</v>
      </c>
      <c r="C12" t="s">
        <v>114</v>
      </c>
      <c r="D12" t="s">
        <v>115</v>
      </c>
      <c r="E12" t="s">
        <v>131</v>
      </c>
      <c r="F12" t="s">
        <v>117</v>
      </c>
      <c r="G12">
        <v>100</v>
      </c>
      <c r="H12" t="s">
        <v>27</v>
      </c>
      <c r="I12" t="s">
        <v>27</v>
      </c>
      <c r="J12">
        <v>11</v>
      </c>
      <c r="K12" t="b">
        <v>0</v>
      </c>
      <c r="L12" t="str">
        <f t="shared" si="0"/>
        <v>insert into ms_module values('7011','SQ','MD','M','f11','text','100','disamount','disamount','11','FALSE');</v>
      </c>
    </row>
    <row r="13" spans="1:12" ht="16.5" customHeight="1">
      <c r="A13">
        <v>7012</v>
      </c>
      <c r="B13" t="s">
        <v>193</v>
      </c>
      <c r="C13" t="s">
        <v>114</v>
      </c>
      <c r="D13" t="s">
        <v>115</v>
      </c>
      <c r="E13" t="s">
        <v>137</v>
      </c>
      <c r="F13" t="s">
        <v>117</v>
      </c>
      <c r="G13">
        <v>100</v>
      </c>
      <c r="H13" t="s">
        <v>28</v>
      </c>
      <c r="I13" t="s">
        <v>28</v>
      </c>
      <c r="J13">
        <v>12</v>
      </c>
      <c r="K13" t="b">
        <v>0</v>
      </c>
      <c r="L13" t="str">
        <f t="shared" si="0"/>
        <v>insert into ms_module values('7012','SQ','MD','M','f12','text','100','ppn','ppn','12','FALSE');</v>
      </c>
    </row>
    <row r="14" spans="1:12" ht="16.5" customHeight="1">
      <c r="A14">
        <v>7013</v>
      </c>
      <c r="B14" t="s">
        <v>193</v>
      </c>
      <c r="C14" t="s">
        <v>114</v>
      </c>
      <c r="D14" t="s">
        <v>115</v>
      </c>
      <c r="E14" t="s">
        <v>138</v>
      </c>
      <c r="F14" t="s">
        <v>117</v>
      </c>
      <c r="G14">
        <v>100</v>
      </c>
      <c r="H14" t="s">
        <v>29</v>
      </c>
      <c r="I14" t="s">
        <v>29</v>
      </c>
      <c r="J14">
        <v>13</v>
      </c>
      <c r="K14" t="b">
        <v>0</v>
      </c>
      <c r="L14" t="str">
        <f t="shared" si="0"/>
        <v>insert into ms_module values('7013','SQ','MD','M','f13','text','100','shippingcost','shippingcost','13','FALSE');</v>
      </c>
    </row>
    <row r="15" spans="1:12" ht="16.5" customHeight="1">
      <c r="A15">
        <v>7014</v>
      </c>
      <c r="B15" t="s">
        <v>193</v>
      </c>
      <c r="C15" t="s">
        <v>114</v>
      </c>
      <c r="D15" t="s">
        <v>115</v>
      </c>
      <c r="E15" t="s">
        <v>139</v>
      </c>
      <c r="F15" t="s">
        <v>117</v>
      </c>
      <c r="G15">
        <v>100</v>
      </c>
      <c r="H15" t="s">
        <v>163</v>
      </c>
      <c r="I15" t="s">
        <v>184</v>
      </c>
      <c r="J15">
        <v>14</v>
      </c>
      <c r="K15" t="b">
        <v>1</v>
      </c>
      <c r="L15" t="str">
        <f t="shared" si="0"/>
        <v>insert into ms_module values('7014','SQ','MD','M','f14','text','100','Total Amount','format(netamount,0)','14','TRUE');</v>
      </c>
    </row>
    <row r="16" spans="1:12" ht="16.5" customHeight="1">
      <c r="A16">
        <v>7015</v>
      </c>
      <c r="B16" t="s">
        <v>193</v>
      </c>
      <c r="C16" t="s">
        <v>114</v>
      </c>
      <c r="D16" t="s">
        <v>115</v>
      </c>
      <c r="E16" t="s">
        <v>140</v>
      </c>
      <c r="F16" t="s">
        <v>117</v>
      </c>
      <c r="G16">
        <v>100</v>
      </c>
      <c r="H16" t="s">
        <v>31</v>
      </c>
      <c r="I16" t="s">
        <v>31</v>
      </c>
      <c r="J16">
        <v>15</v>
      </c>
      <c r="K16" t="b">
        <v>0</v>
      </c>
      <c r="L16" t="str">
        <f t="shared" si="0"/>
        <v>insert into ms_module values('7015','SQ','MD','M','f15','text','100','shipvia','shipvia','15','FALSE');</v>
      </c>
    </row>
    <row r="17" spans="1:12" ht="16.5" customHeight="1">
      <c r="A17">
        <v>7016</v>
      </c>
      <c r="B17" t="s">
        <v>193</v>
      </c>
      <c r="C17" t="s">
        <v>114</v>
      </c>
      <c r="D17" t="s">
        <v>115</v>
      </c>
      <c r="E17" t="s">
        <v>141</v>
      </c>
      <c r="F17" t="s">
        <v>117</v>
      </c>
      <c r="G17">
        <v>100</v>
      </c>
      <c r="H17" t="s">
        <v>32</v>
      </c>
      <c r="I17" t="s">
        <v>32</v>
      </c>
      <c r="J17">
        <v>16</v>
      </c>
      <c r="K17" t="b">
        <v>0</v>
      </c>
      <c r="L17" t="str">
        <f t="shared" si="0"/>
        <v>insert into ms_module values('7016','SQ','MD','M','f16','text','100','deliveryto','deliveryto','16','FALSE');</v>
      </c>
    </row>
    <row r="18" spans="1:12" ht="16.5" customHeight="1">
      <c r="A18">
        <v>7017</v>
      </c>
      <c r="B18" t="s">
        <v>193</v>
      </c>
      <c r="C18" t="s">
        <v>114</v>
      </c>
      <c r="D18" t="s">
        <v>115</v>
      </c>
      <c r="E18" t="s">
        <v>142</v>
      </c>
      <c r="F18" t="s">
        <v>117</v>
      </c>
      <c r="G18">
        <v>100</v>
      </c>
      <c r="H18" t="s">
        <v>33</v>
      </c>
      <c r="I18" t="s">
        <v>33</v>
      </c>
      <c r="J18">
        <v>17</v>
      </c>
      <c r="K18" t="b">
        <v>0</v>
      </c>
      <c r="L18" t="str">
        <f t="shared" si="0"/>
        <v>insert into ms_module values('7017','SQ','MD','M','f17','text','100','deliveryaddress','deliveryaddress','17','FALSE');</v>
      </c>
    </row>
    <row r="19" spans="1:12" ht="16.5" customHeight="1">
      <c r="A19">
        <v>7018</v>
      </c>
      <c r="B19" t="s">
        <v>193</v>
      </c>
      <c r="C19" t="s">
        <v>114</v>
      </c>
      <c r="D19" t="s">
        <v>115</v>
      </c>
      <c r="E19" t="s">
        <v>143</v>
      </c>
      <c r="F19" t="s">
        <v>117</v>
      </c>
      <c r="G19">
        <v>100</v>
      </c>
      <c r="H19" t="s">
        <v>34</v>
      </c>
      <c r="I19" t="s">
        <v>34</v>
      </c>
      <c r="J19">
        <v>18</v>
      </c>
      <c r="K19" t="b">
        <v>0</v>
      </c>
      <c r="L19" t="str">
        <f t="shared" si="0"/>
        <v>insert into ms_module values('7018','SQ','MD','M','f18','text','100','deliverypic','deliverypic','18','FALSE');</v>
      </c>
    </row>
    <row r="20" spans="1:12" ht="16.5" customHeight="1">
      <c r="A20">
        <v>7019</v>
      </c>
      <c r="B20" t="s">
        <v>193</v>
      </c>
      <c r="C20" t="s">
        <v>114</v>
      </c>
      <c r="D20" t="s">
        <v>115</v>
      </c>
      <c r="E20" t="s">
        <v>144</v>
      </c>
      <c r="F20" t="s">
        <v>117</v>
      </c>
      <c r="G20">
        <v>100</v>
      </c>
      <c r="H20" t="s">
        <v>35</v>
      </c>
      <c r="I20" t="s">
        <v>35</v>
      </c>
      <c r="J20">
        <v>19</v>
      </c>
      <c r="K20" t="b">
        <v>0</v>
      </c>
      <c r="L20" t="str">
        <f t="shared" si="0"/>
        <v>insert into ms_module values('7019','SQ','MD','M','f19','text','100','deliveryphone','deliveryphone','19','FALSE');</v>
      </c>
    </row>
    <row r="21" spans="1:12" ht="16.5" customHeight="1">
      <c r="A21">
        <v>7020</v>
      </c>
      <c r="B21" t="s">
        <v>193</v>
      </c>
      <c r="C21" t="s">
        <v>114</v>
      </c>
      <c r="D21" t="s">
        <v>115</v>
      </c>
      <c r="E21" t="s">
        <v>145</v>
      </c>
      <c r="F21" t="s">
        <v>117</v>
      </c>
      <c r="G21">
        <v>100</v>
      </c>
      <c r="H21" t="s">
        <v>36</v>
      </c>
      <c r="I21" t="s">
        <v>36</v>
      </c>
      <c r="J21">
        <v>20</v>
      </c>
      <c r="K21" t="b">
        <v>0</v>
      </c>
      <c r="L21" t="str">
        <f t="shared" si="0"/>
        <v>insert into ms_module values('7020','SQ','MD','M','f20','text','100','deliverydate','deliverydate','20','FALSE');</v>
      </c>
    </row>
    <row r="22" spans="1:12" ht="16.5" customHeight="1">
      <c r="A22">
        <v>7021</v>
      </c>
      <c r="B22" t="s">
        <v>193</v>
      </c>
      <c r="C22" t="s">
        <v>114</v>
      </c>
      <c r="D22" t="s">
        <v>115</v>
      </c>
      <c r="E22" t="s">
        <v>146</v>
      </c>
      <c r="F22" t="s">
        <v>117</v>
      </c>
      <c r="G22">
        <v>100</v>
      </c>
      <c r="H22" t="s">
        <v>37</v>
      </c>
      <c r="I22" t="s">
        <v>37</v>
      </c>
      <c r="J22">
        <v>21</v>
      </c>
      <c r="K22" t="b">
        <v>0</v>
      </c>
      <c r="L22" t="str">
        <f t="shared" si="0"/>
        <v>insert into ms_module values('7021','SQ','MD','M','f21','text','100','warehousefrom','warehousefrom','21','FALSE');</v>
      </c>
    </row>
    <row r="23" spans="1:12" ht="16.5" customHeight="1">
      <c r="A23">
        <v>7022</v>
      </c>
      <c r="B23" t="s">
        <v>193</v>
      </c>
      <c r="C23" t="s">
        <v>114</v>
      </c>
      <c r="D23" t="s">
        <v>115</v>
      </c>
      <c r="E23" t="s">
        <v>147</v>
      </c>
      <c r="F23" t="s">
        <v>117</v>
      </c>
      <c r="G23">
        <v>100</v>
      </c>
      <c r="H23" t="s">
        <v>38</v>
      </c>
      <c r="I23" t="s">
        <v>38</v>
      </c>
      <c r="J23">
        <v>22</v>
      </c>
      <c r="K23" t="b">
        <v>0</v>
      </c>
      <c r="L23" t="str">
        <f t="shared" si="0"/>
        <v>insert into ms_module values('7022','SQ','MD','M','f22','text','100','field1','field1','22','FALSE');</v>
      </c>
    </row>
    <row r="24" spans="1:12" ht="16.5" customHeight="1">
      <c r="A24">
        <v>7023</v>
      </c>
      <c r="B24" t="s">
        <v>193</v>
      </c>
      <c r="C24" t="s">
        <v>114</v>
      </c>
      <c r="D24" t="s">
        <v>115</v>
      </c>
      <c r="E24" t="s">
        <v>148</v>
      </c>
      <c r="F24" t="s">
        <v>117</v>
      </c>
      <c r="G24">
        <v>100</v>
      </c>
      <c r="H24" t="s">
        <v>39</v>
      </c>
      <c r="I24" t="s">
        <v>39</v>
      </c>
      <c r="J24">
        <v>23</v>
      </c>
      <c r="K24" t="b">
        <v>0</v>
      </c>
      <c r="L24" t="str">
        <f t="shared" si="0"/>
        <v>insert into ms_module values('7023','SQ','MD','M','f23','text','100','field2','field2','23','FALSE');</v>
      </c>
    </row>
    <row r="25" spans="1:12" ht="16.5" customHeight="1">
      <c r="A25">
        <v>7024</v>
      </c>
      <c r="B25" t="s">
        <v>193</v>
      </c>
      <c r="C25" t="s">
        <v>114</v>
      </c>
      <c r="D25" t="s">
        <v>115</v>
      </c>
      <c r="E25" t="s">
        <v>149</v>
      </c>
      <c r="F25" t="s">
        <v>117</v>
      </c>
      <c r="G25">
        <v>100</v>
      </c>
      <c r="H25" t="s">
        <v>40</v>
      </c>
      <c r="I25" t="s">
        <v>40</v>
      </c>
      <c r="J25">
        <v>24</v>
      </c>
      <c r="K25" t="b">
        <v>0</v>
      </c>
      <c r="L25" t="str">
        <f t="shared" si="0"/>
        <v>insert into ms_module values('7024','SQ','MD','M','f24','text','100','field3','field3','24','FALSE');</v>
      </c>
    </row>
    <row r="26" spans="1:12" ht="16.5" customHeight="1">
      <c r="A26">
        <v>7025</v>
      </c>
      <c r="B26" t="s">
        <v>193</v>
      </c>
      <c r="C26" t="s">
        <v>114</v>
      </c>
      <c r="D26" t="s">
        <v>115</v>
      </c>
      <c r="E26" t="s">
        <v>150</v>
      </c>
      <c r="F26" t="s">
        <v>117</v>
      </c>
      <c r="G26">
        <v>100</v>
      </c>
      <c r="H26" t="s">
        <v>41</v>
      </c>
      <c r="I26" t="s">
        <v>41</v>
      </c>
      <c r="J26">
        <v>25</v>
      </c>
      <c r="K26" t="b">
        <v>0</v>
      </c>
      <c r="L26" t="str">
        <f t="shared" si="0"/>
        <v>insert into ms_module values('7025','SQ','MD','M','f25','text','100','field4','field4','25','FALSE');</v>
      </c>
    </row>
    <row r="27" spans="1:12" ht="16.5" customHeight="1">
      <c r="A27">
        <v>7026</v>
      </c>
      <c r="B27" t="s">
        <v>193</v>
      </c>
      <c r="C27" t="s">
        <v>114</v>
      </c>
      <c r="D27" t="s">
        <v>115</v>
      </c>
      <c r="E27" t="s">
        <v>151</v>
      </c>
      <c r="F27" t="s">
        <v>117</v>
      </c>
      <c r="G27">
        <v>100</v>
      </c>
      <c r="H27" t="s">
        <v>42</v>
      </c>
      <c r="I27" t="s">
        <v>42</v>
      </c>
      <c r="J27">
        <v>26</v>
      </c>
      <c r="K27" t="b">
        <v>0</v>
      </c>
      <c r="L27" t="str">
        <f t="shared" si="0"/>
        <v>insert into ms_module values('7026','SQ','MD','M','f26','text','100','field5','field5','26','FALSE');</v>
      </c>
    </row>
    <row r="28" spans="1:12" ht="16.5" customHeight="1">
      <c r="A28">
        <v>7027</v>
      </c>
      <c r="B28" t="s">
        <v>193</v>
      </c>
      <c r="C28" t="s">
        <v>114</v>
      </c>
      <c r="D28" t="s">
        <v>115</v>
      </c>
      <c r="E28" t="s">
        <v>152</v>
      </c>
      <c r="F28" t="s">
        <v>117</v>
      </c>
      <c r="G28">
        <v>100</v>
      </c>
      <c r="H28" t="s">
        <v>43</v>
      </c>
      <c r="I28" t="s">
        <v>43</v>
      </c>
      <c r="J28">
        <v>27</v>
      </c>
      <c r="K28" t="b">
        <v>0</v>
      </c>
      <c r="L28" t="str">
        <f t="shared" si="0"/>
        <v>insert into ms_module values('7027','SQ','MD','M','f27','text','100','field6','field6','27','FALSE');</v>
      </c>
    </row>
    <row r="29" spans="1:12" ht="16.5" customHeight="1">
      <c r="A29">
        <v>7028</v>
      </c>
      <c r="B29" t="s">
        <v>193</v>
      </c>
      <c r="C29" t="s">
        <v>114</v>
      </c>
      <c r="D29" t="s">
        <v>115</v>
      </c>
      <c r="E29" t="s">
        <v>153</v>
      </c>
      <c r="F29" t="s">
        <v>117</v>
      </c>
      <c r="G29">
        <v>100</v>
      </c>
      <c r="H29" t="s">
        <v>44</v>
      </c>
      <c r="I29" t="s">
        <v>44</v>
      </c>
      <c r="J29">
        <v>28</v>
      </c>
      <c r="K29" t="b">
        <v>0</v>
      </c>
      <c r="L29" t="str">
        <f t="shared" si="0"/>
        <v>insert into ms_module values('7028','SQ','MD','M','f28','text','100','invtaxno1','invtaxno1','28','FALSE');</v>
      </c>
    </row>
    <row r="30" spans="1:12" ht="16.5" customHeight="1">
      <c r="A30">
        <v>7029</v>
      </c>
      <c r="B30" t="s">
        <v>193</v>
      </c>
      <c r="C30" t="s">
        <v>114</v>
      </c>
      <c r="D30" t="s">
        <v>115</v>
      </c>
      <c r="E30" t="s">
        <v>154</v>
      </c>
      <c r="F30" t="s">
        <v>117</v>
      </c>
      <c r="G30">
        <v>100</v>
      </c>
      <c r="H30" t="s">
        <v>45</v>
      </c>
      <c r="I30" t="s">
        <v>45</v>
      </c>
      <c r="J30">
        <v>29</v>
      </c>
      <c r="K30" t="b">
        <v>0</v>
      </c>
      <c r="L30" t="str">
        <f t="shared" si="0"/>
        <v>insert into ms_module values('7029','SQ','MD','M','f29','text','100','invtaxno2','invtaxno2','29','FALSE');</v>
      </c>
    </row>
    <row r="31" spans="1:12" ht="16.5" customHeight="1">
      <c r="A31">
        <v>7030</v>
      </c>
      <c r="B31" t="s">
        <v>193</v>
      </c>
      <c r="C31" t="s">
        <v>114</v>
      </c>
      <c r="D31" t="s">
        <v>115</v>
      </c>
      <c r="E31" t="s">
        <v>155</v>
      </c>
      <c r="F31" t="s">
        <v>117</v>
      </c>
      <c r="G31">
        <v>100</v>
      </c>
      <c r="H31" t="s">
        <v>46</v>
      </c>
      <c r="I31" t="s">
        <v>46</v>
      </c>
      <c r="J31">
        <v>30</v>
      </c>
      <c r="K31" t="b">
        <v>0</v>
      </c>
      <c r="L31" t="str">
        <f t="shared" si="0"/>
        <v>insert into ms_module values('7030','SQ','MD','M','f30','text','100','invtaxdate','invtaxdate','30','FALSE');</v>
      </c>
    </row>
    <row r="32" spans="1:12" ht="16.5" customHeight="1">
      <c r="A32">
        <v>7031</v>
      </c>
      <c r="B32" t="s">
        <v>193</v>
      </c>
      <c r="C32" t="s">
        <v>114</v>
      </c>
      <c r="D32" t="s">
        <v>115</v>
      </c>
      <c r="E32" t="s">
        <v>156</v>
      </c>
      <c r="F32" t="s">
        <v>117</v>
      </c>
      <c r="G32">
        <v>100</v>
      </c>
      <c r="H32" t="s">
        <v>47</v>
      </c>
      <c r="I32" t="s">
        <v>47</v>
      </c>
      <c r="J32">
        <v>31</v>
      </c>
      <c r="K32" t="b">
        <v>0</v>
      </c>
      <c r="L32" t="str">
        <f t="shared" si="0"/>
        <v>insert into ms_module values('7031','SQ','MD','M','f31','text','100','invtaxmemo','invtaxmemo','31','FALSE');</v>
      </c>
    </row>
    <row r="33" spans="1:12" ht="16.5" customHeight="1">
      <c r="A33">
        <v>7032</v>
      </c>
      <c r="B33" t="s">
        <v>193</v>
      </c>
      <c r="C33" t="s">
        <v>114</v>
      </c>
      <c r="D33" t="s">
        <v>115</v>
      </c>
      <c r="E33" t="s">
        <v>157</v>
      </c>
      <c r="F33" t="s">
        <v>117</v>
      </c>
      <c r="G33">
        <v>100</v>
      </c>
      <c r="H33" t="s">
        <v>128</v>
      </c>
      <c r="I33" t="s">
        <v>48</v>
      </c>
      <c r="J33">
        <v>32</v>
      </c>
      <c r="K33" t="b">
        <v>1</v>
      </c>
      <c r="L33" t="str">
        <f t="shared" si="0"/>
        <v>insert into ms_module values('7032','SQ','MD','M','f32','text','100','Notes','notes','32','TRUE');</v>
      </c>
    </row>
    <row r="34" spans="1:12" ht="16.5" customHeight="1">
      <c r="A34">
        <v>7033</v>
      </c>
      <c r="B34" t="s">
        <v>193</v>
      </c>
      <c r="C34" t="s">
        <v>114</v>
      </c>
      <c r="D34" t="s">
        <v>115</v>
      </c>
      <c r="E34" t="s">
        <v>158</v>
      </c>
      <c r="F34" t="s">
        <v>117</v>
      </c>
      <c r="G34">
        <v>100</v>
      </c>
      <c r="H34" t="s">
        <v>164</v>
      </c>
      <c r="I34" t="s">
        <v>165</v>
      </c>
      <c r="J34">
        <v>33</v>
      </c>
      <c r="K34" t="b">
        <v>0</v>
      </c>
      <c r="L34" t="str">
        <f t="shared" si="0"/>
        <v>insert into ms_module values('7033','SQ','MD','M','f33','text','100','Details','(SELECT GROUP_CONCAT(c.orderno,"[",c.orderid,"[",c.prodcode,"[",c.prodname,"[",c.qty,"[",c.price,"[",c.discent,"[",c.disamount,"[",c.total,"[",c.qtysent,"[",c.notes SEPARATOR "{")FROM tx_sales_d c WHERE tx_sales.orderno=c.orderno)','33','FALSE');</v>
      </c>
    </row>
    <row r="35" spans="1:12" ht="16.5" customHeight="1">
      <c r="A35">
        <v>7034</v>
      </c>
      <c r="B35" t="s">
        <v>193</v>
      </c>
      <c r="C35" t="s">
        <v>114</v>
      </c>
      <c r="D35" t="s">
        <v>115</v>
      </c>
      <c r="F35" t="s">
        <v>132</v>
      </c>
      <c r="H35" t="s">
        <v>133</v>
      </c>
      <c r="I35" t="s">
        <v>194</v>
      </c>
      <c r="J35">
        <v>34</v>
      </c>
      <c r="L35" t="str">
        <f t="shared" si="0"/>
        <v>insert into ms_module values('7034','SQ','MD','M','','end','','nowhere',';FROM tx_sales where transtype="SQ" order by orderno desc ;','34','');</v>
      </c>
    </row>
    <row r="36" spans="1:12" ht="16.5" customHeight="1">
      <c r="A36">
        <v>7035</v>
      </c>
      <c r="B36" t="s">
        <v>193</v>
      </c>
      <c r="C36" t="s">
        <v>114</v>
      </c>
      <c r="D36" t="s">
        <v>115</v>
      </c>
      <c r="F36" t="s">
        <v>132</v>
      </c>
      <c r="H36" t="s">
        <v>134</v>
      </c>
      <c r="I36" t="s">
        <v>195</v>
      </c>
      <c r="J36">
        <v>35</v>
      </c>
      <c r="L36" t="str">
        <f t="shared" si="0"/>
        <v>insert into ms_module values('7035','SQ','MD','M','','end','','where',';FROM tx_sales where transtype="SQ" and concat(orderno,pono,custname,salesman) like "%w2%" order by orderno desc;','35','');</v>
      </c>
    </row>
    <row r="37" spans="1:12" ht="16.5" customHeight="1">
      <c r="A37">
        <v>7036</v>
      </c>
      <c r="B37" t="s">
        <v>199</v>
      </c>
      <c r="C37" t="s">
        <v>114</v>
      </c>
      <c r="E37" t="s">
        <v>116</v>
      </c>
      <c r="F37" t="s">
        <v>117</v>
      </c>
      <c r="G37">
        <v>120</v>
      </c>
      <c r="H37" t="s">
        <v>118</v>
      </c>
      <c r="I37" t="s">
        <v>19</v>
      </c>
      <c r="J37">
        <v>1</v>
      </c>
      <c r="K37" t="b">
        <v>1</v>
      </c>
      <c r="L37" t="str">
        <f>"insert into ms_module values('"&amp;A37&amp;"','"&amp;B37&amp;"','"&amp;C37&amp;"','"&amp;D37&amp;"','"&amp;E37&amp;"','"&amp;F37&amp;"','"&amp;G37&amp;"','"&amp;H37&amp;"','"&amp;I37&amp;"','"&amp;J37&amp;"','"&amp;K37&amp;"');"</f>
        <v>insert into ms_module values('7036','SO','MD','','f1','text','120','Invoice No','orderno','1','TRUE');</v>
      </c>
    </row>
    <row r="38" spans="1:12" ht="16.5" customHeight="1">
      <c r="A38">
        <v>7037</v>
      </c>
      <c r="B38" t="s">
        <v>199</v>
      </c>
      <c r="C38" t="s">
        <v>114</v>
      </c>
      <c r="E38" t="s">
        <v>119</v>
      </c>
      <c r="F38" t="s">
        <v>117</v>
      </c>
      <c r="G38">
        <v>90</v>
      </c>
      <c r="H38" t="s">
        <v>120</v>
      </c>
      <c r="I38" t="s">
        <v>20</v>
      </c>
      <c r="J38">
        <v>2</v>
      </c>
      <c r="K38" t="b">
        <v>1</v>
      </c>
      <c r="L38" t="str">
        <f t="shared" ref="L38:L74" si="1">"insert into ms_module values('"&amp;A38&amp;"','"&amp;B38&amp;"','"&amp;C38&amp;"','"&amp;D38&amp;"','"&amp;E38&amp;"','"&amp;F38&amp;"','"&amp;G38&amp;"','"&amp;H38&amp;"','"&amp;I38&amp;"','"&amp;J38&amp;"','"&amp;K38&amp;"');"</f>
        <v>insert into ms_module values('7037','SO','MD','','f2','text','90','Invoice Date','orderdate','2','TRUE');</v>
      </c>
    </row>
    <row r="39" spans="1:12" ht="16.5" customHeight="1">
      <c r="A39">
        <v>7038</v>
      </c>
      <c r="B39" t="s">
        <v>199</v>
      </c>
      <c r="C39" t="s">
        <v>114</v>
      </c>
      <c r="E39" t="s">
        <v>121</v>
      </c>
      <c r="F39" t="s">
        <v>117</v>
      </c>
      <c r="G39">
        <v>80</v>
      </c>
      <c r="H39" t="s">
        <v>122</v>
      </c>
      <c r="I39" t="s">
        <v>21</v>
      </c>
      <c r="J39">
        <v>3</v>
      </c>
      <c r="K39" t="b">
        <v>1</v>
      </c>
      <c r="L39" t="str">
        <f t="shared" si="1"/>
        <v>insert into ms_module values('7038','SO','MD','','f3','text','80','Invoice Type','transtype','3','TRUE');</v>
      </c>
    </row>
    <row r="40" spans="1:12" ht="16.5" customHeight="1">
      <c r="A40">
        <v>7039</v>
      </c>
      <c r="B40" t="s">
        <v>199</v>
      </c>
      <c r="C40" t="s">
        <v>114</v>
      </c>
      <c r="E40" t="s">
        <v>123</v>
      </c>
      <c r="F40" t="s">
        <v>117</v>
      </c>
      <c r="G40">
        <v>100</v>
      </c>
      <c r="H40" t="s">
        <v>22</v>
      </c>
      <c r="I40" t="s">
        <v>22</v>
      </c>
      <c r="J40">
        <v>4</v>
      </c>
      <c r="K40" t="b">
        <v>0</v>
      </c>
      <c r="L40" t="str">
        <f t="shared" si="1"/>
        <v>insert into ms_module values('7039','SO','MD','','f4','text','100','custcode','custcode','4','FALSE');</v>
      </c>
    </row>
    <row r="41" spans="1:12" ht="16.5" customHeight="1">
      <c r="A41">
        <v>7040</v>
      </c>
      <c r="B41" t="s">
        <v>199</v>
      </c>
      <c r="C41" t="s">
        <v>114</v>
      </c>
      <c r="E41" t="s">
        <v>124</v>
      </c>
      <c r="F41" t="s">
        <v>117</v>
      </c>
      <c r="G41">
        <v>150</v>
      </c>
      <c r="H41" t="s">
        <v>159</v>
      </c>
      <c r="I41" t="s">
        <v>23</v>
      </c>
      <c r="J41">
        <v>5</v>
      </c>
      <c r="K41" t="b">
        <v>1</v>
      </c>
      <c r="L41" t="str">
        <f t="shared" si="1"/>
        <v>insert into ms_module values('7040','SO','MD','','f5','text','150','Customer','custname','5','TRUE');</v>
      </c>
    </row>
    <row r="42" spans="1:12" ht="16.5" customHeight="1">
      <c r="A42">
        <v>7041</v>
      </c>
      <c r="B42" t="s">
        <v>199</v>
      </c>
      <c r="C42" t="s">
        <v>114</v>
      </c>
      <c r="E42" t="s">
        <v>125</v>
      </c>
      <c r="F42" t="s">
        <v>117</v>
      </c>
      <c r="G42">
        <v>120</v>
      </c>
      <c r="H42" t="s">
        <v>160</v>
      </c>
      <c r="I42" t="s">
        <v>486</v>
      </c>
      <c r="J42">
        <v>6</v>
      </c>
      <c r="K42" t="b">
        <v>1</v>
      </c>
      <c r="L42" t="str">
        <f t="shared" si="1"/>
        <v>insert into ms_module values('7041','SO','MD','','f6','text','120','Pay Terms','(select setorantype from ms_payment where paymentid=tx_sales.payterms limit 1)','6','TRUE');</v>
      </c>
    </row>
    <row r="43" spans="1:12" ht="16.5" customHeight="1">
      <c r="A43">
        <v>7042</v>
      </c>
      <c r="B43" t="s">
        <v>199</v>
      </c>
      <c r="C43" t="s">
        <v>114</v>
      </c>
      <c r="E43" t="s">
        <v>126</v>
      </c>
      <c r="F43" t="s">
        <v>117</v>
      </c>
      <c r="G43">
        <v>100</v>
      </c>
      <c r="H43" t="s">
        <v>161</v>
      </c>
      <c r="I43" t="s">
        <v>24</v>
      </c>
      <c r="J43">
        <v>7</v>
      </c>
      <c r="K43" t="b">
        <v>1</v>
      </c>
      <c r="L43" t="str">
        <f t="shared" si="1"/>
        <v>insert into ms_module values('7042','SO','MD','','f7','text','100','PO No','pono','7','TRUE');</v>
      </c>
    </row>
    <row r="44" spans="1:12" ht="16.5" customHeight="1">
      <c r="A44">
        <v>7043</v>
      </c>
      <c r="B44" t="s">
        <v>199</v>
      </c>
      <c r="C44" t="s">
        <v>114</v>
      </c>
      <c r="E44" t="s">
        <v>127</v>
      </c>
      <c r="F44" t="s">
        <v>117</v>
      </c>
      <c r="G44">
        <v>100</v>
      </c>
      <c r="H44" t="s">
        <v>162</v>
      </c>
      <c r="I44" t="s">
        <v>487</v>
      </c>
      <c r="J44">
        <v>8</v>
      </c>
      <c r="K44" t="b">
        <v>1</v>
      </c>
      <c r="L44" t="str">
        <f t="shared" si="1"/>
        <v>insert into ms_module values('7043','SO','MD','','f8','text','100','Salesman','(select salesname from ms_salesman where salesid=tx_sales.salesman limit 1)','8','TRUE');</v>
      </c>
    </row>
    <row r="45" spans="1:12" ht="16.5" customHeight="1">
      <c r="A45">
        <v>7044</v>
      </c>
      <c r="B45" t="s">
        <v>199</v>
      </c>
      <c r="C45" t="s">
        <v>114</v>
      </c>
      <c r="E45" t="s">
        <v>129</v>
      </c>
      <c r="F45" t="s">
        <v>117</v>
      </c>
      <c r="G45">
        <v>100</v>
      </c>
      <c r="H45" t="s">
        <v>25</v>
      </c>
      <c r="I45" t="s">
        <v>25</v>
      </c>
      <c r="J45">
        <v>9</v>
      </c>
      <c r="K45" t="b">
        <v>0</v>
      </c>
      <c r="L45" t="str">
        <f t="shared" si="1"/>
        <v>insert into ms_module values('7044','SO','MD','','f9','text','100','totalamount','totalamount','9','FALSE');</v>
      </c>
    </row>
    <row r="46" spans="1:12" ht="16.5" customHeight="1">
      <c r="A46">
        <v>7045</v>
      </c>
      <c r="B46" t="s">
        <v>199</v>
      </c>
      <c r="C46" t="s">
        <v>114</v>
      </c>
      <c r="E46" t="s">
        <v>130</v>
      </c>
      <c r="F46" t="s">
        <v>117</v>
      </c>
      <c r="G46">
        <v>100</v>
      </c>
      <c r="H46" t="s">
        <v>26</v>
      </c>
      <c r="I46" t="s">
        <v>26</v>
      </c>
      <c r="J46">
        <v>10</v>
      </c>
      <c r="K46" t="b">
        <v>0</v>
      </c>
      <c r="L46" t="str">
        <f t="shared" si="1"/>
        <v>insert into ms_module values('7045','SO','MD','','f10','text','100','discent','discent','10','FALSE');</v>
      </c>
    </row>
    <row r="47" spans="1:12" ht="16.5" customHeight="1">
      <c r="A47">
        <v>7046</v>
      </c>
      <c r="B47" t="s">
        <v>199</v>
      </c>
      <c r="C47" t="s">
        <v>114</v>
      </c>
      <c r="E47" t="s">
        <v>131</v>
      </c>
      <c r="F47" t="s">
        <v>117</v>
      </c>
      <c r="G47">
        <v>100</v>
      </c>
      <c r="H47" t="s">
        <v>27</v>
      </c>
      <c r="I47" t="s">
        <v>27</v>
      </c>
      <c r="J47">
        <v>11</v>
      </c>
      <c r="K47" t="b">
        <v>0</v>
      </c>
      <c r="L47" t="str">
        <f t="shared" si="1"/>
        <v>insert into ms_module values('7046','SO','MD','','f11','text','100','disamount','disamount','11','FALSE');</v>
      </c>
    </row>
    <row r="48" spans="1:12" ht="16.5" customHeight="1">
      <c r="A48">
        <v>7047</v>
      </c>
      <c r="B48" t="s">
        <v>199</v>
      </c>
      <c r="C48" t="s">
        <v>114</v>
      </c>
      <c r="E48" t="s">
        <v>137</v>
      </c>
      <c r="F48" t="s">
        <v>117</v>
      </c>
      <c r="G48">
        <v>100</v>
      </c>
      <c r="H48" t="s">
        <v>499</v>
      </c>
      <c r="I48" t="s">
        <v>499</v>
      </c>
      <c r="J48">
        <v>12</v>
      </c>
      <c r="K48" t="b">
        <v>0</v>
      </c>
      <c r="L48" t="str">
        <f t="shared" si="1"/>
        <v>insert into ms_module values('7047','SO','MD','','f12','text','100','ppncent','ppncent','12','FALSE');</v>
      </c>
    </row>
    <row r="49" spans="1:12" ht="16.5" customHeight="1">
      <c r="A49">
        <v>7048</v>
      </c>
      <c r="B49" t="s">
        <v>199</v>
      </c>
      <c r="C49" t="s">
        <v>114</v>
      </c>
      <c r="E49" t="s">
        <v>138</v>
      </c>
      <c r="F49" t="s">
        <v>117</v>
      </c>
      <c r="G49">
        <v>100</v>
      </c>
      <c r="H49" t="s">
        <v>490</v>
      </c>
      <c r="I49" t="s">
        <v>485</v>
      </c>
      <c r="J49">
        <v>13</v>
      </c>
      <c r="K49" t="b">
        <v>0</v>
      </c>
      <c r="L49" t="str">
        <f t="shared" si="1"/>
        <v>insert into ms_module values('7048','SO','MD','','f13','text','100','Other Fee','otherfee','13','FALSE');</v>
      </c>
    </row>
    <row r="50" spans="1:12" ht="16.5" customHeight="1">
      <c r="A50">
        <v>7049</v>
      </c>
      <c r="B50" t="s">
        <v>199</v>
      </c>
      <c r="C50" t="s">
        <v>114</v>
      </c>
      <c r="E50" t="s">
        <v>139</v>
      </c>
      <c r="F50" t="s">
        <v>433</v>
      </c>
      <c r="G50">
        <v>100</v>
      </c>
      <c r="H50" t="s">
        <v>163</v>
      </c>
      <c r="I50" t="s">
        <v>184</v>
      </c>
      <c r="J50">
        <v>14</v>
      </c>
      <c r="K50" t="b">
        <v>1</v>
      </c>
      <c r="L50" t="str">
        <f t="shared" si="1"/>
        <v>insert into ms_module values('7049','SO','MD','','f14','money','100','Total Amount','format(netamount,0)','14','TRUE');</v>
      </c>
    </row>
    <row r="51" spans="1:12" ht="16.5" customHeight="1">
      <c r="A51">
        <v>7050</v>
      </c>
      <c r="B51" t="s">
        <v>199</v>
      </c>
      <c r="C51" t="s">
        <v>114</v>
      </c>
      <c r="E51" t="s">
        <v>140</v>
      </c>
      <c r="F51" t="s">
        <v>117</v>
      </c>
      <c r="G51">
        <v>100</v>
      </c>
      <c r="H51" t="s">
        <v>31</v>
      </c>
      <c r="I51" t="s">
        <v>31</v>
      </c>
      <c r="J51">
        <v>15</v>
      </c>
      <c r="K51" t="b">
        <v>0</v>
      </c>
      <c r="L51" t="str">
        <f t="shared" si="1"/>
        <v>insert into ms_module values('7050','SO','MD','','f15','text','100','shipvia','shipvia','15','FALSE');</v>
      </c>
    </row>
    <row r="52" spans="1:12" ht="16.5" customHeight="1">
      <c r="A52">
        <v>7051</v>
      </c>
      <c r="B52" t="s">
        <v>199</v>
      </c>
      <c r="C52" t="s">
        <v>114</v>
      </c>
      <c r="E52" t="s">
        <v>141</v>
      </c>
      <c r="F52" t="s">
        <v>117</v>
      </c>
      <c r="G52">
        <v>100</v>
      </c>
      <c r="H52" t="s">
        <v>32</v>
      </c>
      <c r="I52" t="s">
        <v>32</v>
      </c>
      <c r="J52">
        <v>16</v>
      </c>
      <c r="K52" t="b">
        <v>0</v>
      </c>
      <c r="L52" t="str">
        <f t="shared" si="1"/>
        <v>insert into ms_module values('7051','SO','MD','','f16','text','100','deliveryto','deliveryto','16','FALSE');</v>
      </c>
    </row>
    <row r="53" spans="1:12" ht="16.5" customHeight="1">
      <c r="A53">
        <v>7052</v>
      </c>
      <c r="B53" t="s">
        <v>199</v>
      </c>
      <c r="C53" t="s">
        <v>114</v>
      </c>
      <c r="E53" t="s">
        <v>142</v>
      </c>
      <c r="F53" t="s">
        <v>117</v>
      </c>
      <c r="G53">
        <v>100</v>
      </c>
      <c r="H53" t="s">
        <v>33</v>
      </c>
      <c r="I53" t="s">
        <v>33</v>
      </c>
      <c r="J53">
        <v>17</v>
      </c>
      <c r="K53" t="b">
        <v>0</v>
      </c>
      <c r="L53" t="str">
        <f t="shared" si="1"/>
        <v>insert into ms_module values('7052','SO','MD','','f17','text','100','deliveryaddress','deliveryaddress','17','FALSE');</v>
      </c>
    </row>
    <row r="54" spans="1:12" ht="16.5" customHeight="1">
      <c r="A54">
        <v>7053</v>
      </c>
      <c r="B54" t="s">
        <v>199</v>
      </c>
      <c r="C54" t="s">
        <v>114</v>
      </c>
      <c r="E54" t="s">
        <v>143</v>
      </c>
      <c r="F54" t="s">
        <v>117</v>
      </c>
      <c r="G54">
        <v>100</v>
      </c>
      <c r="H54" t="s">
        <v>34</v>
      </c>
      <c r="I54" t="s">
        <v>34</v>
      </c>
      <c r="J54">
        <v>18</v>
      </c>
      <c r="K54" t="b">
        <v>0</v>
      </c>
      <c r="L54" t="str">
        <f t="shared" si="1"/>
        <v>insert into ms_module values('7053','SO','MD','','f18','text','100','deliverypic','deliverypic','18','FALSE');</v>
      </c>
    </row>
    <row r="55" spans="1:12" ht="16.5" customHeight="1">
      <c r="A55">
        <v>7054</v>
      </c>
      <c r="B55" t="s">
        <v>199</v>
      </c>
      <c r="C55" t="s">
        <v>114</v>
      </c>
      <c r="E55" t="s">
        <v>144</v>
      </c>
      <c r="F55" t="s">
        <v>117</v>
      </c>
      <c r="G55">
        <v>100</v>
      </c>
      <c r="H55" t="s">
        <v>35</v>
      </c>
      <c r="I55" t="s">
        <v>35</v>
      </c>
      <c r="J55">
        <v>19</v>
      </c>
      <c r="K55" t="b">
        <v>0</v>
      </c>
      <c r="L55" t="str">
        <f t="shared" si="1"/>
        <v>insert into ms_module values('7054','SO','MD','','f19','text','100','deliveryphone','deliveryphone','19','FALSE');</v>
      </c>
    </row>
    <row r="56" spans="1:12" ht="16.5" customHeight="1">
      <c r="A56">
        <v>7055</v>
      </c>
      <c r="B56" t="s">
        <v>199</v>
      </c>
      <c r="C56" t="s">
        <v>114</v>
      </c>
      <c r="E56" t="s">
        <v>145</v>
      </c>
      <c r="F56" t="s">
        <v>117</v>
      </c>
      <c r="G56">
        <v>100</v>
      </c>
      <c r="H56" t="s">
        <v>36</v>
      </c>
      <c r="I56" t="s">
        <v>36</v>
      </c>
      <c r="J56">
        <v>20</v>
      </c>
      <c r="K56" t="b">
        <v>0</v>
      </c>
      <c r="L56" t="str">
        <f t="shared" si="1"/>
        <v>insert into ms_module values('7055','SO','MD','','f20','text','100','deliverydate','deliverydate','20','FALSE');</v>
      </c>
    </row>
    <row r="57" spans="1:12" ht="16.5" customHeight="1">
      <c r="A57">
        <v>7056</v>
      </c>
      <c r="B57" t="s">
        <v>199</v>
      </c>
      <c r="C57" t="s">
        <v>114</v>
      </c>
      <c r="E57" t="s">
        <v>146</v>
      </c>
      <c r="F57" t="s">
        <v>117</v>
      </c>
      <c r="G57">
        <v>100</v>
      </c>
      <c r="H57" t="s">
        <v>37</v>
      </c>
      <c r="I57" t="s">
        <v>488</v>
      </c>
      <c r="J57">
        <v>21</v>
      </c>
      <c r="K57" t="b">
        <v>0</v>
      </c>
      <c r="L57" t="str">
        <f t="shared" si="1"/>
        <v>insert into ms_module values('7056','SO','MD','','f21','text','100','warehousefrom','(select warehousename from ms_warehouse where warehouseid=tx_sales.warehousefrom limit 1)','21','FALSE');</v>
      </c>
    </row>
    <row r="58" spans="1:12" ht="16.5" customHeight="1">
      <c r="A58">
        <v>7057</v>
      </c>
      <c r="B58" t="s">
        <v>199</v>
      </c>
      <c r="C58" t="s">
        <v>114</v>
      </c>
      <c r="E58" t="s">
        <v>147</v>
      </c>
      <c r="F58" t="s">
        <v>117</v>
      </c>
      <c r="G58">
        <v>100</v>
      </c>
      <c r="H58" t="s">
        <v>38</v>
      </c>
      <c r="I58" t="s">
        <v>38</v>
      </c>
      <c r="J58">
        <v>22</v>
      </c>
      <c r="K58" t="b">
        <v>0</v>
      </c>
      <c r="L58" t="str">
        <f t="shared" si="1"/>
        <v>insert into ms_module values('7057','SO','MD','','f22','text','100','field1','field1','22','FALSE');</v>
      </c>
    </row>
    <row r="59" spans="1:12" ht="16.5" customHeight="1">
      <c r="A59">
        <v>7058</v>
      </c>
      <c r="B59" t="s">
        <v>199</v>
      </c>
      <c r="C59" t="s">
        <v>114</v>
      </c>
      <c r="E59" t="s">
        <v>148</v>
      </c>
      <c r="F59" t="s">
        <v>117</v>
      </c>
      <c r="G59">
        <v>100</v>
      </c>
      <c r="H59" t="s">
        <v>39</v>
      </c>
      <c r="I59" t="s">
        <v>39</v>
      </c>
      <c r="J59">
        <v>23</v>
      </c>
      <c r="K59" t="b">
        <v>0</v>
      </c>
      <c r="L59" t="str">
        <f t="shared" si="1"/>
        <v>insert into ms_module values('7058','SO','MD','','f23','text','100','field2','field2','23','FALSE');</v>
      </c>
    </row>
    <row r="60" spans="1:12" ht="16.5" customHeight="1">
      <c r="A60">
        <v>7059</v>
      </c>
      <c r="B60" t="s">
        <v>199</v>
      </c>
      <c r="C60" t="s">
        <v>114</v>
      </c>
      <c r="E60" t="s">
        <v>149</v>
      </c>
      <c r="F60" t="s">
        <v>117</v>
      </c>
      <c r="G60">
        <v>100</v>
      </c>
      <c r="H60" t="s">
        <v>40</v>
      </c>
      <c r="I60" t="s">
        <v>40</v>
      </c>
      <c r="J60">
        <v>24</v>
      </c>
      <c r="K60" t="b">
        <v>0</v>
      </c>
      <c r="L60" t="str">
        <f t="shared" si="1"/>
        <v>insert into ms_module values('7059','SO','MD','','f24','text','100','field3','field3','24','FALSE');</v>
      </c>
    </row>
    <row r="61" spans="1:12" ht="16.5" customHeight="1">
      <c r="A61">
        <v>7060</v>
      </c>
      <c r="B61" t="s">
        <v>199</v>
      </c>
      <c r="C61" t="s">
        <v>114</v>
      </c>
      <c r="E61" t="s">
        <v>150</v>
      </c>
      <c r="F61" t="s">
        <v>117</v>
      </c>
      <c r="G61">
        <v>100</v>
      </c>
      <c r="H61" t="s">
        <v>41</v>
      </c>
      <c r="I61" t="s">
        <v>41</v>
      </c>
      <c r="J61">
        <v>25</v>
      </c>
      <c r="K61" t="b">
        <v>0</v>
      </c>
      <c r="L61" t="str">
        <f t="shared" si="1"/>
        <v>insert into ms_module values('7060','SO','MD','','f25','text','100','field4','field4','25','FALSE');</v>
      </c>
    </row>
    <row r="62" spans="1:12" ht="16.5" customHeight="1">
      <c r="A62">
        <v>7061</v>
      </c>
      <c r="B62" t="s">
        <v>199</v>
      </c>
      <c r="C62" t="s">
        <v>114</v>
      </c>
      <c r="E62" t="s">
        <v>151</v>
      </c>
      <c r="F62" t="s">
        <v>117</v>
      </c>
      <c r="G62">
        <v>100</v>
      </c>
      <c r="H62" t="s">
        <v>42</v>
      </c>
      <c r="I62" t="s">
        <v>42</v>
      </c>
      <c r="J62">
        <v>26</v>
      </c>
      <c r="K62" t="b">
        <v>0</v>
      </c>
      <c r="L62" t="str">
        <f t="shared" si="1"/>
        <v>insert into ms_module values('7061','SO','MD','','f26','text','100','field5','field5','26','FALSE');</v>
      </c>
    </row>
    <row r="63" spans="1:12" ht="16.5" customHeight="1">
      <c r="A63">
        <v>7062</v>
      </c>
      <c r="B63" t="s">
        <v>199</v>
      </c>
      <c r="C63" t="s">
        <v>114</v>
      </c>
      <c r="E63" t="s">
        <v>152</v>
      </c>
      <c r="F63" t="s">
        <v>117</v>
      </c>
      <c r="G63">
        <v>100</v>
      </c>
      <c r="H63" t="s">
        <v>43</v>
      </c>
      <c r="I63" t="s">
        <v>43</v>
      </c>
      <c r="J63">
        <v>27</v>
      </c>
      <c r="K63" t="b">
        <v>0</v>
      </c>
      <c r="L63" t="str">
        <f t="shared" si="1"/>
        <v>insert into ms_module values('7062','SO','MD','','f27','text','100','field6','field6','27','FALSE');</v>
      </c>
    </row>
    <row r="64" spans="1:12" ht="16.5" customHeight="1">
      <c r="A64">
        <v>7063</v>
      </c>
      <c r="B64" t="s">
        <v>199</v>
      </c>
      <c r="C64" t="s">
        <v>114</v>
      </c>
      <c r="E64" t="s">
        <v>153</v>
      </c>
      <c r="F64" t="s">
        <v>117</v>
      </c>
      <c r="G64">
        <v>100</v>
      </c>
      <c r="H64" t="s">
        <v>44</v>
      </c>
      <c r="I64" t="s">
        <v>44</v>
      </c>
      <c r="J64">
        <v>28</v>
      </c>
      <c r="K64" t="b">
        <v>0</v>
      </c>
      <c r="L64" t="str">
        <f t="shared" si="1"/>
        <v>insert into ms_module values('7063','SO','MD','','f28','text','100','invtaxno1','invtaxno1','28','FALSE');</v>
      </c>
    </row>
    <row r="65" spans="1:12" ht="16.5" customHeight="1">
      <c r="A65">
        <v>7064</v>
      </c>
      <c r="B65" t="s">
        <v>199</v>
      </c>
      <c r="C65" t="s">
        <v>114</v>
      </c>
      <c r="E65" t="s">
        <v>154</v>
      </c>
      <c r="F65" t="s">
        <v>117</v>
      </c>
      <c r="G65">
        <v>100</v>
      </c>
      <c r="H65" t="s">
        <v>45</v>
      </c>
      <c r="I65" t="s">
        <v>45</v>
      </c>
      <c r="J65">
        <v>29</v>
      </c>
      <c r="K65" t="b">
        <v>0</v>
      </c>
      <c r="L65" t="str">
        <f t="shared" si="1"/>
        <v>insert into ms_module values('7064','SO','MD','','f29','text','100','invtaxno2','invtaxno2','29','FALSE');</v>
      </c>
    </row>
    <row r="66" spans="1:12" ht="16.5" customHeight="1">
      <c r="A66">
        <v>7065</v>
      </c>
      <c r="B66" t="s">
        <v>199</v>
      </c>
      <c r="C66" t="s">
        <v>114</v>
      </c>
      <c r="E66" t="s">
        <v>155</v>
      </c>
      <c r="F66" t="s">
        <v>117</v>
      </c>
      <c r="G66">
        <v>100</v>
      </c>
      <c r="H66" t="s">
        <v>46</v>
      </c>
      <c r="I66" t="s">
        <v>46</v>
      </c>
      <c r="J66">
        <v>30</v>
      </c>
      <c r="K66" t="b">
        <v>0</v>
      </c>
      <c r="L66" t="str">
        <f t="shared" si="1"/>
        <v>insert into ms_module values('7065','SO','MD','','f30','text','100','invtaxdate','invtaxdate','30','FALSE');</v>
      </c>
    </row>
    <row r="67" spans="1:12" ht="16.5" customHeight="1">
      <c r="A67">
        <v>7066</v>
      </c>
      <c r="B67" t="s">
        <v>199</v>
      </c>
      <c r="C67" t="s">
        <v>114</v>
      </c>
      <c r="E67" t="s">
        <v>156</v>
      </c>
      <c r="F67" t="s">
        <v>117</v>
      </c>
      <c r="G67">
        <v>100</v>
      </c>
      <c r="H67" t="s">
        <v>47</v>
      </c>
      <c r="I67" t="s">
        <v>47</v>
      </c>
      <c r="J67">
        <v>31</v>
      </c>
      <c r="K67" t="b">
        <v>0</v>
      </c>
      <c r="L67" t="str">
        <f t="shared" si="1"/>
        <v>insert into ms_module values('7066','SO','MD','','f31','text','100','invtaxmemo','invtaxmemo','31','FALSE');</v>
      </c>
    </row>
    <row r="68" spans="1:12" ht="16.5" customHeight="1">
      <c r="A68">
        <v>7067</v>
      </c>
      <c r="B68" t="s">
        <v>199</v>
      </c>
      <c r="C68" t="s">
        <v>114</v>
      </c>
      <c r="E68" t="s">
        <v>157</v>
      </c>
      <c r="F68" t="s">
        <v>117</v>
      </c>
      <c r="G68">
        <v>99</v>
      </c>
      <c r="H68" t="s">
        <v>128</v>
      </c>
      <c r="I68" t="s">
        <v>48</v>
      </c>
      <c r="J68">
        <v>32</v>
      </c>
      <c r="K68" t="b">
        <v>1</v>
      </c>
      <c r="L68" t="str">
        <f t="shared" si="1"/>
        <v>insert into ms_module values('7067','SO','MD','','f32','text','99','Notes','notes','32','TRUE');</v>
      </c>
    </row>
    <row r="69" spans="1:12" ht="16.5" customHeight="1">
      <c r="A69">
        <v>7068</v>
      </c>
      <c r="B69" t="s">
        <v>199</v>
      </c>
      <c r="C69" t="s">
        <v>114</v>
      </c>
      <c r="E69" t="s">
        <v>158</v>
      </c>
      <c r="F69" t="s">
        <v>117</v>
      </c>
      <c r="G69">
        <v>100</v>
      </c>
      <c r="H69" t="s">
        <v>164</v>
      </c>
      <c r="I69" t="s">
        <v>497</v>
      </c>
      <c r="J69">
        <v>33</v>
      </c>
      <c r="K69" t="b">
        <v>0</v>
      </c>
      <c r="L69" t="str">
        <f t="shared" si="1"/>
        <v>insert into ms_module values('7068','SO','MD','','f33','text','100','Details','(SELECT GROUP_CONCAT(c.orderid,"[",c.prodcode,"[",c.prodname,"[",c.qty,"[",c.unit,"[",c.price,"[",c.discent,"[",c.disamount,"[",c.total SEPARATOR "{")FROM tx_sales_d c WHERE tx_sales.orderno=c.orderno)','33','FALSE');</v>
      </c>
    </row>
    <row r="70" spans="1:12" ht="16.5" customHeight="1">
      <c r="A70">
        <v>7069</v>
      </c>
      <c r="B70" t="s">
        <v>199</v>
      </c>
      <c r="C70" t="s">
        <v>114</v>
      </c>
      <c r="E70" t="s">
        <v>491</v>
      </c>
      <c r="F70" t="s">
        <v>117</v>
      </c>
      <c r="G70">
        <v>100</v>
      </c>
      <c r="H70" t="s">
        <v>494</v>
      </c>
      <c r="I70" t="s">
        <v>493</v>
      </c>
      <c r="J70">
        <v>34</v>
      </c>
      <c r="K70" t="b">
        <v>0</v>
      </c>
      <c r="L70" t="str">
        <f t="shared" si="1"/>
        <v>insert into ms_module values('7069','SO','MD','','f34','text','100','DP','dp','34','FALSE');</v>
      </c>
    </row>
    <row r="71" spans="1:12" ht="16.5" customHeight="1">
      <c r="A71">
        <v>7070</v>
      </c>
      <c r="B71" t="s">
        <v>199</v>
      </c>
      <c r="C71" t="s">
        <v>114</v>
      </c>
      <c r="E71" t="s">
        <v>492</v>
      </c>
      <c r="F71" t="s">
        <v>117</v>
      </c>
      <c r="G71">
        <v>100</v>
      </c>
      <c r="H71" t="s">
        <v>495</v>
      </c>
      <c r="I71" t="s">
        <v>496</v>
      </c>
      <c r="J71">
        <v>35</v>
      </c>
      <c r="K71" t="b">
        <v>0</v>
      </c>
      <c r="L71" t="str">
        <f t="shared" si="1"/>
        <v>insert into ms_module values('7070','SO','MD','','f35','text','100','Left Amount','leftamount','35','FALSE');</v>
      </c>
    </row>
    <row r="72" spans="1:12" ht="16.5" customHeight="1">
      <c r="A72">
        <v>7071</v>
      </c>
      <c r="B72" t="s">
        <v>199</v>
      </c>
      <c r="C72" t="s">
        <v>114</v>
      </c>
      <c r="E72" t="s">
        <v>498</v>
      </c>
      <c r="F72" t="s">
        <v>117</v>
      </c>
      <c r="G72">
        <v>100</v>
      </c>
      <c r="H72" t="s">
        <v>500</v>
      </c>
      <c r="I72" t="s">
        <v>500</v>
      </c>
      <c r="J72">
        <v>36</v>
      </c>
      <c r="K72" t="b">
        <v>0</v>
      </c>
      <c r="L72" t="str">
        <f t="shared" ref="L72" si="2">"insert into ms_module values('"&amp;A72&amp;"','"&amp;B72&amp;"','"&amp;C72&amp;"','"&amp;D72&amp;"','"&amp;E72&amp;"','"&amp;F72&amp;"','"&amp;G72&amp;"','"&amp;H72&amp;"','"&amp;I72&amp;"','"&amp;J72&amp;"','"&amp;K72&amp;"');"</f>
        <v>insert into ms_module values('7071','SO','MD','','f36','text','100','ppnamount','ppnamount','36','FALSE');</v>
      </c>
    </row>
    <row r="73" spans="1:12" ht="16.5" customHeight="1">
      <c r="A73">
        <v>7072</v>
      </c>
      <c r="B73" t="s">
        <v>199</v>
      </c>
      <c r="C73" t="s">
        <v>114</v>
      </c>
      <c r="F73" t="s">
        <v>132</v>
      </c>
      <c r="H73" t="s">
        <v>133</v>
      </c>
      <c r="I73" t="s">
        <v>200</v>
      </c>
      <c r="J73">
        <v>37</v>
      </c>
      <c r="L73" t="str">
        <f t="shared" si="1"/>
        <v>insert into ms_module values('7072','SO','MD','','','end','','nowhere',';FROM tx_sales where transtype="SO" order by orderno desc ;','37','');</v>
      </c>
    </row>
    <row r="74" spans="1:12" ht="16.5" customHeight="1">
      <c r="A74">
        <v>7073</v>
      </c>
      <c r="B74" t="s">
        <v>199</v>
      </c>
      <c r="C74" t="s">
        <v>114</v>
      </c>
      <c r="F74" t="s">
        <v>132</v>
      </c>
      <c r="H74" t="s">
        <v>134</v>
      </c>
      <c r="I74" t="s">
        <v>201</v>
      </c>
      <c r="J74">
        <v>38</v>
      </c>
      <c r="L74" t="str">
        <f t="shared" si="1"/>
        <v>insert into ms_module values('7073','SO','MD','','','end','','where',';FROM tx_sales where transtype="SO" and concat(orderno,pono,custname,salesman) like "%w2%" order by orderno desc;','38','');</v>
      </c>
    </row>
    <row r="75" spans="1:12" ht="16.5" customHeight="1">
      <c r="A75">
        <v>7074</v>
      </c>
      <c r="B75" t="s">
        <v>557</v>
      </c>
      <c r="C75" t="s">
        <v>114</v>
      </c>
      <c r="E75" t="s">
        <v>116</v>
      </c>
      <c r="F75" t="s">
        <v>117</v>
      </c>
      <c r="G75">
        <v>120</v>
      </c>
      <c r="H75" t="s">
        <v>118</v>
      </c>
      <c r="I75" t="s">
        <v>19</v>
      </c>
      <c r="J75">
        <v>1</v>
      </c>
      <c r="K75" t="b">
        <v>1</v>
      </c>
      <c r="L75" t="str">
        <f>"insert into ms_module values('"&amp;A75&amp;"','"&amp;B75&amp;"','"&amp;C75&amp;"','"&amp;D75&amp;"','"&amp;E75&amp;"','"&amp;F75&amp;"','"&amp;G75&amp;"','"&amp;H75&amp;"','"&amp;I75&amp;"','"&amp;J75&amp;"','"&amp;K75&amp;"');"</f>
        <v>insert into ms_module values('7074','SI','MD','','f1','text','120','Invoice No','orderno','1','TRUE');</v>
      </c>
    </row>
    <row r="76" spans="1:12" ht="16.5" customHeight="1">
      <c r="A76">
        <v>7075</v>
      </c>
      <c r="B76" t="s">
        <v>557</v>
      </c>
      <c r="C76" t="s">
        <v>114</v>
      </c>
      <c r="E76" t="s">
        <v>119</v>
      </c>
      <c r="F76" t="s">
        <v>117</v>
      </c>
      <c r="G76">
        <v>90</v>
      </c>
      <c r="H76" t="s">
        <v>120</v>
      </c>
      <c r="I76" t="s">
        <v>20</v>
      </c>
      <c r="J76">
        <v>2</v>
      </c>
      <c r="K76" t="b">
        <v>1</v>
      </c>
      <c r="L76" t="str">
        <f t="shared" ref="L76:L128" si="3">"insert into ms_module values('"&amp;A76&amp;"','"&amp;B76&amp;"','"&amp;C76&amp;"','"&amp;D76&amp;"','"&amp;E76&amp;"','"&amp;F76&amp;"','"&amp;G76&amp;"','"&amp;H76&amp;"','"&amp;I76&amp;"','"&amp;J76&amp;"','"&amp;K76&amp;"');"</f>
        <v>insert into ms_module values('7075','SI','MD','','f2','text','90','Invoice Date','orderdate','2','TRUE');</v>
      </c>
    </row>
    <row r="77" spans="1:12" ht="16.5" customHeight="1">
      <c r="A77">
        <v>7076</v>
      </c>
      <c r="B77" t="s">
        <v>557</v>
      </c>
      <c r="C77" t="s">
        <v>114</v>
      </c>
      <c r="E77" t="s">
        <v>121</v>
      </c>
      <c r="F77" t="s">
        <v>117</v>
      </c>
      <c r="G77">
        <v>80</v>
      </c>
      <c r="H77" t="s">
        <v>122</v>
      </c>
      <c r="I77" t="s">
        <v>21</v>
      </c>
      <c r="J77">
        <v>3</v>
      </c>
      <c r="K77" t="b">
        <v>1</v>
      </c>
      <c r="L77" t="str">
        <f t="shared" si="3"/>
        <v>insert into ms_module values('7076','SI','MD','','f3','text','80','Invoice Type','transtype','3','TRUE');</v>
      </c>
    </row>
    <row r="78" spans="1:12" ht="16.5" customHeight="1">
      <c r="A78">
        <v>7077</v>
      </c>
      <c r="B78" t="s">
        <v>557</v>
      </c>
      <c r="C78" t="s">
        <v>114</v>
      </c>
      <c r="E78" t="s">
        <v>123</v>
      </c>
      <c r="F78" t="s">
        <v>117</v>
      </c>
      <c r="G78">
        <v>100</v>
      </c>
      <c r="H78" t="s">
        <v>22</v>
      </c>
      <c r="I78" t="s">
        <v>22</v>
      </c>
      <c r="J78">
        <v>4</v>
      </c>
      <c r="K78" t="b">
        <v>0</v>
      </c>
      <c r="L78" t="str">
        <f t="shared" si="3"/>
        <v>insert into ms_module values('7077','SI','MD','','f4','text','100','custcode','custcode','4','FALSE');</v>
      </c>
    </row>
    <row r="79" spans="1:12" ht="16.5" customHeight="1">
      <c r="A79">
        <v>7078</v>
      </c>
      <c r="B79" t="s">
        <v>557</v>
      </c>
      <c r="C79" t="s">
        <v>114</v>
      </c>
      <c r="E79" t="s">
        <v>124</v>
      </c>
      <c r="F79" t="s">
        <v>117</v>
      </c>
      <c r="G79">
        <v>150</v>
      </c>
      <c r="H79" t="s">
        <v>159</v>
      </c>
      <c r="I79" t="s">
        <v>23</v>
      </c>
      <c r="J79">
        <v>5</v>
      </c>
      <c r="K79" t="b">
        <v>1</v>
      </c>
      <c r="L79" t="str">
        <f t="shared" si="3"/>
        <v>insert into ms_module values('7078','SI','MD','','f5','text','150','Customer','custname','5','TRUE');</v>
      </c>
    </row>
    <row r="80" spans="1:12" ht="16.5" customHeight="1">
      <c r="A80">
        <v>7079</v>
      </c>
      <c r="B80" t="s">
        <v>557</v>
      </c>
      <c r="C80" t="s">
        <v>114</v>
      </c>
      <c r="E80" t="s">
        <v>125</v>
      </c>
      <c r="F80" t="s">
        <v>117</v>
      </c>
      <c r="G80">
        <v>120</v>
      </c>
      <c r="H80" t="s">
        <v>160</v>
      </c>
      <c r="I80" t="s">
        <v>564</v>
      </c>
      <c r="J80">
        <v>6</v>
      </c>
      <c r="K80" t="b">
        <v>1</v>
      </c>
      <c r="L80" t="str">
        <f t="shared" si="3"/>
        <v>insert into ms_module values('7079','SI','MD','','f6','text','120','Pay Terms','(select setorantype from ms_payment where paymentid=tx_salesinvoice.payterms limit 1)','6','TRUE');</v>
      </c>
    </row>
    <row r="81" spans="1:12" ht="16.5" customHeight="1">
      <c r="A81">
        <v>7080</v>
      </c>
      <c r="B81" t="s">
        <v>557</v>
      </c>
      <c r="C81" t="s">
        <v>114</v>
      </c>
      <c r="E81" t="s">
        <v>126</v>
      </c>
      <c r="F81" t="s">
        <v>117</v>
      </c>
      <c r="G81">
        <v>100</v>
      </c>
      <c r="H81" t="s">
        <v>558</v>
      </c>
      <c r="I81" t="s">
        <v>53</v>
      </c>
      <c r="J81">
        <v>7</v>
      </c>
      <c r="K81" t="b">
        <v>1</v>
      </c>
      <c r="L81" t="str">
        <f t="shared" si="3"/>
        <v>insert into ms_module values('7080','SI','MD','','f7','text','100','Ref No','refno','7','TRUE');</v>
      </c>
    </row>
    <row r="82" spans="1:12" ht="16.5" customHeight="1">
      <c r="A82">
        <v>7081</v>
      </c>
      <c r="B82" t="s">
        <v>557</v>
      </c>
      <c r="C82" t="s">
        <v>114</v>
      </c>
      <c r="E82" t="s">
        <v>127</v>
      </c>
      <c r="F82" t="s">
        <v>117</v>
      </c>
      <c r="G82">
        <v>100</v>
      </c>
      <c r="H82" t="s">
        <v>162</v>
      </c>
      <c r="I82" t="s">
        <v>563</v>
      </c>
      <c r="J82">
        <v>8</v>
      </c>
      <c r="K82" t="b">
        <v>1</v>
      </c>
      <c r="L82" t="str">
        <f t="shared" si="3"/>
        <v>insert into ms_module values('7081','SI','MD','','f8','text','100','Salesman','(select salesname from ms_salesman where salesid=tx_salesinvoice.salesman limit 1)','8','TRUE');</v>
      </c>
    </row>
    <row r="83" spans="1:12" ht="16.5" customHeight="1">
      <c r="A83">
        <v>7082</v>
      </c>
      <c r="B83" t="s">
        <v>557</v>
      </c>
      <c r="C83" t="s">
        <v>114</v>
      </c>
      <c r="E83" t="s">
        <v>129</v>
      </c>
      <c r="F83" t="s">
        <v>117</v>
      </c>
      <c r="G83">
        <v>100</v>
      </c>
      <c r="H83" t="s">
        <v>25</v>
      </c>
      <c r="I83" t="s">
        <v>25</v>
      </c>
      <c r="J83">
        <v>9</v>
      </c>
      <c r="K83" t="b">
        <v>0</v>
      </c>
      <c r="L83" t="str">
        <f t="shared" si="3"/>
        <v>insert into ms_module values('7082','SI','MD','','f9','text','100','totalamount','totalamount','9','FALSE');</v>
      </c>
    </row>
    <row r="84" spans="1:12" ht="16.5" customHeight="1">
      <c r="A84">
        <v>7083</v>
      </c>
      <c r="B84" t="s">
        <v>557</v>
      </c>
      <c r="C84" t="s">
        <v>114</v>
      </c>
      <c r="E84" t="s">
        <v>130</v>
      </c>
      <c r="F84" t="s">
        <v>117</v>
      </c>
      <c r="G84">
        <v>100</v>
      </c>
      <c r="H84" t="s">
        <v>26</v>
      </c>
      <c r="I84" t="s">
        <v>26</v>
      </c>
      <c r="J84">
        <v>10</v>
      </c>
      <c r="K84" t="b">
        <v>0</v>
      </c>
      <c r="L84" t="str">
        <f t="shared" si="3"/>
        <v>insert into ms_module values('7083','SI','MD','','f10','text','100','discent','discent','10','FALSE');</v>
      </c>
    </row>
    <row r="85" spans="1:12" ht="16.5" customHeight="1">
      <c r="A85">
        <v>7084</v>
      </c>
      <c r="B85" t="s">
        <v>557</v>
      </c>
      <c r="C85" t="s">
        <v>114</v>
      </c>
      <c r="E85" t="s">
        <v>131</v>
      </c>
      <c r="F85" t="s">
        <v>117</v>
      </c>
      <c r="G85">
        <v>100</v>
      </c>
      <c r="H85" t="s">
        <v>27</v>
      </c>
      <c r="I85" t="s">
        <v>27</v>
      </c>
      <c r="J85">
        <v>11</v>
      </c>
      <c r="K85" t="b">
        <v>0</v>
      </c>
      <c r="L85" t="str">
        <f t="shared" si="3"/>
        <v>insert into ms_module values('7084','SI','MD','','f11','text','100','disamount','disamount','11','FALSE');</v>
      </c>
    </row>
    <row r="86" spans="1:12" ht="16.5" customHeight="1">
      <c r="A86">
        <v>7085</v>
      </c>
      <c r="B86" t="s">
        <v>557</v>
      </c>
      <c r="C86" t="s">
        <v>114</v>
      </c>
      <c r="E86" t="s">
        <v>137</v>
      </c>
      <c r="F86" t="s">
        <v>117</v>
      </c>
      <c r="G86">
        <v>100</v>
      </c>
      <c r="H86" t="s">
        <v>499</v>
      </c>
      <c r="I86" t="s">
        <v>499</v>
      </c>
      <c r="J86">
        <v>12</v>
      </c>
      <c r="K86" t="b">
        <v>0</v>
      </c>
      <c r="L86" t="str">
        <f t="shared" si="3"/>
        <v>insert into ms_module values('7085','SI','MD','','f12','text','100','ppncent','ppncent','12','FALSE');</v>
      </c>
    </row>
    <row r="87" spans="1:12" ht="16.5" customHeight="1">
      <c r="A87">
        <v>7086</v>
      </c>
      <c r="B87" t="s">
        <v>557</v>
      </c>
      <c r="C87" t="s">
        <v>114</v>
      </c>
      <c r="E87" t="s">
        <v>138</v>
      </c>
      <c r="F87" t="s">
        <v>117</v>
      </c>
      <c r="G87">
        <v>100</v>
      </c>
      <c r="H87" t="s">
        <v>490</v>
      </c>
      <c r="I87" t="s">
        <v>485</v>
      </c>
      <c r="J87">
        <v>13</v>
      </c>
      <c r="K87" t="b">
        <v>0</v>
      </c>
      <c r="L87" t="str">
        <f t="shared" si="3"/>
        <v>insert into ms_module values('7086','SI','MD','','f13','text','100','Other Fee','otherfee','13','FALSE');</v>
      </c>
    </row>
    <row r="88" spans="1:12" ht="16.5" customHeight="1">
      <c r="A88">
        <v>7087</v>
      </c>
      <c r="B88" t="s">
        <v>557</v>
      </c>
      <c r="C88" t="s">
        <v>114</v>
      </c>
      <c r="E88" t="s">
        <v>139</v>
      </c>
      <c r="F88" t="s">
        <v>433</v>
      </c>
      <c r="G88">
        <v>100</v>
      </c>
      <c r="H88" t="s">
        <v>163</v>
      </c>
      <c r="I88" t="s">
        <v>184</v>
      </c>
      <c r="J88">
        <v>14</v>
      </c>
      <c r="K88" t="b">
        <v>1</v>
      </c>
      <c r="L88" t="str">
        <f t="shared" si="3"/>
        <v>insert into ms_module values('7087','SI','MD','','f14','money','100','Total Amount','format(netamount,0)','14','TRUE');</v>
      </c>
    </row>
    <row r="89" spans="1:12" ht="16.5" customHeight="1">
      <c r="A89">
        <v>7088</v>
      </c>
      <c r="B89" t="s">
        <v>557</v>
      </c>
      <c r="C89" t="s">
        <v>114</v>
      </c>
      <c r="E89" t="s">
        <v>140</v>
      </c>
      <c r="F89" t="s">
        <v>117</v>
      </c>
      <c r="G89">
        <v>100</v>
      </c>
      <c r="H89" t="s">
        <v>31</v>
      </c>
      <c r="I89" t="s">
        <v>31</v>
      </c>
      <c r="J89">
        <v>15</v>
      </c>
      <c r="K89" t="b">
        <v>0</v>
      </c>
      <c r="L89" t="str">
        <f t="shared" si="3"/>
        <v>insert into ms_module values('7088','SI','MD','','f15','text','100','shipvia','shipvia','15','FALSE');</v>
      </c>
    </row>
    <row r="90" spans="1:12" ht="16.5" customHeight="1">
      <c r="A90">
        <v>7089</v>
      </c>
      <c r="B90" t="s">
        <v>557</v>
      </c>
      <c r="C90" t="s">
        <v>114</v>
      </c>
      <c r="E90" t="s">
        <v>141</v>
      </c>
      <c r="F90" t="s">
        <v>117</v>
      </c>
      <c r="G90">
        <v>100</v>
      </c>
      <c r="H90" t="s">
        <v>32</v>
      </c>
      <c r="I90" t="s">
        <v>32</v>
      </c>
      <c r="J90">
        <v>16</v>
      </c>
      <c r="K90" t="b">
        <v>0</v>
      </c>
      <c r="L90" t="str">
        <f t="shared" si="3"/>
        <v>insert into ms_module values('7089','SI','MD','','f16','text','100','deliveryto','deliveryto','16','FALSE');</v>
      </c>
    </row>
    <row r="91" spans="1:12" ht="16.5" customHeight="1">
      <c r="A91">
        <v>7090</v>
      </c>
      <c r="B91" t="s">
        <v>557</v>
      </c>
      <c r="C91" t="s">
        <v>114</v>
      </c>
      <c r="E91" t="s">
        <v>142</v>
      </c>
      <c r="F91" t="s">
        <v>117</v>
      </c>
      <c r="G91">
        <v>100</v>
      </c>
      <c r="H91" t="s">
        <v>33</v>
      </c>
      <c r="I91" t="s">
        <v>33</v>
      </c>
      <c r="J91">
        <v>17</v>
      </c>
      <c r="K91" t="b">
        <v>0</v>
      </c>
      <c r="L91" t="str">
        <f t="shared" si="3"/>
        <v>insert into ms_module values('7090','SI','MD','','f17','text','100','deliveryaddress','deliveryaddress','17','FALSE');</v>
      </c>
    </row>
    <row r="92" spans="1:12" ht="16.5" customHeight="1">
      <c r="A92">
        <v>7091</v>
      </c>
      <c r="B92" t="s">
        <v>557</v>
      </c>
      <c r="C92" t="s">
        <v>114</v>
      </c>
      <c r="E92" t="s">
        <v>143</v>
      </c>
      <c r="F92" t="s">
        <v>117</v>
      </c>
      <c r="G92">
        <v>100</v>
      </c>
      <c r="H92" t="s">
        <v>34</v>
      </c>
      <c r="I92" t="s">
        <v>34</v>
      </c>
      <c r="J92">
        <v>18</v>
      </c>
      <c r="K92" t="b">
        <v>0</v>
      </c>
      <c r="L92" t="str">
        <f t="shared" si="3"/>
        <v>insert into ms_module values('7091','SI','MD','','f18','text','100','deliverypic','deliverypic','18','FALSE');</v>
      </c>
    </row>
    <row r="93" spans="1:12" ht="16.5" customHeight="1">
      <c r="A93">
        <v>7092</v>
      </c>
      <c r="B93" t="s">
        <v>557</v>
      </c>
      <c r="C93" t="s">
        <v>114</v>
      </c>
      <c r="E93" t="s">
        <v>144</v>
      </c>
      <c r="F93" t="s">
        <v>117</v>
      </c>
      <c r="G93">
        <v>100</v>
      </c>
      <c r="H93" t="s">
        <v>35</v>
      </c>
      <c r="I93" t="s">
        <v>35</v>
      </c>
      <c r="J93">
        <v>19</v>
      </c>
      <c r="K93" t="b">
        <v>0</v>
      </c>
      <c r="L93" t="str">
        <f t="shared" si="3"/>
        <v>insert into ms_module values('7092','SI','MD','','f19','text','100','deliveryphone','deliveryphone','19','FALSE');</v>
      </c>
    </row>
    <row r="94" spans="1:12" ht="16.5" customHeight="1">
      <c r="A94">
        <v>7093</v>
      </c>
      <c r="B94" t="s">
        <v>557</v>
      </c>
      <c r="C94" t="s">
        <v>114</v>
      </c>
      <c r="E94" t="s">
        <v>145</v>
      </c>
      <c r="F94" t="s">
        <v>117</v>
      </c>
      <c r="G94">
        <v>100</v>
      </c>
      <c r="H94" t="s">
        <v>36</v>
      </c>
      <c r="I94" t="s">
        <v>36</v>
      </c>
      <c r="J94">
        <v>20</v>
      </c>
      <c r="K94" t="b">
        <v>0</v>
      </c>
      <c r="L94" t="str">
        <f t="shared" si="3"/>
        <v>insert into ms_module values('7093','SI','MD','','f20','text','100','deliverydate','deliverydate','20','FALSE');</v>
      </c>
    </row>
    <row r="95" spans="1:12" ht="16.5" customHeight="1">
      <c r="A95">
        <v>7094</v>
      </c>
      <c r="B95" t="s">
        <v>557</v>
      </c>
      <c r="C95" t="s">
        <v>114</v>
      </c>
      <c r="E95" t="s">
        <v>146</v>
      </c>
      <c r="F95" t="s">
        <v>117</v>
      </c>
      <c r="G95">
        <v>100</v>
      </c>
      <c r="H95" t="s">
        <v>37</v>
      </c>
      <c r="I95" t="s">
        <v>562</v>
      </c>
      <c r="J95">
        <v>21</v>
      </c>
      <c r="K95" t="b">
        <v>0</v>
      </c>
      <c r="L95" t="str">
        <f t="shared" si="3"/>
        <v>insert into ms_module values('7094','SI','MD','','f21','text','100','warehousefrom','(select warehousename from ms_warehouse where warehouseid=tx_salesinvoice.warehousefrom limit 1)','21','FALSE');</v>
      </c>
    </row>
    <row r="96" spans="1:12" ht="16.5" customHeight="1">
      <c r="A96">
        <v>7095</v>
      </c>
      <c r="B96" t="s">
        <v>557</v>
      </c>
      <c r="C96" t="s">
        <v>114</v>
      </c>
      <c r="E96" t="s">
        <v>147</v>
      </c>
      <c r="F96" t="s">
        <v>117</v>
      </c>
      <c r="G96">
        <v>100</v>
      </c>
      <c r="H96" t="s">
        <v>38</v>
      </c>
      <c r="I96" t="s">
        <v>38</v>
      </c>
      <c r="J96">
        <v>22</v>
      </c>
      <c r="K96" t="b">
        <v>0</v>
      </c>
      <c r="L96" t="str">
        <f t="shared" si="3"/>
        <v>insert into ms_module values('7095','SI','MD','','f22','text','100','field1','field1','22','FALSE');</v>
      </c>
    </row>
    <row r="97" spans="1:12" ht="16.5" customHeight="1">
      <c r="A97">
        <v>7096</v>
      </c>
      <c r="B97" t="s">
        <v>557</v>
      </c>
      <c r="C97" t="s">
        <v>114</v>
      </c>
      <c r="E97" t="s">
        <v>148</v>
      </c>
      <c r="F97" t="s">
        <v>117</v>
      </c>
      <c r="G97">
        <v>100</v>
      </c>
      <c r="H97" t="s">
        <v>39</v>
      </c>
      <c r="I97" t="s">
        <v>39</v>
      </c>
      <c r="J97">
        <v>23</v>
      </c>
      <c r="K97" t="b">
        <v>0</v>
      </c>
      <c r="L97" t="str">
        <f t="shared" si="3"/>
        <v>insert into ms_module values('7096','SI','MD','','f23','text','100','field2','field2','23','FALSE');</v>
      </c>
    </row>
    <row r="98" spans="1:12" ht="16.5" customHeight="1">
      <c r="A98">
        <v>7097</v>
      </c>
      <c r="B98" t="s">
        <v>557</v>
      </c>
      <c r="C98" t="s">
        <v>114</v>
      </c>
      <c r="E98" t="s">
        <v>149</v>
      </c>
      <c r="F98" t="s">
        <v>117</v>
      </c>
      <c r="G98">
        <v>100</v>
      </c>
      <c r="H98" t="s">
        <v>40</v>
      </c>
      <c r="I98" t="s">
        <v>40</v>
      </c>
      <c r="J98">
        <v>24</v>
      </c>
      <c r="K98" t="b">
        <v>0</v>
      </c>
      <c r="L98" t="str">
        <f t="shared" si="3"/>
        <v>insert into ms_module values('7097','SI','MD','','f24','text','100','field3','field3','24','FALSE');</v>
      </c>
    </row>
    <row r="99" spans="1:12" ht="16.5" customHeight="1">
      <c r="A99">
        <v>7098</v>
      </c>
      <c r="B99" t="s">
        <v>557</v>
      </c>
      <c r="C99" t="s">
        <v>114</v>
      </c>
      <c r="E99" t="s">
        <v>150</v>
      </c>
      <c r="F99" t="s">
        <v>117</v>
      </c>
      <c r="G99">
        <v>100</v>
      </c>
      <c r="H99" t="s">
        <v>41</v>
      </c>
      <c r="I99" t="s">
        <v>41</v>
      </c>
      <c r="J99">
        <v>25</v>
      </c>
      <c r="K99" t="b">
        <v>0</v>
      </c>
      <c r="L99" t="str">
        <f t="shared" si="3"/>
        <v>insert into ms_module values('7098','SI','MD','','f25','text','100','field4','field4','25','FALSE');</v>
      </c>
    </row>
    <row r="100" spans="1:12" ht="16.5" customHeight="1">
      <c r="A100">
        <v>7099</v>
      </c>
      <c r="B100" t="s">
        <v>557</v>
      </c>
      <c r="C100" t="s">
        <v>114</v>
      </c>
      <c r="E100" t="s">
        <v>151</v>
      </c>
      <c r="F100" t="s">
        <v>117</v>
      </c>
      <c r="G100">
        <v>100</v>
      </c>
      <c r="H100" t="s">
        <v>42</v>
      </c>
      <c r="I100" t="s">
        <v>42</v>
      </c>
      <c r="J100">
        <v>26</v>
      </c>
      <c r="K100" t="b">
        <v>0</v>
      </c>
      <c r="L100" t="str">
        <f t="shared" si="3"/>
        <v>insert into ms_module values('7099','SI','MD','','f26','text','100','field5','field5','26','FALSE');</v>
      </c>
    </row>
    <row r="101" spans="1:12" ht="16.5" customHeight="1">
      <c r="A101">
        <v>7100</v>
      </c>
      <c r="B101" t="s">
        <v>557</v>
      </c>
      <c r="C101" t="s">
        <v>114</v>
      </c>
      <c r="E101" t="s">
        <v>152</v>
      </c>
      <c r="F101" t="s">
        <v>117</v>
      </c>
      <c r="G101">
        <v>100</v>
      </c>
      <c r="H101" t="s">
        <v>43</v>
      </c>
      <c r="I101" t="s">
        <v>43</v>
      </c>
      <c r="J101">
        <v>27</v>
      </c>
      <c r="K101" t="b">
        <v>0</v>
      </c>
      <c r="L101" t="str">
        <f t="shared" si="3"/>
        <v>insert into ms_module values('7100','SI','MD','','f27','text','100','field6','field6','27','FALSE');</v>
      </c>
    </row>
    <row r="102" spans="1:12" ht="16.5" customHeight="1">
      <c r="A102">
        <v>7101</v>
      </c>
      <c r="B102" t="s">
        <v>557</v>
      </c>
      <c r="C102" t="s">
        <v>114</v>
      </c>
      <c r="E102" t="s">
        <v>153</v>
      </c>
      <c r="F102" t="s">
        <v>117</v>
      </c>
      <c r="G102">
        <v>100</v>
      </c>
      <c r="H102" t="s">
        <v>44</v>
      </c>
      <c r="I102" t="s">
        <v>44</v>
      </c>
      <c r="J102">
        <v>28</v>
      </c>
      <c r="K102" t="b">
        <v>0</v>
      </c>
      <c r="L102" t="str">
        <f t="shared" si="3"/>
        <v>insert into ms_module values('7101','SI','MD','','f28','text','100','invtaxno1','invtaxno1','28','FALSE');</v>
      </c>
    </row>
    <row r="103" spans="1:12" ht="16.5" customHeight="1">
      <c r="A103">
        <v>7102</v>
      </c>
      <c r="B103" t="s">
        <v>557</v>
      </c>
      <c r="C103" t="s">
        <v>114</v>
      </c>
      <c r="E103" t="s">
        <v>154</v>
      </c>
      <c r="F103" t="s">
        <v>117</v>
      </c>
      <c r="G103">
        <v>100</v>
      </c>
      <c r="H103" t="s">
        <v>45</v>
      </c>
      <c r="I103" t="s">
        <v>45</v>
      </c>
      <c r="J103">
        <v>29</v>
      </c>
      <c r="K103" t="b">
        <v>0</v>
      </c>
      <c r="L103" t="str">
        <f t="shared" si="3"/>
        <v>insert into ms_module values('7102','SI','MD','','f29','text','100','invtaxno2','invtaxno2','29','FALSE');</v>
      </c>
    </row>
    <row r="104" spans="1:12" ht="16.5" customHeight="1">
      <c r="A104">
        <v>7103</v>
      </c>
      <c r="B104" t="s">
        <v>557</v>
      </c>
      <c r="C104" t="s">
        <v>114</v>
      </c>
      <c r="E104" t="s">
        <v>155</v>
      </c>
      <c r="F104" t="s">
        <v>117</v>
      </c>
      <c r="G104">
        <v>100</v>
      </c>
      <c r="H104" t="s">
        <v>46</v>
      </c>
      <c r="I104" t="s">
        <v>46</v>
      </c>
      <c r="J104">
        <v>30</v>
      </c>
      <c r="K104" t="b">
        <v>0</v>
      </c>
      <c r="L104" t="str">
        <f t="shared" si="3"/>
        <v>insert into ms_module values('7103','SI','MD','','f30','text','100','invtaxdate','invtaxdate','30','FALSE');</v>
      </c>
    </row>
    <row r="105" spans="1:12" ht="16.5" customHeight="1">
      <c r="A105">
        <v>7104</v>
      </c>
      <c r="B105" t="s">
        <v>557</v>
      </c>
      <c r="C105" t="s">
        <v>114</v>
      </c>
      <c r="E105" t="s">
        <v>156</v>
      </c>
      <c r="F105" t="s">
        <v>117</v>
      </c>
      <c r="G105">
        <v>100</v>
      </c>
      <c r="H105" t="s">
        <v>47</v>
      </c>
      <c r="I105" t="s">
        <v>47</v>
      </c>
      <c r="J105">
        <v>31</v>
      </c>
      <c r="K105" t="b">
        <v>0</v>
      </c>
      <c r="L105" t="str">
        <f t="shared" si="3"/>
        <v>insert into ms_module values('7104','SI','MD','','f31','text','100','invtaxmemo','invtaxmemo','31','FALSE');</v>
      </c>
    </row>
    <row r="106" spans="1:12" ht="16.5" customHeight="1">
      <c r="A106">
        <v>7105</v>
      </c>
      <c r="B106" t="s">
        <v>557</v>
      </c>
      <c r="C106" t="s">
        <v>114</v>
      </c>
      <c r="E106" t="s">
        <v>157</v>
      </c>
      <c r="F106" t="s">
        <v>117</v>
      </c>
      <c r="G106">
        <v>99</v>
      </c>
      <c r="H106" t="s">
        <v>128</v>
      </c>
      <c r="I106" t="s">
        <v>48</v>
      </c>
      <c r="J106">
        <v>32</v>
      </c>
      <c r="K106" t="b">
        <v>1</v>
      </c>
      <c r="L106" t="str">
        <f t="shared" si="3"/>
        <v>insert into ms_module values('7105','SI','MD','','f32','text','99','Notes','notes','32','TRUE');</v>
      </c>
    </row>
    <row r="107" spans="1:12" ht="16.5" customHeight="1">
      <c r="A107">
        <v>7106</v>
      </c>
      <c r="B107" t="s">
        <v>557</v>
      </c>
      <c r="C107" t="s">
        <v>114</v>
      </c>
      <c r="E107" t="s">
        <v>158</v>
      </c>
      <c r="F107" t="s">
        <v>117</v>
      </c>
      <c r="G107">
        <v>100</v>
      </c>
      <c r="H107" t="s">
        <v>164</v>
      </c>
      <c r="I107" t="s">
        <v>565</v>
      </c>
      <c r="J107">
        <v>33</v>
      </c>
      <c r="K107" t="b">
        <v>0</v>
      </c>
      <c r="L107" t="str">
        <f t="shared" si="3"/>
        <v>insert into ms_module values('7106','SI','MD','','f33','text','100','Details','(SELECT GROUP_CONCAT(c.orderid,"[",c.prodcode,"[",c.prodname,"[",c.qty,"[",c.unit,"[",c.price,"[",c.discent,"[",c.disamount,"[",c.total SEPARATOR "{")FROM tx_salesinvoice_d c WHERE tx_salesinvoice.orderno=c.orderno)','33','FALSE');</v>
      </c>
    </row>
    <row r="108" spans="1:12" ht="16.5" customHeight="1">
      <c r="A108">
        <v>7107</v>
      </c>
      <c r="B108" t="s">
        <v>557</v>
      </c>
      <c r="C108" t="s">
        <v>114</v>
      </c>
      <c r="E108" t="s">
        <v>491</v>
      </c>
      <c r="F108" t="s">
        <v>117</v>
      </c>
      <c r="G108">
        <v>100</v>
      </c>
      <c r="H108" t="s">
        <v>494</v>
      </c>
      <c r="I108" t="s">
        <v>504</v>
      </c>
      <c r="J108">
        <v>34</v>
      </c>
      <c r="K108" t="b">
        <v>0</v>
      </c>
      <c r="L108" t="str">
        <f t="shared" si="3"/>
        <v>insert into ms_module values('7107','SI','MD','','f34','text','100','DP','dpso','34','FALSE');</v>
      </c>
    </row>
    <row r="109" spans="1:12" ht="16.5" customHeight="1">
      <c r="A109">
        <v>7108</v>
      </c>
      <c r="B109" t="s">
        <v>557</v>
      </c>
      <c r="C109" t="s">
        <v>114</v>
      </c>
      <c r="E109" t="s">
        <v>492</v>
      </c>
      <c r="F109" t="s">
        <v>117</v>
      </c>
      <c r="G109">
        <v>100</v>
      </c>
      <c r="H109" t="s">
        <v>495</v>
      </c>
      <c r="I109" t="s">
        <v>505</v>
      </c>
      <c r="J109">
        <v>35</v>
      </c>
      <c r="K109" t="b">
        <v>0</v>
      </c>
      <c r="L109" t="str">
        <f t="shared" si="3"/>
        <v>insert into ms_module values('7108','SI','MD','','f35','text','100','Left Amount','cash','35','FALSE');</v>
      </c>
    </row>
    <row r="110" spans="1:12" ht="16.5" customHeight="1">
      <c r="A110">
        <v>7109</v>
      </c>
      <c r="B110" t="s">
        <v>557</v>
      </c>
      <c r="C110" t="s">
        <v>114</v>
      </c>
      <c r="E110" t="s">
        <v>498</v>
      </c>
      <c r="F110" t="s">
        <v>117</v>
      </c>
      <c r="G110">
        <v>100</v>
      </c>
      <c r="H110" t="s">
        <v>500</v>
      </c>
      <c r="I110" t="s">
        <v>500</v>
      </c>
      <c r="J110">
        <v>36</v>
      </c>
      <c r="K110" t="b">
        <v>0</v>
      </c>
      <c r="L110" t="str">
        <f t="shared" si="3"/>
        <v>insert into ms_module values('7109','SI','MD','','f36','text','100','ppnamount','ppnamount','36','FALSE');</v>
      </c>
    </row>
    <row r="111" spans="1:12" ht="16.5" customHeight="1">
      <c r="A111">
        <v>7110</v>
      </c>
      <c r="B111" t="s">
        <v>557</v>
      </c>
      <c r="C111" t="s">
        <v>114</v>
      </c>
      <c r="F111" t="s">
        <v>132</v>
      </c>
      <c r="H111" t="s">
        <v>133</v>
      </c>
      <c r="I111" t="s">
        <v>560</v>
      </c>
      <c r="J111">
        <v>37</v>
      </c>
      <c r="L111" t="str">
        <f t="shared" si="3"/>
        <v>insert into ms_module values('7110','SI','MD','','','end','','nowhere',';FROM tx_salesinvoice where transtype="SI" order by orderno desc ;','37','');</v>
      </c>
    </row>
    <row r="112" spans="1:12" ht="16.5" customHeight="1">
      <c r="A112">
        <v>7111</v>
      </c>
      <c r="B112" t="s">
        <v>557</v>
      </c>
      <c r="C112" t="s">
        <v>114</v>
      </c>
      <c r="F112" t="s">
        <v>132</v>
      </c>
      <c r="H112" t="s">
        <v>134</v>
      </c>
      <c r="I112" t="s">
        <v>561</v>
      </c>
      <c r="J112">
        <v>38</v>
      </c>
      <c r="L112" t="str">
        <f t="shared" si="3"/>
        <v>insert into ms_module values('7111','SI','MD','','','end','','where',';FROM tx_salesinvoice where transtype="SI" and concat(orderno,refno,custname,salesman) like "%w2%" order by orderno desc;','38','');</v>
      </c>
    </row>
    <row r="113" spans="1:12" ht="16.5" customHeight="1">
      <c r="A113">
        <v>7112</v>
      </c>
      <c r="B113" t="s">
        <v>566</v>
      </c>
      <c r="C113" t="s">
        <v>114</v>
      </c>
      <c r="E113" t="s">
        <v>116</v>
      </c>
      <c r="F113" t="s">
        <v>117</v>
      </c>
      <c r="G113">
        <v>125</v>
      </c>
      <c r="H113" s="3" t="s">
        <v>570</v>
      </c>
      <c r="I113" s="26" t="s">
        <v>517</v>
      </c>
      <c r="J113">
        <v>1</v>
      </c>
      <c r="K113" t="b">
        <v>1</v>
      </c>
      <c r="L113" t="str">
        <f t="shared" si="3"/>
        <v>insert into ms_module values('7112','SP','MD','','f1','text','125','Pay No','payno','1','TRUE');</v>
      </c>
    </row>
    <row r="114" spans="1:12" ht="16.5" customHeight="1">
      <c r="A114">
        <v>7113</v>
      </c>
      <c r="B114" t="s">
        <v>566</v>
      </c>
      <c r="C114" t="s">
        <v>114</v>
      </c>
      <c r="E114" t="s">
        <v>119</v>
      </c>
      <c r="F114" t="s">
        <v>117</v>
      </c>
      <c r="G114">
        <v>100</v>
      </c>
      <c r="H114" s="3" t="s">
        <v>571</v>
      </c>
      <c r="I114" t="s">
        <v>593</v>
      </c>
      <c r="J114">
        <v>2</v>
      </c>
      <c r="K114" t="b">
        <v>1</v>
      </c>
      <c r="L114" t="str">
        <f t="shared" si="3"/>
        <v>insert into ms_module values('7113','SP','MD','','f2','text','100','Pay Date','DATE_FORMAT(paydate,"%d/%m/%Y")','2','TRUE');</v>
      </c>
    </row>
    <row r="115" spans="1:12" ht="16.5" customHeight="1">
      <c r="A115">
        <v>7114</v>
      </c>
      <c r="B115" t="s">
        <v>566</v>
      </c>
      <c r="C115" t="s">
        <v>114</v>
      </c>
      <c r="E115" t="s">
        <v>121</v>
      </c>
      <c r="F115" t="s">
        <v>117</v>
      </c>
      <c r="G115">
        <v>100</v>
      </c>
      <c r="H115" s="3" t="s">
        <v>516</v>
      </c>
      <c r="I115" s="27" t="s">
        <v>519</v>
      </c>
      <c r="J115">
        <v>3</v>
      </c>
      <c r="K115" t="b">
        <v>0</v>
      </c>
      <c r="L115" t="str">
        <f t="shared" si="3"/>
        <v>insert into ms_module values('7114','SP','MD','','f3','text','100','tx_salespay','paytype','3','FALSE');</v>
      </c>
    </row>
    <row r="116" spans="1:12" ht="16.5" customHeight="1">
      <c r="A116">
        <v>7115</v>
      </c>
      <c r="B116" t="s">
        <v>566</v>
      </c>
      <c r="C116" t="s">
        <v>114</v>
      </c>
      <c r="E116" t="s">
        <v>123</v>
      </c>
      <c r="F116" t="s">
        <v>117</v>
      </c>
      <c r="G116">
        <v>100</v>
      </c>
      <c r="H116" s="3" t="s">
        <v>516</v>
      </c>
      <c r="I116" s="27" t="s">
        <v>22</v>
      </c>
      <c r="J116">
        <v>4</v>
      </c>
      <c r="K116" t="b">
        <v>0</v>
      </c>
      <c r="L116" t="str">
        <f t="shared" si="3"/>
        <v>insert into ms_module values('7115','SP','MD','','f4','text','100','tx_salespay','custcode','4','FALSE');</v>
      </c>
    </row>
    <row r="117" spans="1:12" ht="16.5" customHeight="1">
      <c r="A117">
        <v>7116</v>
      </c>
      <c r="B117" t="s">
        <v>566</v>
      </c>
      <c r="C117" t="s">
        <v>114</v>
      </c>
      <c r="E117" t="s">
        <v>124</v>
      </c>
      <c r="F117" t="s">
        <v>117</v>
      </c>
      <c r="G117">
        <v>135</v>
      </c>
      <c r="H117" s="3" t="s">
        <v>159</v>
      </c>
      <c r="I117" s="27" t="s">
        <v>23</v>
      </c>
      <c r="J117">
        <v>5</v>
      </c>
      <c r="K117" t="b">
        <v>1</v>
      </c>
      <c r="L117" t="str">
        <f t="shared" si="3"/>
        <v>insert into ms_module values('7116','SP','MD','','f5','text','135','Customer','custname','5','TRUE');</v>
      </c>
    </row>
    <row r="118" spans="1:12" ht="16.5" customHeight="1">
      <c r="A118">
        <v>7117</v>
      </c>
      <c r="B118" t="s">
        <v>566</v>
      </c>
      <c r="C118" t="s">
        <v>114</v>
      </c>
      <c r="E118" t="s">
        <v>125</v>
      </c>
      <c r="F118" t="s">
        <v>117</v>
      </c>
      <c r="G118">
        <v>100</v>
      </c>
      <c r="H118" s="3" t="s">
        <v>572</v>
      </c>
      <c r="I118" s="27" t="s">
        <v>568</v>
      </c>
      <c r="J118">
        <v>6</v>
      </c>
      <c r="K118" t="b">
        <v>1</v>
      </c>
      <c r="L118" t="str">
        <f t="shared" si="3"/>
        <v>insert into ms_module values('7117','SP','MD','','f6','text','100','Account','(select bankname from ms_bank where bankid=tx_salespay.accountid)','6','TRUE');</v>
      </c>
    </row>
    <row r="119" spans="1:12" ht="16.5" customHeight="1">
      <c r="A119">
        <v>7118</v>
      </c>
      <c r="B119" t="s">
        <v>566</v>
      </c>
      <c r="C119" t="s">
        <v>114</v>
      </c>
      <c r="E119" t="s">
        <v>126</v>
      </c>
      <c r="F119" t="s">
        <v>117</v>
      </c>
      <c r="G119">
        <v>100</v>
      </c>
      <c r="H119" s="3" t="s">
        <v>573</v>
      </c>
      <c r="I119" s="27" t="s">
        <v>521</v>
      </c>
      <c r="J119">
        <v>7</v>
      </c>
      <c r="K119" t="b">
        <v>1</v>
      </c>
      <c r="L119" t="str">
        <f t="shared" si="3"/>
        <v>insert into ms_module values('7118','SP','MD','','f7','text','100','Payment Type','paymenttype','7','TRUE');</v>
      </c>
    </row>
    <row r="120" spans="1:12" ht="16.5" customHeight="1">
      <c r="A120">
        <v>7119</v>
      </c>
      <c r="B120" t="s">
        <v>566</v>
      </c>
      <c r="C120" t="s">
        <v>114</v>
      </c>
      <c r="E120" t="s">
        <v>127</v>
      </c>
      <c r="F120" t="s">
        <v>117</v>
      </c>
      <c r="G120">
        <v>100</v>
      </c>
      <c r="H120" s="3" t="s">
        <v>516</v>
      </c>
      <c r="I120" t="s">
        <v>594</v>
      </c>
      <c r="J120">
        <v>8</v>
      </c>
      <c r="K120" t="b">
        <v>0</v>
      </c>
      <c r="L120" t="str">
        <f t="shared" si="3"/>
        <v>insert into ms_module values('7119','SP','MD','','f8','text','100','tx_salespay','DATE_FORMAT(paymentdate,"%d/%m/%Y")','8','FALSE');</v>
      </c>
    </row>
    <row r="121" spans="1:12" ht="16.5" customHeight="1">
      <c r="A121">
        <v>7120</v>
      </c>
      <c r="B121" t="s">
        <v>566</v>
      </c>
      <c r="C121" t="s">
        <v>114</v>
      </c>
      <c r="E121" t="s">
        <v>129</v>
      </c>
      <c r="F121" t="s">
        <v>117</v>
      </c>
      <c r="G121">
        <v>100</v>
      </c>
      <c r="H121" s="3" t="s">
        <v>516</v>
      </c>
      <c r="I121" s="27" t="s">
        <v>523</v>
      </c>
      <c r="J121">
        <v>9</v>
      </c>
      <c r="K121" t="b">
        <v>0</v>
      </c>
      <c r="L121" t="str">
        <f t="shared" si="3"/>
        <v>insert into ms_module values('7120','SP','MD','','f9','text','100','tx_salespay','checkno','9','FALSE');</v>
      </c>
    </row>
    <row r="122" spans="1:12" ht="16.5" customHeight="1">
      <c r="A122">
        <v>7121</v>
      </c>
      <c r="B122" t="s">
        <v>566</v>
      </c>
      <c r="C122" t="s">
        <v>114</v>
      </c>
      <c r="E122" t="s">
        <v>130</v>
      </c>
      <c r="F122" t="s">
        <v>117</v>
      </c>
      <c r="G122">
        <v>100</v>
      </c>
      <c r="H122" s="3" t="s">
        <v>163</v>
      </c>
      <c r="I122" s="27" t="s">
        <v>596</v>
      </c>
      <c r="J122">
        <v>10</v>
      </c>
      <c r="K122" t="b">
        <v>1</v>
      </c>
      <c r="L122" t="str">
        <f t="shared" si="3"/>
        <v>insert into ms_module values('7121','SP','MD','','f10','text','100','Total Amount','format(totalpay,0)','10','TRUE');</v>
      </c>
    </row>
    <row r="123" spans="1:12" ht="16.5" customHeight="1">
      <c r="A123">
        <v>7122</v>
      </c>
      <c r="B123" t="s">
        <v>566</v>
      </c>
      <c r="C123" t="s">
        <v>114</v>
      </c>
      <c r="E123" t="s">
        <v>131</v>
      </c>
      <c r="F123" t="s">
        <v>117</v>
      </c>
      <c r="G123">
        <v>100</v>
      </c>
      <c r="H123" s="3" t="s">
        <v>516</v>
      </c>
      <c r="I123" s="27" t="s">
        <v>48</v>
      </c>
      <c r="J123">
        <v>11</v>
      </c>
      <c r="K123" t="b">
        <v>0</v>
      </c>
      <c r="L123" t="str">
        <f t="shared" si="3"/>
        <v>insert into ms_module values('7122','SP','MD','','f11','text','100','tx_salespay','notes','11','FALSE');</v>
      </c>
    </row>
    <row r="124" spans="1:12" ht="16.5" customHeight="1">
      <c r="A124">
        <v>7123</v>
      </c>
      <c r="B124" t="s">
        <v>566</v>
      </c>
      <c r="C124" t="s">
        <v>114</v>
      </c>
      <c r="E124" t="s">
        <v>137</v>
      </c>
      <c r="F124" t="s">
        <v>117</v>
      </c>
      <c r="G124">
        <v>100</v>
      </c>
      <c r="H124" s="3" t="s">
        <v>574</v>
      </c>
      <c r="I124" s="27" t="s">
        <v>49</v>
      </c>
      <c r="J124">
        <v>12</v>
      </c>
      <c r="K124" t="b">
        <v>1</v>
      </c>
      <c r="L124" t="str">
        <f t="shared" si="3"/>
        <v>insert into ms_module values('7123','SP','MD','','f12','text','100','Created By','createby','12','TRUE');</v>
      </c>
    </row>
    <row r="125" spans="1:12" ht="16.5" customHeight="1">
      <c r="A125">
        <v>7124</v>
      </c>
      <c r="B125" t="s">
        <v>566</v>
      </c>
      <c r="C125" t="s">
        <v>114</v>
      </c>
      <c r="E125" t="s">
        <v>138</v>
      </c>
      <c r="F125" t="s">
        <v>117</v>
      </c>
      <c r="G125">
        <v>100</v>
      </c>
      <c r="H125" s="3" t="s">
        <v>516</v>
      </c>
      <c r="I125" s="27" t="s">
        <v>50</v>
      </c>
      <c r="J125">
        <v>13</v>
      </c>
      <c r="K125" t="b">
        <v>0</v>
      </c>
      <c r="L125" t="str">
        <f t="shared" si="3"/>
        <v>insert into ms_module values('7124','SP','MD','','f13','text','100','tx_salespay','createdate','13','FALSE');</v>
      </c>
    </row>
    <row r="126" spans="1:12" ht="16.5" customHeight="1">
      <c r="A126">
        <v>7125</v>
      </c>
      <c r="B126" t="s">
        <v>566</v>
      </c>
      <c r="C126" t="s">
        <v>114</v>
      </c>
      <c r="E126" t="s">
        <v>139</v>
      </c>
      <c r="F126" t="s">
        <v>117</v>
      </c>
      <c r="G126">
        <v>99</v>
      </c>
      <c r="H126" s="3" t="s">
        <v>575</v>
      </c>
      <c r="I126" s="27" t="s">
        <v>51</v>
      </c>
      <c r="J126">
        <v>14</v>
      </c>
      <c r="K126" t="b">
        <v>1</v>
      </c>
      <c r="L126" t="str">
        <f t="shared" si="3"/>
        <v>insert into ms_module values('7125','SP','MD','','f14','text','99','Updated By','updateby','14','TRUE');</v>
      </c>
    </row>
    <row r="127" spans="1:12" ht="16.5" customHeight="1">
      <c r="A127">
        <v>7126</v>
      </c>
      <c r="B127" t="s">
        <v>566</v>
      </c>
      <c r="C127" t="s">
        <v>114</v>
      </c>
      <c r="E127" t="s">
        <v>140</v>
      </c>
      <c r="F127" t="s">
        <v>117</v>
      </c>
      <c r="G127">
        <v>100</v>
      </c>
      <c r="H127" s="3" t="s">
        <v>516</v>
      </c>
      <c r="I127" s="27" t="s">
        <v>52</v>
      </c>
      <c r="J127">
        <v>15</v>
      </c>
      <c r="K127" t="b">
        <v>0</v>
      </c>
      <c r="L127" t="str">
        <f t="shared" si="3"/>
        <v>insert into ms_module values('7126','SP','MD','','f15','text','100','tx_salespay','updatedate','15','FALSE');</v>
      </c>
    </row>
    <row r="128" spans="1:12" ht="16.5" customHeight="1">
      <c r="A128">
        <v>7127</v>
      </c>
      <c r="B128" t="s">
        <v>566</v>
      </c>
      <c r="C128" t="s">
        <v>114</v>
      </c>
      <c r="E128" t="s">
        <v>141</v>
      </c>
      <c r="F128" t="s">
        <v>117</v>
      </c>
      <c r="G128">
        <v>100</v>
      </c>
      <c r="H128" s="16" t="s">
        <v>525</v>
      </c>
      <c r="I128" s="27" t="s">
        <v>591</v>
      </c>
      <c r="J128">
        <v>16</v>
      </c>
      <c r="K128" t="b">
        <v>0</v>
      </c>
      <c r="L128" t="str">
        <f t="shared" si="3"/>
        <v>insert into ms_module values('7127','SP','MD','','f16','text','100','tx_salespay_d','(SELECT GROUP_CONCAT(c.payno,"[",c.payid,"[",c.invoiceno,"[",c.invdate,"[",c.payterms,"[",c.netamount,"[",c.payed,"[",c.total,"[",c.payamount,"[",c.leftamount SEPARATOR "{")FROM tx_salespay_d c WHERE tx_salespay.payno=c.payno)','16','FALSE');</v>
      </c>
    </row>
    <row r="129" spans="1:12" ht="16.5" customHeight="1">
      <c r="A129">
        <v>7128</v>
      </c>
      <c r="B129" t="s">
        <v>566</v>
      </c>
      <c r="C129" t="s">
        <v>114</v>
      </c>
      <c r="F129" t="s">
        <v>132</v>
      </c>
      <c r="H129" t="s">
        <v>133</v>
      </c>
      <c r="I129" t="s">
        <v>569</v>
      </c>
      <c r="J129">
        <v>17</v>
      </c>
      <c r="L129" t="str">
        <f t="shared" ref="L129:L130" si="4">"insert into ms_module values('"&amp;A129&amp;"','"&amp;B129&amp;"','"&amp;C129&amp;"','"&amp;D129&amp;"','"&amp;E129&amp;"','"&amp;F129&amp;"','"&amp;G129&amp;"','"&amp;H129&amp;"','"&amp;I129&amp;"','"&amp;J129&amp;"','"&amp;K129&amp;"');"</f>
        <v>insert into ms_module values('7128','SP','MD','','','end','','nowhere',';FROM tx_salespay order by payno desc ;','17','');</v>
      </c>
    </row>
    <row r="130" spans="1:12" ht="16.5" customHeight="1">
      <c r="A130">
        <v>7129</v>
      </c>
      <c r="B130" t="s">
        <v>566</v>
      </c>
      <c r="C130" t="s">
        <v>114</v>
      </c>
      <c r="F130" t="s">
        <v>132</v>
      </c>
      <c r="H130" t="s">
        <v>134</v>
      </c>
      <c r="I130" t="s">
        <v>567</v>
      </c>
      <c r="J130">
        <v>18</v>
      </c>
      <c r="L130" t="str">
        <f t="shared" si="4"/>
        <v>insert into ms_module values('7129','SP','MD','','','end','','where',';FROM tx_salespay where concat(payno,custname) like "%w2%" order by payno desc;','18','');</v>
      </c>
    </row>
    <row r="131" spans="1:12" ht="16.5" customHeight="1">
      <c r="A131">
        <v>7130</v>
      </c>
      <c r="B131" t="s">
        <v>598</v>
      </c>
      <c r="C131" t="s">
        <v>114</v>
      </c>
      <c r="E131" t="s">
        <v>116</v>
      </c>
      <c r="F131" t="s">
        <v>117</v>
      </c>
      <c r="G131">
        <v>120</v>
      </c>
      <c r="H131" t="s">
        <v>610</v>
      </c>
      <c r="I131" t="s">
        <v>533</v>
      </c>
      <c r="J131">
        <v>1</v>
      </c>
      <c r="K131" t="b">
        <v>1</v>
      </c>
      <c r="L131" t="str">
        <f>"insert into ms_module values('"&amp;A131&amp;"','"&amp;B131&amp;"','"&amp;C131&amp;"','"&amp;D131&amp;"','"&amp;E131&amp;"','"&amp;F131&amp;"','"&amp;G131&amp;"','"&amp;H131&amp;"','"&amp;I131&amp;"','"&amp;J131&amp;"','"&amp;K131&amp;"');"</f>
        <v>insert into ms_module values('7130','SR','MD','','f1','text','120','Return No','returnno','1','TRUE');</v>
      </c>
    </row>
    <row r="132" spans="1:12" ht="16.5" customHeight="1">
      <c r="A132">
        <v>7131</v>
      </c>
      <c r="B132" t="s">
        <v>598</v>
      </c>
      <c r="C132" t="s">
        <v>114</v>
      </c>
      <c r="E132" t="s">
        <v>119</v>
      </c>
      <c r="F132" t="s">
        <v>117</v>
      </c>
      <c r="G132">
        <v>90</v>
      </c>
      <c r="H132" t="s">
        <v>611</v>
      </c>
      <c r="I132" t="s">
        <v>534</v>
      </c>
      <c r="J132">
        <v>2</v>
      </c>
      <c r="K132" t="b">
        <v>1</v>
      </c>
      <c r="L132" t="str">
        <f t="shared" ref="L132:L152" si="5">"insert into ms_module values('"&amp;A132&amp;"','"&amp;B132&amp;"','"&amp;C132&amp;"','"&amp;D132&amp;"','"&amp;E132&amp;"','"&amp;F132&amp;"','"&amp;G132&amp;"','"&amp;H132&amp;"','"&amp;I132&amp;"','"&amp;J132&amp;"','"&amp;K132&amp;"');"</f>
        <v>insert into ms_module values('7131','SR','MD','','f2','text','90','Return Date','returndate','2','TRUE');</v>
      </c>
    </row>
    <row r="133" spans="1:12" ht="16.5" customHeight="1">
      <c r="A133">
        <v>7132</v>
      </c>
      <c r="B133" t="s">
        <v>598</v>
      </c>
      <c r="C133" t="s">
        <v>114</v>
      </c>
      <c r="E133" t="s">
        <v>121</v>
      </c>
      <c r="F133" t="s">
        <v>117</v>
      </c>
      <c r="G133">
        <v>80</v>
      </c>
      <c r="H133" t="s">
        <v>612</v>
      </c>
      <c r="I133" t="s">
        <v>535</v>
      </c>
      <c r="J133">
        <v>3</v>
      </c>
      <c r="K133" t="b">
        <v>1</v>
      </c>
      <c r="L133" t="str">
        <f t="shared" si="5"/>
        <v>insert into ms_module values('7132','SR','MD','','f3','text','80','Return Type','returntype','3','TRUE');</v>
      </c>
    </row>
    <row r="134" spans="1:12" ht="16.5" customHeight="1">
      <c r="A134">
        <v>7133</v>
      </c>
      <c r="B134" t="s">
        <v>598</v>
      </c>
      <c r="C134" t="s">
        <v>114</v>
      </c>
      <c r="E134" t="s">
        <v>123</v>
      </c>
      <c r="F134" t="s">
        <v>117</v>
      </c>
      <c r="G134">
        <v>100</v>
      </c>
      <c r="H134" t="s">
        <v>159</v>
      </c>
      <c r="I134" t="s">
        <v>22</v>
      </c>
      <c r="J134">
        <v>4</v>
      </c>
      <c r="K134" t="b">
        <v>0</v>
      </c>
      <c r="L134" t="str">
        <f t="shared" si="5"/>
        <v>insert into ms_module values('7133','SR','MD','','f4','text','100','Customer','custcode','4','FALSE');</v>
      </c>
    </row>
    <row r="135" spans="1:12" ht="16.5" customHeight="1">
      <c r="A135">
        <v>7134</v>
      </c>
      <c r="B135" t="s">
        <v>598</v>
      </c>
      <c r="C135" t="s">
        <v>114</v>
      </c>
      <c r="E135" t="s">
        <v>124</v>
      </c>
      <c r="F135" t="s">
        <v>117</v>
      </c>
      <c r="G135">
        <v>150</v>
      </c>
      <c r="H135" t="s">
        <v>159</v>
      </c>
      <c r="I135" t="s">
        <v>23</v>
      </c>
      <c r="J135">
        <v>5</v>
      </c>
      <c r="K135" t="b">
        <v>1</v>
      </c>
      <c r="L135" t="str">
        <f t="shared" si="5"/>
        <v>insert into ms_module values('7134','SR','MD','','f5','text','150','Customer','custname','5','TRUE');</v>
      </c>
    </row>
    <row r="136" spans="1:12" ht="16.5" customHeight="1">
      <c r="A136">
        <v>7135</v>
      </c>
      <c r="B136" t="s">
        <v>598</v>
      </c>
      <c r="C136" t="s">
        <v>114</v>
      </c>
      <c r="E136" t="s">
        <v>125</v>
      </c>
      <c r="F136" t="s">
        <v>117</v>
      </c>
      <c r="G136">
        <v>120</v>
      </c>
      <c r="H136" t="s">
        <v>160</v>
      </c>
      <c r="I136" t="s">
        <v>613</v>
      </c>
      <c r="J136">
        <v>6</v>
      </c>
      <c r="K136" t="b">
        <v>1</v>
      </c>
      <c r="L136" t="str">
        <f t="shared" si="5"/>
        <v>insert into ms_module values('7135','SR','MD','','f6','text','120','Pay Terms','(select setorantype from ms_payment where paymentid=tx_salesreturn.payterms limit 1)','6','TRUE');</v>
      </c>
    </row>
    <row r="137" spans="1:12" ht="16.5" customHeight="1">
      <c r="A137">
        <v>7136</v>
      </c>
      <c r="B137" t="s">
        <v>598</v>
      </c>
      <c r="C137" t="s">
        <v>114</v>
      </c>
      <c r="E137" t="s">
        <v>126</v>
      </c>
      <c r="F137" t="s">
        <v>117</v>
      </c>
      <c r="G137">
        <v>100</v>
      </c>
      <c r="H137" t="s">
        <v>558</v>
      </c>
      <c r="I137" t="s">
        <v>53</v>
      </c>
      <c r="J137">
        <v>7</v>
      </c>
      <c r="K137" t="b">
        <v>1</v>
      </c>
      <c r="L137" t="str">
        <f t="shared" si="5"/>
        <v>insert into ms_module values('7136','SR','MD','','f7','text','100','Ref No','refno','7','TRUE');</v>
      </c>
    </row>
    <row r="138" spans="1:12" ht="16.5" customHeight="1">
      <c r="A138">
        <v>7137</v>
      </c>
      <c r="B138" t="s">
        <v>598</v>
      </c>
      <c r="C138" t="s">
        <v>114</v>
      </c>
      <c r="E138" t="s">
        <v>127</v>
      </c>
      <c r="F138" t="s">
        <v>117</v>
      </c>
      <c r="G138">
        <v>100</v>
      </c>
      <c r="H138" t="s">
        <v>162</v>
      </c>
      <c r="I138" t="s">
        <v>614</v>
      </c>
      <c r="J138">
        <v>8</v>
      </c>
      <c r="K138" t="b">
        <v>1</v>
      </c>
      <c r="L138" t="str">
        <f t="shared" si="5"/>
        <v>insert into ms_module values('7137','SR','MD','','f8','text','100','Salesman','(select salesname from ms_salesman where salesid=tx_salesreturn.salesman limit 1)','8','TRUE');</v>
      </c>
    </row>
    <row r="139" spans="1:12" ht="16.5" customHeight="1">
      <c r="A139">
        <v>7138</v>
      </c>
      <c r="B139" t="s">
        <v>598</v>
      </c>
      <c r="C139" t="s">
        <v>114</v>
      </c>
      <c r="E139" t="s">
        <v>129</v>
      </c>
      <c r="F139" t="s">
        <v>117</v>
      </c>
      <c r="G139">
        <v>100</v>
      </c>
      <c r="H139" t="s">
        <v>25</v>
      </c>
      <c r="I139" t="s">
        <v>25</v>
      </c>
      <c r="J139">
        <v>9</v>
      </c>
      <c r="K139" t="b">
        <v>0</v>
      </c>
      <c r="L139" t="str">
        <f t="shared" si="5"/>
        <v>insert into ms_module values('7138','SR','MD','','f9','text','100','totalamount','totalamount','9','FALSE');</v>
      </c>
    </row>
    <row r="140" spans="1:12" ht="16.5" customHeight="1">
      <c r="A140">
        <v>7139</v>
      </c>
      <c r="B140" t="s">
        <v>598</v>
      </c>
      <c r="C140" t="s">
        <v>114</v>
      </c>
      <c r="E140" t="s">
        <v>130</v>
      </c>
      <c r="F140" t="s">
        <v>117</v>
      </c>
      <c r="G140">
        <v>100</v>
      </c>
      <c r="H140" t="s">
        <v>26</v>
      </c>
      <c r="I140" t="s">
        <v>26</v>
      </c>
      <c r="J140">
        <v>10</v>
      </c>
      <c r="K140" t="b">
        <v>0</v>
      </c>
      <c r="L140" t="str">
        <f t="shared" si="5"/>
        <v>insert into ms_module values('7139','SR','MD','','f10','text','100','discent','discent','10','FALSE');</v>
      </c>
    </row>
    <row r="141" spans="1:12" ht="16.5" customHeight="1">
      <c r="A141">
        <v>7140</v>
      </c>
      <c r="B141" t="s">
        <v>598</v>
      </c>
      <c r="C141" t="s">
        <v>114</v>
      </c>
      <c r="E141" t="s">
        <v>131</v>
      </c>
      <c r="F141" t="s">
        <v>117</v>
      </c>
      <c r="G141">
        <v>100</v>
      </c>
      <c r="H141" t="s">
        <v>27</v>
      </c>
      <c r="I141" t="s">
        <v>27</v>
      </c>
      <c r="J141">
        <v>11</v>
      </c>
      <c r="K141" t="b">
        <v>0</v>
      </c>
      <c r="L141" t="str">
        <f t="shared" si="5"/>
        <v>insert into ms_module values('7140','SR','MD','','f11','text','100','disamount','disamount','11','FALSE');</v>
      </c>
    </row>
    <row r="142" spans="1:12" ht="16.5" customHeight="1">
      <c r="A142">
        <v>7141</v>
      </c>
      <c r="B142" t="s">
        <v>598</v>
      </c>
      <c r="C142" t="s">
        <v>114</v>
      </c>
      <c r="E142" t="s">
        <v>137</v>
      </c>
      <c r="F142" t="s">
        <v>117</v>
      </c>
      <c r="G142">
        <v>100</v>
      </c>
      <c r="H142" t="s">
        <v>499</v>
      </c>
      <c r="I142" t="s">
        <v>499</v>
      </c>
      <c r="J142">
        <v>12</v>
      </c>
      <c r="K142" t="b">
        <v>0</v>
      </c>
      <c r="L142" t="str">
        <f t="shared" si="5"/>
        <v>insert into ms_module values('7141','SR','MD','','f12','text','100','ppncent','ppncent','12','FALSE');</v>
      </c>
    </row>
    <row r="143" spans="1:12" ht="16.5" customHeight="1">
      <c r="A143">
        <v>7142</v>
      </c>
      <c r="B143" t="s">
        <v>598</v>
      </c>
      <c r="C143" t="s">
        <v>114</v>
      </c>
      <c r="E143" t="s">
        <v>138</v>
      </c>
      <c r="F143" t="s">
        <v>117</v>
      </c>
      <c r="G143">
        <v>100</v>
      </c>
      <c r="H143" t="s">
        <v>490</v>
      </c>
      <c r="I143" t="s">
        <v>485</v>
      </c>
      <c r="J143">
        <v>13</v>
      </c>
      <c r="K143" t="b">
        <v>0</v>
      </c>
      <c r="L143" t="str">
        <f t="shared" si="5"/>
        <v>insert into ms_module values('7142','SR','MD','','f13','text','100','Other Fee','otherfee','13','FALSE');</v>
      </c>
    </row>
    <row r="144" spans="1:12" ht="16.5" customHeight="1">
      <c r="A144">
        <v>7143</v>
      </c>
      <c r="B144" t="s">
        <v>598</v>
      </c>
      <c r="C144" t="s">
        <v>114</v>
      </c>
      <c r="E144" t="s">
        <v>139</v>
      </c>
      <c r="F144" t="s">
        <v>433</v>
      </c>
      <c r="G144">
        <v>100</v>
      </c>
      <c r="H144" t="s">
        <v>163</v>
      </c>
      <c r="I144" t="s">
        <v>184</v>
      </c>
      <c r="J144">
        <v>14</v>
      </c>
      <c r="K144" t="b">
        <v>1</v>
      </c>
      <c r="L144" t="str">
        <f t="shared" si="5"/>
        <v>insert into ms_module values('7143','SR','MD','','f14','money','100','Total Amount','format(netamount,0)','14','TRUE');</v>
      </c>
    </row>
    <row r="145" spans="1:12" ht="16.5" customHeight="1">
      <c r="A145">
        <v>7144</v>
      </c>
      <c r="B145" t="s">
        <v>598</v>
      </c>
      <c r="C145" t="s">
        <v>114</v>
      </c>
      <c r="E145" t="s">
        <v>140</v>
      </c>
      <c r="F145" t="s">
        <v>117</v>
      </c>
      <c r="G145">
        <v>100</v>
      </c>
      <c r="H145" t="s">
        <v>37</v>
      </c>
      <c r="I145" t="s">
        <v>615</v>
      </c>
      <c r="J145">
        <v>15</v>
      </c>
      <c r="K145" t="b">
        <v>0</v>
      </c>
      <c r="L145" t="str">
        <f t="shared" si="5"/>
        <v>insert into ms_module values('7144','SR','MD','','f15','text','100','warehousefrom','(select warehousename from ms_warehouse where warehouseid=tx_salesreturn.warehousefrom limit 1)','15','FALSE');</v>
      </c>
    </row>
    <row r="146" spans="1:12" ht="16.5" customHeight="1">
      <c r="A146">
        <v>7145</v>
      </c>
      <c r="B146" t="s">
        <v>598</v>
      </c>
      <c r="C146" t="s">
        <v>114</v>
      </c>
      <c r="E146" t="s">
        <v>141</v>
      </c>
      <c r="F146" t="s">
        <v>117</v>
      </c>
      <c r="G146">
        <v>99</v>
      </c>
      <c r="H146" t="s">
        <v>128</v>
      </c>
      <c r="I146" t="s">
        <v>48</v>
      </c>
      <c r="J146">
        <v>16</v>
      </c>
      <c r="K146" t="b">
        <v>1</v>
      </c>
      <c r="L146" t="str">
        <f t="shared" si="5"/>
        <v>insert into ms_module values('7145','SR','MD','','f16','text','99','Notes','notes','16','TRUE');</v>
      </c>
    </row>
    <row r="147" spans="1:12" ht="16.5" customHeight="1">
      <c r="A147">
        <v>7146</v>
      </c>
      <c r="B147" t="s">
        <v>598</v>
      </c>
      <c r="C147" t="s">
        <v>114</v>
      </c>
      <c r="E147" t="s">
        <v>142</v>
      </c>
      <c r="F147" t="s">
        <v>117</v>
      </c>
      <c r="G147">
        <v>100</v>
      </c>
      <c r="H147" t="s">
        <v>164</v>
      </c>
      <c r="I147" t="s">
        <v>619</v>
      </c>
      <c r="J147">
        <v>17</v>
      </c>
      <c r="K147" t="b">
        <v>0</v>
      </c>
      <c r="L147" t="str">
        <f t="shared" si="5"/>
        <v>insert into ms_module values('7146','SR','MD','','f17','text','100','Details','(SELECT GROUP_CONCAT(c.returnid,"[",c.prodcode,"[",c.prodname,"[",c.qty,"[",c.unit,"[",c.price,"[",c.discent,"[",c.disamount,"[",c.total SEPARATOR "{")FROM tx_salesreturn_d c WHERE tx_salesreturn.returnno=c.returnno)','17','FALSE');</v>
      </c>
    </row>
    <row r="148" spans="1:12" ht="16.5" customHeight="1">
      <c r="A148">
        <v>7147</v>
      </c>
      <c r="B148" t="s">
        <v>598</v>
      </c>
      <c r="C148" t="s">
        <v>114</v>
      </c>
      <c r="E148" t="s">
        <v>143</v>
      </c>
      <c r="F148" t="s">
        <v>117</v>
      </c>
      <c r="G148">
        <v>100</v>
      </c>
      <c r="H148" t="s">
        <v>600</v>
      </c>
      <c r="I148" t="s">
        <v>505</v>
      </c>
      <c r="J148">
        <v>18</v>
      </c>
      <c r="K148" t="b">
        <v>0</v>
      </c>
      <c r="L148" t="str">
        <f t="shared" si="5"/>
        <v>insert into ms_module values('7147','SR','MD','','f18','text','100','Cash','cash','18','FALSE');</v>
      </c>
    </row>
    <row r="149" spans="1:12" ht="16.5" customHeight="1">
      <c r="A149">
        <v>7148</v>
      </c>
      <c r="B149" t="s">
        <v>598</v>
      </c>
      <c r="C149" t="s">
        <v>114</v>
      </c>
      <c r="E149" t="s">
        <v>144</v>
      </c>
      <c r="F149" t="s">
        <v>117</v>
      </c>
      <c r="G149">
        <v>100</v>
      </c>
      <c r="H149" t="s">
        <v>601</v>
      </c>
      <c r="I149" t="s">
        <v>506</v>
      </c>
      <c r="J149">
        <v>19</v>
      </c>
      <c r="K149" t="b">
        <v>0</v>
      </c>
      <c r="L149" t="str">
        <f t="shared" si="5"/>
        <v>insert into ms_module values('7148','SR','MD','','f19','text','100','Credit','credit','19','FALSE');</v>
      </c>
    </row>
    <row r="150" spans="1:12" ht="16.5" customHeight="1">
      <c r="A150">
        <v>7149</v>
      </c>
      <c r="B150" t="s">
        <v>598</v>
      </c>
      <c r="C150" t="s">
        <v>114</v>
      </c>
      <c r="E150" t="s">
        <v>145</v>
      </c>
      <c r="F150" t="s">
        <v>117</v>
      </c>
      <c r="G150">
        <v>100</v>
      </c>
      <c r="H150" t="s">
        <v>500</v>
      </c>
      <c r="I150" t="s">
        <v>500</v>
      </c>
      <c r="J150">
        <v>20</v>
      </c>
      <c r="K150" t="b">
        <v>0</v>
      </c>
      <c r="L150" t="str">
        <f t="shared" si="5"/>
        <v>insert into ms_module values('7149','SR','MD','','f20','text','100','ppnamount','ppnamount','20','FALSE');</v>
      </c>
    </row>
    <row r="151" spans="1:12" ht="16.5" customHeight="1">
      <c r="A151">
        <v>7150</v>
      </c>
      <c r="B151" t="s">
        <v>598</v>
      </c>
      <c r="C151" t="s">
        <v>114</v>
      </c>
      <c r="F151" t="s">
        <v>132</v>
      </c>
      <c r="H151" t="s">
        <v>133</v>
      </c>
      <c r="I151" t="s">
        <v>616</v>
      </c>
      <c r="J151">
        <v>21</v>
      </c>
      <c r="L151" t="str">
        <f t="shared" si="5"/>
        <v>insert into ms_module values('7150','SR','MD','','','end','','nowhere',';FROM tx_salesreturn where returntype="SR" order by returnno desc ;','21','');</v>
      </c>
    </row>
    <row r="152" spans="1:12" ht="16.5" customHeight="1">
      <c r="A152">
        <v>7151</v>
      </c>
      <c r="B152" t="s">
        <v>598</v>
      </c>
      <c r="C152" t="s">
        <v>114</v>
      </c>
      <c r="F152" t="s">
        <v>132</v>
      </c>
      <c r="H152" t="s">
        <v>134</v>
      </c>
      <c r="I152" t="s">
        <v>617</v>
      </c>
      <c r="J152">
        <v>22</v>
      </c>
      <c r="L152" t="str">
        <f t="shared" si="5"/>
        <v>insert into ms_module values('7151','SR','MD','','','end','','where',';FROM tx_salesreturn where returntype="SR" and concat(returnno,refno,custname,salesman) like "%w2%" order by returnno desc;','22','');</v>
      </c>
    </row>
    <row r="153" spans="1:12" ht="16.5" customHeight="1">
      <c r="A153">
        <v>7152</v>
      </c>
      <c r="B153" t="s">
        <v>634</v>
      </c>
      <c r="C153" t="s">
        <v>114</v>
      </c>
      <c r="E153" t="s">
        <v>116</v>
      </c>
      <c r="F153" t="s">
        <v>117</v>
      </c>
      <c r="G153">
        <v>120</v>
      </c>
      <c r="H153" t="s">
        <v>118</v>
      </c>
      <c r="I153" t="s">
        <v>19</v>
      </c>
      <c r="J153">
        <v>1</v>
      </c>
      <c r="K153" t="b">
        <v>1</v>
      </c>
      <c r="L153" t="str">
        <f>"insert into ms_module values('"&amp;A153&amp;"','"&amp;B153&amp;"','"&amp;C153&amp;"','"&amp;D153&amp;"','"&amp;E153&amp;"','"&amp;F153&amp;"','"&amp;G153&amp;"','"&amp;H153&amp;"','"&amp;I153&amp;"','"&amp;J153&amp;"','"&amp;K153&amp;"');"</f>
        <v>insert into ms_module values('7152','PO','MD','','f1','text','120','Invoice No','orderno','1','TRUE');</v>
      </c>
    </row>
    <row r="154" spans="1:12" ht="16.5" customHeight="1">
      <c r="A154">
        <v>7153</v>
      </c>
      <c r="B154" t="s">
        <v>634</v>
      </c>
      <c r="C154" t="s">
        <v>114</v>
      </c>
      <c r="E154" t="s">
        <v>119</v>
      </c>
      <c r="F154" t="s">
        <v>117</v>
      </c>
      <c r="G154">
        <v>90</v>
      </c>
      <c r="H154" t="s">
        <v>120</v>
      </c>
      <c r="I154" t="s">
        <v>20</v>
      </c>
      <c r="J154">
        <v>2</v>
      </c>
      <c r="K154" t="b">
        <v>1</v>
      </c>
      <c r="L154" t="str">
        <f t="shared" ref="L154:L190" si="6">"insert into ms_module values('"&amp;A154&amp;"','"&amp;B154&amp;"','"&amp;C154&amp;"','"&amp;D154&amp;"','"&amp;E154&amp;"','"&amp;F154&amp;"','"&amp;G154&amp;"','"&amp;H154&amp;"','"&amp;I154&amp;"','"&amp;J154&amp;"','"&amp;K154&amp;"');"</f>
        <v>insert into ms_module values('7153','PO','MD','','f2','text','90','Invoice Date','orderdate','2','TRUE');</v>
      </c>
    </row>
    <row r="155" spans="1:12" ht="16.5" customHeight="1">
      <c r="A155">
        <v>7154</v>
      </c>
      <c r="B155" t="s">
        <v>634</v>
      </c>
      <c r="C155" t="s">
        <v>114</v>
      </c>
      <c r="E155" t="s">
        <v>121</v>
      </c>
      <c r="F155" t="s">
        <v>117</v>
      </c>
      <c r="G155">
        <v>80</v>
      </c>
      <c r="H155" t="s">
        <v>122</v>
      </c>
      <c r="I155" t="s">
        <v>21</v>
      </c>
      <c r="J155">
        <v>3</v>
      </c>
      <c r="K155" t="b">
        <v>1</v>
      </c>
      <c r="L155" t="str">
        <f t="shared" si="6"/>
        <v>insert into ms_module values('7154','PO','MD','','f3','text','80','Invoice Type','transtype','3','TRUE');</v>
      </c>
    </row>
    <row r="156" spans="1:12" ht="16.5" customHeight="1">
      <c r="A156">
        <v>7155</v>
      </c>
      <c r="B156" t="s">
        <v>634</v>
      </c>
      <c r="C156" t="s">
        <v>114</v>
      </c>
      <c r="E156" t="s">
        <v>123</v>
      </c>
      <c r="F156" t="s">
        <v>117</v>
      </c>
      <c r="G156">
        <v>100</v>
      </c>
      <c r="H156" t="s">
        <v>22</v>
      </c>
      <c r="I156" t="s">
        <v>341</v>
      </c>
      <c r="J156">
        <v>4</v>
      </c>
      <c r="K156" t="b">
        <v>0</v>
      </c>
      <c r="L156" t="str">
        <f t="shared" si="6"/>
        <v>insert into ms_module values('7155','PO','MD','','f4','text','100','custcode','suppid','4','FALSE');</v>
      </c>
    </row>
    <row r="157" spans="1:12" ht="16.5" customHeight="1">
      <c r="A157">
        <v>7156</v>
      </c>
      <c r="B157" t="s">
        <v>634</v>
      </c>
      <c r="C157" t="s">
        <v>114</v>
      </c>
      <c r="E157" t="s">
        <v>124</v>
      </c>
      <c r="F157" t="s">
        <v>117</v>
      </c>
      <c r="G157">
        <v>150</v>
      </c>
      <c r="H157" t="s">
        <v>246</v>
      </c>
      <c r="I157" t="s">
        <v>345</v>
      </c>
      <c r="J157">
        <v>5</v>
      </c>
      <c r="K157" t="b">
        <v>1</v>
      </c>
      <c r="L157" t="str">
        <f t="shared" si="6"/>
        <v>insert into ms_module values('7156','PO','MD','','f5','text','150','Supplier','suppname','5','TRUE');</v>
      </c>
    </row>
    <row r="158" spans="1:12" ht="16.5" customHeight="1">
      <c r="A158">
        <v>7157</v>
      </c>
      <c r="B158" t="s">
        <v>634</v>
      </c>
      <c r="C158" t="s">
        <v>114</v>
      </c>
      <c r="E158" t="s">
        <v>125</v>
      </c>
      <c r="F158" t="s">
        <v>117</v>
      </c>
      <c r="G158">
        <v>120</v>
      </c>
      <c r="H158" t="s">
        <v>160</v>
      </c>
      <c r="I158" t="s">
        <v>635</v>
      </c>
      <c r="J158">
        <v>6</v>
      </c>
      <c r="K158" t="b">
        <v>1</v>
      </c>
      <c r="L158" t="str">
        <f t="shared" si="6"/>
        <v>insert into ms_module values('7157','PO','MD','','f6','text','120','Pay Terms','(select setorantype from ms_payment where paymentid=tx_purchase.payterms limit 1)','6','TRUE');</v>
      </c>
    </row>
    <row r="159" spans="1:12" ht="16.5" customHeight="1">
      <c r="A159">
        <v>7158</v>
      </c>
      <c r="B159" t="s">
        <v>634</v>
      </c>
      <c r="C159" t="s">
        <v>114</v>
      </c>
      <c r="E159" t="s">
        <v>126</v>
      </c>
      <c r="F159" t="s">
        <v>117</v>
      </c>
      <c r="G159">
        <v>100</v>
      </c>
      <c r="H159" t="s">
        <v>161</v>
      </c>
      <c r="I159" t="s">
        <v>24</v>
      </c>
      <c r="J159">
        <v>7</v>
      </c>
      <c r="K159" t="b">
        <v>1</v>
      </c>
      <c r="L159" t="str">
        <f t="shared" si="6"/>
        <v>insert into ms_module values('7158','PO','MD','','f7','text','100','PO No','pono','7','TRUE');</v>
      </c>
    </row>
    <row r="160" spans="1:12" ht="16.5" customHeight="1">
      <c r="A160">
        <v>7159</v>
      </c>
      <c r="B160" t="s">
        <v>634</v>
      </c>
      <c r="C160" t="s">
        <v>114</v>
      </c>
      <c r="E160" t="s">
        <v>127</v>
      </c>
      <c r="F160" t="s">
        <v>117</v>
      </c>
      <c r="G160">
        <v>100</v>
      </c>
      <c r="H160" t="s">
        <v>162</v>
      </c>
      <c r="I160" t="s">
        <v>636</v>
      </c>
      <c r="J160">
        <v>8</v>
      </c>
      <c r="K160" t="b">
        <v>0</v>
      </c>
      <c r="L160" t="str">
        <f t="shared" si="6"/>
        <v>insert into ms_module values('7159','PO','MD','','f8','text','100','Salesman','(select salesname from ms_salesman where salesid=tx_purchase.salesman limit 1)','8','FALSE');</v>
      </c>
    </row>
    <row r="161" spans="1:12" ht="16.5" customHeight="1">
      <c r="A161">
        <v>7160</v>
      </c>
      <c r="B161" t="s">
        <v>634</v>
      </c>
      <c r="C161" t="s">
        <v>114</v>
      </c>
      <c r="E161" t="s">
        <v>129</v>
      </c>
      <c r="F161" t="s">
        <v>117</v>
      </c>
      <c r="G161">
        <v>100</v>
      </c>
      <c r="H161" t="s">
        <v>25</v>
      </c>
      <c r="I161" t="s">
        <v>25</v>
      </c>
      <c r="J161">
        <v>9</v>
      </c>
      <c r="K161" t="b">
        <v>0</v>
      </c>
      <c r="L161" t="str">
        <f t="shared" si="6"/>
        <v>insert into ms_module values('7160','PO','MD','','f9','text','100','totalamount','totalamount','9','FALSE');</v>
      </c>
    </row>
    <row r="162" spans="1:12" ht="16.5" customHeight="1">
      <c r="A162">
        <v>7161</v>
      </c>
      <c r="B162" t="s">
        <v>634</v>
      </c>
      <c r="C162" t="s">
        <v>114</v>
      </c>
      <c r="E162" t="s">
        <v>130</v>
      </c>
      <c r="F162" t="s">
        <v>117</v>
      </c>
      <c r="G162">
        <v>100</v>
      </c>
      <c r="H162" t="s">
        <v>26</v>
      </c>
      <c r="I162" t="s">
        <v>26</v>
      </c>
      <c r="J162">
        <v>10</v>
      </c>
      <c r="K162" t="b">
        <v>0</v>
      </c>
      <c r="L162" t="str">
        <f t="shared" si="6"/>
        <v>insert into ms_module values('7161','PO','MD','','f10','text','100','discent','discent','10','FALSE');</v>
      </c>
    </row>
    <row r="163" spans="1:12" ht="16.5" customHeight="1">
      <c r="A163">
        <v>7162</v>
      </c>
      <c r="B163" t="s">
        <v>634</v>
      </c>
      <c r="C163" t="s">
        <v>114</v>
      </c>
      <c r="E163" t="s">
        <v>131</v>
      </c>
      <c r="F163" t="s">
        <v>117</v>
      </c>
      <c r="G163">
        <v>100</v>
      </c>
      <c r="H163" t="s">
        <v>27</v>
      </c>
      <c r="I163" t="s">
        <v>27</v>
      </c>
      <c r="J163">
        <v>11</v>
      </c>
      <c r="K163" t="b">
        <v>0</v>
      </c>
      <c r="L163" t="str">
        <f t="shared" si="6"/>
        <v>insert into ms_module values('7162','PO','MD','','f11','text','100','disamount','disamount','11','FALSE');</v>
      </c>
    </row>
    <row r="164" spans="1:12" ht="16.5" customHeight="1">
      <c r="A164">
        <v>7163</v>
      </c>
      <c r="B164" t="s">
        <v>634</v>
      </c>
      <c r="C164" t="s">
        <v>114</v>
      </c>
      <c r="E164" t="s">
        <v>137</v>
      </c>
      <c r="F164" t="s">
        <v>117</v>
      </c>
      <c r="G164">
        <v>100</v>
      </c>
      <c r="H164" t="s">
        <v>499</v>
      </c>
      <c r="I164" t="s">
        <v>499</v>
      </c>
      <c r="J164">
        <v>12</v>
      </c>
      <c r="K164" t="b">
        <v>0</v>
      </c>
      <c r="L164" t="str">
        <f t="shared" si="6"/>
        <v>insert into ms_module values('7163','PO','MD','','f12','text','100','ppncent','ppncent','12','FALSE');</v>
      </c>
    </row>
    <row r="165" spans="1:12" ht="16.5" customHeight="1">
      <c r="A165">
        <v>7164</v>
      </c>
      <c r="B165" t="s">
        <v>634</v>
      </c>
      <c r="C165" t="s">
        <v>114</v>
      </c>
      <c r="E165" t="s">
        <v>138</v>
      </c>
      <c r="F165" t="s">
        <v>117</v>
      </c>
      <c r="G165">
        <v>100</v>
      </c>
      <c r="H165" t="s">
        <v>490</v>
      </c>
      <c r="I165" t="s">
        <v>485</v>
      </c>
      <c r="J165">
        <v>13</v>
      </c>
      <c r="K165" t="b">
        <v>0</v>
      </c>
      <c r="L165" t="str">
        <f t="shared" si="6"/>
        <v>insert into ms_module values('7164','PO','MD','','f13','text','100','Other Fee','otherfee','13','FALSE');</v>
      </c>
    </row>
    <row r="166" spans="1:12" ht="16.5" customHeight="1">
      <c r="A166">
        <v>7165</v>
      </c>
      <c r="B166" t="s">
        <v>634</v>
      </c>
      <c r="C166" t="s">
        <v>114</v>
      </c>
      <c r="E166" t="s">
        <v>139</v>
      </c>
      <c r="F166" t="s">
        <v>433</v>
      </c>
      <c r="G166">
        <v>100</v>
      </c>
      <c r="H166" t="s">
        <v>163</v>
      </c>
      <c r="I166" t="s">
        <v>184</v>
      </c>
      <c r="J166">
        <v>14</v>
      </c>
      <c r="K166" t="b">
        <v>1</v>
      </c>
      <c r="L166" t="str">
        <f t="shared" si="6"/>
        <v>insert into ms_module values('7165','PO','MD','','f14','money','100','Total Amount','format(netamount,0)','14','TRUE');</v>
      </c>
    </row>
    <row r="167" spans="1:12" ht="16.5" customHeight="1">
      <c r="A167">
        <v>7166</v>
      </c>
      <c r="B167" t="s">
        <v>634</v>
      </c>
      <c r="C167" t="s">
        <v>114</v>
      </c>
      <c r="E167" t="s">
        <v>140</v>
      </c>
      <c r="F167" t="s">
        <v>117</v>
      </c>
      <c r="G167">
        <v>100</v>
      </c>
      <c r="H167" t="s">
        <v>31</v>
      </c>
      <c r="I167" t="s">
        <v>31</v>
      </c>
      <c r="J167">
        <v>15</v>
      </c>
      <c r="K167" t="b">
        <v>0</v>
      </c>
      <c r="L167" t="str">
        <f t="shared" si="6"/>
        <v>insert into ms_module values('7166','PO','MD','','f15','text','100','shipvia','shipvia','15','FALSE');</v>
      </c>
    </row>
    <row r="168" spans="1:12" ht="16.5" customHeight="1">
      <c r="A168">
        <v>7167</v>
      </c>
      <c r="B168" t="s">
        <v>634</v>
      </c>
      <c r="C168" t="s">
        <v>114</v>
      </c>
      <c r="E168" t="s">
        <v>141</v>
      </c>
      <c r="F168" t="s">
        <v>117</v>
      </c>
      <c r="G168">
        <v>100</v>
      </c>
      <c r="H168" t="s">
        <v>32</v>
      </c>
      <c r="I168" t="s">
        <v>32</v>
      </c>
      <c r="J168">
        <v>16</v>
      </c>
      <c r="K168" t="b">
        <v>0</v>
      </c>
      <c r="L168" t="str">
        <f t="shared" si="6"/>
        <v>insert into ms_module values('7167','PO','MD','','f16','text','100','deliveryto','deliveryto','16','FALSE');</v>
      </c>
    </row>
    <row r="169" spans="1:12" ht="16.5" customHeight="1">
      <c r="A169">
        <v>7168</v>
      </c>
      <c r="B169" t="s">
        <v>634</v>
      </c>
      <c r="C169" t="s">
        <v>114</v>
      </c>
      <c r="E169" t="s">
        <v>142</v>
      </c>
      <c r="F169" t="s">
        <v>117</v>
      </c>
      <c r="G169">
        <v>100</v>
      </c>
      <c r="H169" t="s">
        <v>33</v>
      </c>
      <c r="I169" t="s">
        <v>33</v>
      </c>
      <c r="J169">
        <v>17</v>
      </c>
      <c r="K169" t="b">
        <v>0</v>
      </c>
      <c r="L169" t="str">
        <f t="shared" si="6"/>
        <v>insert into ms_module values('7168','PO','MD','','f17','text','100','deliveryaddress','deliveryaddress','17','FALSE');</v>
      </c>
    </row>
    <row r="170" spans="1:12" ht="16.5" customHeight="1">
      <c r="A170">
        <v>7169</v>
      </c>
      <c r="B170" t="s">
        <v>634</v>
      </c>
      <c r="C170" t="s">
        <v>114</v>
      </c>
      <c r="E170" t="s">
        <v>143</v>
      </c>
      <c r="F170" t="s">
        <v>117</v>
      </c>
      <c r="G170">
        <v>100</v>
      </c>
      <c r="H170" t="s">
        <v>34</v>
      </c>
      <c r="I170" t="s">
        <v>34</v>
      </c>
      <c r="J170">
        <v>18</v>
      </c>
      <c r="K170" t="b">
        <v>0</v>
      </c>
      <c r="L170" t="str">
        <f t="shared" si="6"/>
        <v>insert into ms_module values('7169','PO','MD','','f18','text','100','deliverypic','deliverypic','18','FALSE');</v>
      </c>
    </row>
    <row r="171" spans="1:12" ht="16.5" customHeight="1">
      <c r="A171">
        <v>7170</v>
      </c>
      <c r="B171" t="s">
        <v>634</v>
      </c>
      <c r="C171" t="s">
        <v>114</v>
      </c>
      <c r="E171" t="s">
        <v>144</v>
      </c>
      <c r="F171" t="s">
        <v>117</v>
      </c>
      <c r="G171">
        <v>100</v>
      </c>
      <c r="H171" t="s">
        <v>35</v>
      </c>
      <c r="I171" t="s">
        <v>35</v>
      </c>
      <c r="J171">
        <v>19</v>
      </c>
      <c r="K171" t="b">
        <v>0</v>
      </c>
      <c r="L171" t="str">
        <f t="shared" si="6"/>
        <v>insert into ms_module values('7170','PO','MD','','f19','text','100','deliveryphone','deliveryphone','19','FALSE');</v>
      </c>
    </row>
    <row r="172" spans="1:12" ht="16.5" customHeight="1">
      <c r="A172">
        <v>7171</v>
      </c>
      <c r="B172" t="s">
        <v>634</v>
      </c>
      <c r="C172" t="s">
        <v>114</v>
      </c>
      <c r="E172" t="s">
        <v>145</v>
      </c>
      <c r="F172" t="s">
        <v>117</v>
      </c>
      <c r="G172">
        <v>100</v>
      </c>
      <c r="H172" t="s">
        <v>36</v>
      </c>
      <c r="I172" t="s">
        <v>36</v>
      </c>
      <c r="J172">
        <v>20</v>
      </c>
      <c r="K172" t="b">
        <v>0</v>
      </c>
      <c r="L172" t="str">
        <f t="shared" si="6"/>
        <v>insert into ms_module values('7171','PO','MD','','f20','text','100','deliverydate','deliverydate','20','FALSE');</v>
      </c>
    </row>
    <row r="173" spans="1:12" ht="16.5" customHeight="1">
      <c r="A173">
        <v>7172</v>
      </c>
      <c r="B173" t="s">
        <v>634</v>
      </c>
      <c r="C173" t="s">
        <v>114</v>
      </c>
      <c r="E173" t="s">
        <v>146</v>
      </c>
      <c r="F173" t="s">
        <v>117</v>
      </c>
      <c r="G173">
        <v>100</v>
      </c>
      <c r="H173" t="s">
        <v>37</v>
      </c>
      <c r="I173" t="s">
        <v>637</v>
      </c>
      <c r="J173">
        <v>21</v>
      </c>
      <c r="K173" t="b">
        <v>0</v>
      </c>
      <c r="L173" t="str">
        <f t="shared" si="6"/>
        <v>insert into ms_module values('7172','PO','MD','','f21','text','100','warehousefrom','(select warehousename from ms_warehouse where warehouseid=tx_purchase.warehousefrom limit 1)','21','FALSE');</v>
      </c>
    </row>
    <row r="174" spans="1:12" ht="16.5" customHeight="1">
      <c r="A174">
        <v>7173</v>
      </c>
      <c r="B174" t="s">
        <v>634</v>
      </c>
      <c r="C174" t="s">
        <v>114</v>
      </c>
      <c r="E174" t="s">
        <v>147</v>
      </c>
      <c r="F174" t="s">
        <v>117</v>
      </c>
      <c r="G174">
        <v>100</v>
      </c>
      <c r="H174" t="s">
        <v>38</v>
      </c>
      <c r="I174" t="s">
        <v>38</v>
      </c>
      <c r="J174">
        <v>22</v>
      </c>
      <c r="K174" t="b">
        <v>0</v>
      </c>
      <c r="L174" t="str">
        <f t="shared" si="6"/>
        <v>insert into ms_module values('7173','PO','MD','','f22','text','100','field1','field1','22','FALSE');</v>
      </c>
    </row>
    <row r="175" spans="1:12" ht="16.5" customHeight="1">
      <c r="A175">
        <v>7174</v>
      </c>
      <c r="B175" t="s">
        <v>634</v>
      </c>
      <c r="C175" t="s">
        <v>114</v>
      </c>
      <c r="E175" t="s">
        <v>148</v>
      </c>
      <c r="F175" t="s">
        <v>117</v>
      </c>
      <c r="G175">
        <v>100</v>
      </c>
      <c r="H175" t="s">
        <v>39</v>
      </c>
      <c r="I175" t="s">
        <v>39</v>
      </c>
      <c r="J175">
        <v>23</v>
      </c>
      <c r="K175" t="b">
        <v>0</v>
      </c>
      <c r="L175" t="str">
        <f t="shared" si="6"/>
        <v>insert into ms_module values('7174','PO','MD','','f23','text','100','field2','field2','23','FALSE');</v>
      </c>
    </row>
    <row r="176" spans="1:12" ht="16.5" customHeight="1">
      <c r="A176">
        <v>7175</v>
      </c>
      <c r="B176" t="s">
        <v>634</v>
      </c>
      <c r="C176" t="s">
        <v>114</v>
      </c>
      <c r="E176" t="s">
        <v>149</v>
      </c>
      <c r="F176" t="s">
        <v>117</v>
      </c>
      <c r="G176">
        <v>100</v>
      </c>
      <c r="H176" t="s">
        <v>40</v>
      </c>
      <c r="I176" t="s">
        <v>40</v>
      </c>
      <c r="J176">
        <v>24</v>
      </c>
      <c r="K176" t="b">
        <v>0</v>
      </c>
      <c r="L176" t="str">
        <f t="shared" si="6"/>
        <v>insert into ms_module values('7175','PO','MD','','f24','text','100','field3','field3','24','FALSE');</v>
      </c>
    </row>
    <row r="177" spans="1:12" ht="16.5" customHeight="1">
      <c r="A177">
        <v>7176</v>
      </c>
      <c r="B177" t="s">
        <v>634</v>
      </c>
      <c r="C177" t="s">
        <v>114</v>
      </c>
      <c r="E177" t="s">
        <v>150</v>
      </c>
      <c r="F177" t="s">
        <v>117</v>
      </c>
      <c r="G177">
        <v>100</v>
      </c>
      <c r="H177" t="s">
        <v>41</v>
      </c>
      <c r="I177" t="s">
        <v>41</v>
      </c>
      <c r="J177">
        <v>25</v>
      </c>
      <c r="K177" t="b">
        <v>0</v>
      </c>
      <c r="L177" t="str">
        <f t="shared" si="6"/>
        <v>insert into ms_module values('7176','PO','MD','','f25','text','100','field4','field4','25','FALSE');</v>
      </c>
    </row>
    <row r="178" spans="1:12" ht="16.5" customHeight="1">
      <c r="A178">
        <v>7177</v>
      </c>
      <c r="B178" t="s">
        <v>634</v>
      </c>
      <c r="C178" t="s">
        <v>114</v>
      </c>
      <c r="E178" t="s">
        <v>151</v>
      </c>
      <c r="F178" t="s">
        <v>117</v>
      </c>
      <c r="G178">
        <v>100</v>
      </c>
      <c r="H178" t="s">
        <v>42</v>
      </c>
      <c r="I178" t="s">
        <v>42</v>
      </c>
      <c r="J178">
        <v>26</v>
      </c>
      <c r="K178" t="b">
        <v>0</v>
      </c>
      <c r="L178" t="str">
        <f t="shared" si="6"/>
        <v>insert into ms_module values('7177','PO','MD','','f26','text','100','field5','field5','26','FALSE');</v>
      </c>
    </row>
    <row r="179" spans="1:12" ht="16.5" customHeight="1">
      <c r="A179">
        <v>7178</v>
      </c>
      <c r="B179" t="s">
        <v>634</v>
      </c>
      <c r="C179" t="s">
        <v>114</v>
      </c>
      <c r="E179" t="s">
        <v>152</v>
      </c>
      <c r="F179" t="s">
        <v>117</v>
      </c>
      <c r="G179">
        <v>100</v>
      </c>
      <c r="H179" t="s">
        <v>43</v>
      </c>
      <c r="I179" t="s">
        <v>43</v>
      </c>
      <c r="J179">
        <v>27</v>
      </c>
      <c r="K179" t="b">
        <v>0</v>
      </c>
      <c r="L179" t="str">
        <f t="shared" si="6"/>
        <v>insert into ms_module values('7178','PO','MD','','f27','text','100','field6','field6','27','FALSE');</v>
      </c>
    </row>
    <row r="180" spans="1:12" ht="16.5" customHeight="1">
      <c r="A180">
        <v>7179</v>
      </c>
      <c r="B180" t="s">
        <v>634</v>
      </c>
      <c r="C180" t="s">
        <v>114</v>
      </c>
      <c r="E180" t="s">
        <v>153</v>
      </c>
      <c r="F180" t="s">
        <v>117</v>
      </c>
      <c r="G180">
        <v>100</v>
      </c>
      <c r="H180" t="s">
        <v>44</v>
      </c>
      <c r="I180" t="s">
        <v>44</v>
      </c>
      <c r="J180">
        <v>28</v>
      </c>
      <c r="K180" t="b">
        <v>0</v>
      </c>
      <c r="L180" t="str">
        <f t="shared" si="6"/>
        <v>insert into ms_module values('7179','PO','MD','','f28','text','100','invtaxno1','invtaxno1','28','FALSE');</v>
      </c>
    </row>
    <row r="181" spans="1:12" ht="16.5" customHeight="1">
      <c r="A181">
        <v>7180</v>
      </c>
      <c r="B181" t="s">
        <v>634</v>
      </c>
      <c r="C181" t="s">
        <v>114</v>
      </c>
      <c r="E181" t="s">
        <v>154</v>
      </c>
      <c r="F181" t="s">
        <v>117</v>
      </c>
      <c r="G181">
        <v>100</v>
      </c>
      <c r="H181" t="s">
        <v>45</v>
      </c>
      <c r="I181" t="s">
        <v>45</v>
      </c>
      <c r="J181">
        <v>29</v>
      </c>
      <c r="K181" t="b">
        <v>0</v>
      </c>
      <c r="L181" t="str">
        <f t="shared" si="6"/>
        <v>insert into ms_module values('7180','PO','MD','','f29','text','100','invtaxno2','invtaxno2','29','FALSE');</v>
      </c>
    </row>
    <row r="182" spans="1:12" ht="16.5" customHeight="1">
      <c r="A182">
        <v>7181</v>
      </c>
      <c r="B182" t="s">
        <v>634</v>
      </c>
      <c r="C182" t="s">
        <v>114</v>
      </c>
      <c r="E182" t="s">
        <v>155</v>
      </c>
      <c r="F182" t="s">
        <v>117</v>
      </c>
      <c r="G182">
        <v>100</v>
      </c>
      <c r="H182" t="s">
        <v>46</v>
      </c>
      <c r="I182" t="s">
        <v>46</v>
      </c>
      <c r="J182">
        <v>30</v>
      </c>
      <c r="K182" t="b">
        <v>0</v>
      </c>
      <c r="L182" t="str">
        <f t="shared" si="6"/>
        <v>insert into ms_module values('7181','PO','MD','','f30','text','100','invtaxdate','invtaxdate','30','FALSE');</v>
      </c>
    </row>
    <row r="183" spans="1:12" ht="16.5" customHeight="1">
      <c r="A183">
        <v>7182</v>
      </c>
      <c r="B183" t="s">
        <v>634</v>
      </c>
      <c r="C183" t="s">
        <v>114</v>
      </c>
      <c r="E183" t="s">
        <v>156</v>
      </c>
      <c r="F183" t="s">
        <v>117</v>
      </c>
      <c r="G183">
        <v>100</v>
      </c>
      <c r="H183" t="s">
        <v>47</v>
      </c>
      <c r="I183" t="s">
        <v>47</v>
      </c>
      <c r="J183">
        <v>31</v>
      </c>
      <c r="K183" t="b">
        <v>0</v>
      </c>
      <c r="L183" t="str">
        <f t="shared" si="6"/>
        <v>insert into ms_module values('7182','PO','MD','','f31','text','100','invtaxmemo','invtaxmemo','31','FALSE');</v>
      </c>
    </row>
    <row r="184" spans="1:12" ht="16.5" customHeight="1">
      <c r="A184">
        <v>7183</v>
      </c>
      <c r="B184" t="s">
        <v>634</v>
      </c>
      <c r="C184" t="s">
        <v>114</v>
      </c>
      <c r="E184" t="s">
        <v>157</v>
      </c>
      <c r="F184" t="s">
        <v>117</v>
      </c>
      <c r="G184">
        <v>99</v>
      </c>
      <c r="H184" t="s">
        <v>128</v>
      </c>
      <c r="I184" t="s">
        <v>48</v>
      </c>
      <c r="J184">
        <v>32</v>
      </c>
      <c r="K184" t="b">
        <v>1</v>
      </c>
      <c r="L184" t="str">
        <f t="shared" si="6"/>
        <v>insert into ms_module values('7183','PO','MD','','f32','text','99','Notes','notes','32','TRUE');</v>
      </c>
    </row>
    <row r="185" spans="1:12" ht="16.5" customHeight="1">
      <c r="A185">
        <v>7184</v>
      </c>
      <c r="B185" t="s">
        <v>634</v>
      </c>
      <c r="C185" t="s">
        <v>114</v>
      </c>
      <c r="E185" t="s">
        <v>158</v>
      </c>
      <c r="F185" t="s">
        <v>117</v>
      </c>
      <c r="G185">
        <v>100</v>
      </c>
      <c r="H185" t="s">
        <v>164</v>
      </c>
      <c r="I185" t="s">
        <v>638</v>
      </c>
      <c r="J185">
        <v>33</v>
      </c>
      <c r="K185" t="b">
        <v>0</v>
      </c>
      <c r="L185" t="str">
        <f t="shared" si="6"/>
        <v>insert into ms_module values('7184','PO','MD','','f33','text','100','Details','(SELECT GROUP_CONCAT(c.orderid,"[",c.prodcode,"[",c.prodname,"[",c.qty,"[",c.unit,"[",c.price,"[",c.discent,"[",c.disamount,"[",c.total SEPARATOR "{")FROM tx_purchase_d c WHERE tx_purchase.orderno=c.orderno)','33','FALSE');</v>
      </c>
    </row>
    <row r="186" spans="1:12" ht="16.5" customHeight="1">
      <c r="A186">
        <v>7185</v>
      </c>
      <c r="B186" t="s">
        <v>634</v>
      </c>
      <c r="C186" t="s">
        <v>114</v>
      </c>
      <c r="E186" t="s">
        <v>491</v>
      </c>
      <c r="F186" t="s">
        <v>117</v>
      </c>
      <c r="G186">
        <v>100</v>
      </c>
      <c r="H186" t="s">
        <v>494</v>
      </c>
      <c r="I186" t="s">
        <v>493</v>
      </c>
      <c r="J186">
        <v>34</v>
      </c>
      <c r="K186" t="b">
        <v>0</v>
      </c>
      <c r="L186" t="str">
        <f t="shared" si="6"/>
        <v>insert into ms_module values('7185','PO','MD','','f34','text','100','DP','dp','34','FALSE');</v>
      </c>
    </row>
    <row r="187" spans="1:12" ht="16.5" customHeight="1">
      <c r="A187">
        <v>7186</v>
      </c>
      <c r="B187" t="s">
        <v>634</v>
      </c>
      <c r="C187" t="s">
        <v>114</v>
      </c>
      <c r="E187" t="s">
        <v>492</v>
      </c>
      <c r="F187" t="s">
        <v>117</v>
      </c>
      <c r="G187">
        <v>100</v>
      </c>
      <c r="H187" t="s">
        <v>495</v>
      </c>
      <c r="I187" t="s">
        <v>496</v>
      </c>
      <c r="J187">
        <v>35</v>
      </c>
      <c r="K187" t="b">
        <v>0</v>
      </c>
      <c r="L187" t="str">
        <f t="shared" si="6"/>
        <v>insert into ms_module values('7186','PO','MD','','f35','text','100','Left Amount','leftamount','35','FALSE');</v>
      </c>
    </row>
    <row r="188" spans="1:12" ht="16.5" customHeight="1">
      <c r="A188">
        <v>7187</v>
      </c>
      <c r="B188" t="s">
        <v>634</v>
      </c>
      <c r="C188" t="s">
        <v>114</v>
      </c>
      <c r="E188" t="s">
        <v>498</v>
      </c>
      <c r="F188" t="s">
        <v>117</v>
      </c>
      <c r="G188">
        <v>100</v>
      </c>
      <c r="H188" t="s">
        <v>500</v>
      </c>
      <c r="I188" t="s">
        <v>500</v>
      </c>
      <c r="J188">
        <v>36</v>
      </c>
      <c r="K188" t="b">
        <v>0</v>
      </c>
      <c r="L188" t="str">
        <f t="shared" si="6"/>
        <v>insert into ms_module values('7187','PO','MD','','f36','text','100','ppnamount','ppnamount','36','FALSE');</v>
      </c>
    </row>
    <row r="189" spans="1:12" ht="16.5" customHeight="1">
      <c r="A189">
        <v>7188</v>
      </c>
      <c r="B189" t="s">
        <v>634</v>
      </c>
      <c r="C189" t="s">
        <v>114</v>
      </c>
      <c r="F189" t="s">
        <v>132</v>
      </c>
      <c r="H189" t="s">
        <v>133</v>
      </c>
      <c r="I189" t="s">
        <v>639</v>
      </c>
      <c r="J189">
        <v>37</v>
      </c>
      <c r="L189" t="str">
        <f t="shared" si="6"/>
        <v>insert into ms_module values('7188','PO','MD','','','end','','nowhere',';FROM tx_purchase where transtype="PO" order by orderno desc ;','37','');</v>
      </c>
    </row>
    <row r="190" spans="1:12" ht="16.5" customHeight="1">
      <c r="A190">
        <v>7189</v>
      </c>
      <c r="B190" t="s">
        <v>634</v>
      </c>
      <c r="C190" t="s">
        <v>114</v>
      </c>
      <c r="F190" t="s">
        <v>132</v>
      </c>
      <c r="H190" t="s">
        <v>134</v>
      </c>
      <c r="I190" t="s">
        <v>640</v>
      </c>
      <c r="J190">
        <v>38</v>
      </c>
      <c r="L190" t="str">
        <f t="shared" si="6"/>
        <v>insert into ms_module values('7189','PO','MD','','','end','','where',';FROM tx_purchase where transtype="PO" and concat(orderno,pono,custname,salesman) like "%w2%" order by orderno desc;','38','');</v>
      </c>
    </row>
    <row r="191" spans="1:12" ht="16.5" customHeight="1">
      <c r="A191">
        <v>7190</v>
      </c>
      <c r="B191" t="s">
        <v>651</v>
      </c>
      <c r="C191" t="s">
        <v>114</v>
      </c>
      <c r="E191" t="s">
        <v>116</v>
      </c>
      <c r="F191" t="s">
        <v>117</v>
      </c>
      <c r="G191">
        <v>120</v>
      </c>
      <c r="H191" t="s">
        <v>118</v>
      </c>
      <c r="I191" t="s">
        <v>19</v>
      </c>
      <c r="J191">
        <v>1</v>
      </c>
      <c r="K191" t="b">
        <v>1</v>
      </c>
      <c r="L191" t="str">
        <f>"insert into ms_module values('"&amp;A191&amp;"','"&amp;B191&amp;"','"&amp;C191&amp;"','"&amp;D191&amp;"','"&amp;E191&amp;"','"&amp;F191&amp;"','"&amp;G191&amp;"','"&amp;H191&amp;"','"&amp;I191&amp;"','"&amp;J191&amp;"','"&amp;K191&amp;"');"</f>
        <v>insert into ms_module values('7190','PI','MD','','f1','text','120','Invoice No','orderno','1','TRUE');</v>
      </c>
    </row>
    <row r="192" spans="1:12" ht="16.5" customHeight="1">
      <c r="A192">
        <v>7191</v>
      </c>
      <c r="B192" t="s">
        <v>651</v>
      </c>
      <c r="C192" t="s">
        <v>114</v>
      </c>
      <c r="E192" t="s">
        <v>119</v>
      </c>
      <c r="F192" t="s">
        <v>117</v>
      </c>
      <c r="G192">
        <v>90</v>
      </c>
      <c r="H192" t="s">
        <v>120</v>
      </c>
      <c r="I192" t="s">
        <v>20</v>
      </c>
      <c r="J192">
        <v>2</v>
      </c>
      <c r="K192" t="b">
        <v>1</v>
      </c>
      <c r="L192" t="str">
        <f t="shared" ref="L192:L246" si="7">"insert into ms_module values('"&amp;A192&amp;"','"&amp;B192&amp;"','"&amp;C192&amp;"','"&amp;D192&amp;"','"&amp;E192&amp;"','"&amp;F192&amp;"','"&amp;G192&amp;"','"&amp;H192&amp;"','"&amp;I192&amp;"','"&amp;J192&amp;"','"&amp;K192&amp;"');"</f>
        <v>insert into ms_module values('7191','PI','MD','','f2','text','90','Invoice Date','orderdate','2','TRUE');</v>
      </c>
    </row>
    <row r="193" spans="1:12" ht="16.5" customHeight="1">
      <c r="A193">
        <v>7192</v>
      </c>
      <c r="B193" t="s">
        <v>651</v>
      </c>
      <c r="C193" t="s">
        <v>114</v>
      </c>
      <c r="E193" t="s">
        <v>121</v>
      </c>
      <c r="F193" t="s">
        <v>117</v>
      </c>
      <c r="G193">
        <v>80</v>
      </c>
      <c r="H193" t="s">
        <v>122</v>
      </c>
      <c r="I193" t="s">
        <v>21</v>
      </c>
      <c r="J193">
        <v>3</v>
      </c>
      <c r="K193" t="b">
        <v>1</v>
      </c>
      <c r="L193" t="str">
        <f t="shared" si="7"/>
        <v>insert into ms_module values('7192','PI','MD','','f3','text','80','Invoice Type','transtype','3','TRUE');</v>
      </c>
    </row>
    <row r="194" spans="1:12" ht="16.5" customHeight="1">
      <c r="A194">
        <v>7193</v>
      </c>
      <c r="B194" t="s">
        <v>651</v>
      </c>
      <c r="C194" t="s">
        <v>114</v>
      </c>
      <c r="E194" t="s">
        <v>123</v>
      </c>
      <c r="F194" t="s">
        <v>117</v>
      </c>
      <c r="G194">
        <v>100</v>
      </c>
      <c r="H194" t="s">
        <v>22</v>
      </c>
      <c r="I194" t="s">
        <v>22</v>
      </c>
      <c r="J194">
        <v>4</v>
      </c>
      <c r="K194" t="b">
        <v>0</v>
      </c>
      <c r="L194" t="str">
        <f t="shared" si="7"/>
        <v>insert into ms_module values('7193','PI','MD','','f4','text','100','custcode','custcode','4','FALSE');</v>
      </c>
    </row>
    <row r="195" spans="1:12" ht="16.5" customHeight="1">
      <c r="A195">
        <v>7194</v>
      </c>
      <c r="B195" t="s">
        <v>651</v>
      </c>
      <c r="C195" t="s">
        <v>114</v>
      </c>
      <c r="E195" t="s">
        <v>124</v>
      </c>
      <c r="F195" t="s">
        <v>117</v>
      </c>
      <c r="G195">
        <v>150</v>
      </c>
      <c r="H195" t="s">
        <v>159</v>
      </c>
      <c r="I195" t="s">
        <v>23</v>
      </c>
      <c r="J195">
        <v>5</v>
      </c>
      <c r="K195" t="b">
        <v>1</v>
      </c>
      <c r="L195" t="str">
        <f t="shared" si="7"/>
        <v>insert into ms_module values('7194','PI','MD','','f5','text','150','Customer','custname','5','TRUE');</v>
      </c>
    </row>
    <row r="196" spans="1:12" ht="16.5" customHeight="1">
      <c r="A196">
        <v>7195</v>
      </c>
      <c r="B196" t="s">
        <v>651</v>
      </c>
      <c r="C196" t="s">
        <v>114</v>
      </c>
      <c r="E196" t="s">
        <v>125</v>
      </c>
      <c r="F196" t="s">
        <v>117</v>
      </c>
      <c r="G196">
        <v>120</v>
      </c>
      <c r="H196" t="s">
        <v>160</v>
      </c>
      <c r="I196" t="s">
        <v>652</v>
      </c>
      <c r="J196">
        <v>6</v>
      </c>
      <c r="K196" t="b">
        <v>1</v>
      </c>
      <c r="L196" t="str">
        <f t="shared" si="7"/>
        <v>insert into ms_module values('7195','PI','MD','','f6','text','120','Pay Terms','(select setorantype from ms_payment where paymentid=tx_purchaseinvoice.payterms limit 1)','6','TRUE');</v>
      </c>
    </row>
    <row r="197" spans="1:12" ht="16.5" customHeight="1">
      <c r="A197">
        <v>7196</v>
      </c>
      <c r="B197" t="s">
        <v>651</v>
      </c>
      <c r="C197" t="s">
        <v>114</v>
      </c>
      <c r="E197" t="s">
        <v>126</v>
      </c>
      <c r="F197" t="s">
        <v>117</v>
      </c>
      <c r="G197">
        <v>100</v>
      </c>
      <c r="H197" t="s">
        <v>558</v>
      </c>
      <c r="I197" t="s">
        <v>53</v>
      </c>
      <c r="J197">
        <v>7</v>
      </c>
      <c r="K197" t="b">
        <v>1</v>
      </c>
      <c r="L197" t="str">
        <f t="shared" si="7"/>
        <v>insert into ms_module values('7196','PI','MD','','f7','text','100','Ref No','refno','7','TRUE');</v>
      </c>
    </row>
    <row r="198" spans="1:12" ht="16.5" customHeight="1">
      <c r="A198">
        <v>7197</v>
      </c>
      <c r="B198" t="s">
        <v>651</v>
      </c>
      <c r="C198" t="s">
        <v>114</v>
      </c>
      <c r="E198" t="s">
        <v>127</v>
      </c>
      <c r="F198" t="s">
        <v>117</v>
      </c>
      <c r="G198">
        <v>100</v>
      </c>
      <c r="H198" t="s">
        <v>162</v>
      </c>
      <c r="I198" t="s">
        <v>653</v>
      </c>
      <c r="J198">
        <v>8</v>
      </c>
      <c r="K198" t="b">
        <v>1</v>
      </c>
      <c r="L198" t="str">
        <f t="shared" si="7"/>
        <v>insert into ms_module values('7197','PI','MD','','f8','text','100','Salesman','(select salesname from ms_salesman where salesid=tx_purchaseinvoice.salesman limit 1)','8','TRUE');</v>
      </c>
    </row>
    <row r="199" spans="1:12" ht="16.5" customHeight="1">
      <c r="A199">
        <v>7198</v>
      </c>
      <c r="B199" t="s">
        <v>651</v>
      </c>
      <c r="C199" t="s">
        <v>114</v>
      </c>
      <c r="E199" t="s">
        <v>129</v>
      </c>
      <c r="F199" t="s">
        <v>117</v>
      </c>
      <c r="G199">
        <v>100</v>
      </c>
      <c r="H199" t="s">
        <v>25</v>
      </c>
      <c r="I199" t="s">
        <v>25</v>
      </c>
      <c r="J199">
        <v>9</v>
      </c>
      <c r="K199" t="b">
        <v>0</v>
      </c>
      <c r="L199" t="str">
        <f t="shared" si="7"/>
        <v>insert into ms_module values('7198','PI','MD','','f9','text','100','totalamount','totalamount','9','FALSE');</v>
      </c>
    </row>
    <row r="200" spans="1:12" ht="16.5" customHeight="1">
      <c r="A200">
        <v>7199</v>
      </c>
      <c r="B200" t="s">
        <v>651</v>
      </c>
      <c r="C200" t="s">
        <v>114</v>
      </c>
      <c r="E200" t="s">
        <v>130</v>
      </c>
      <c r="F200" t="s">
        <v>117</v>
      </c>
      <c r="G200">
        <v>100</v>
      </c>
      <c r="H200" t="s">
        <v>26</v>
      </c>
      <c r="I200" t="s">
        <v>26</v>
      </c>
      <c r="J200">
        <v>10</v>
      </c>
      <c r="K200" t="b">
        <v>0</v>
      </c>
      <c r="L200" t="str">
        <f t="shared" si="7"/>
        <v>insert into ms_module values('7199','PI','MD','','f10','text','100','discent','discent','10','FALSE');</v>
      </c>
    </row>
    <row r="201" spans="1:12" ht="16.5" customHeight="1">
      <c r="A201">
        <v>7200</v>
      </c>
      <c r="B201" t="s">
        <v>651</v>
      </c>
      <c r="C201" t="s">
        <v>114</v>
      </c>
      <c r="E201" t="s">
        <v>131</v>
      </c>
      <c r="F201" t="s">
        <v>117</v>
      </c>
      <c r="G201">
        <v>100</v>
      </c>
      <c r="H201" t="s">
        <v>27</v>
      </c>
      <c r="I201" t="s">
        <v>27</v>
      </c>
      <c r="J201">
        <v>11</v>
      </c>
      <c r="K201" t="b">
        <v>0</v>
      </c>
      <c r="L201" t="str">
        <f t="shared" si="7"/>
        <v>insert into ms_module values('7200','PI','MD','','f11','text','100','disamount','disamount','11','FALSE');</v>
      </c>
    </row>
    <row r="202" spans="1:12" ht="16.5" customHeight="1">
      <c r="A202">
        <v>7201</v>
      </c>
      <c r="B202" t="s">
        <v>651</v>
      </c>
      <c r="C202" t="s">
        <v>114</v>
      </c>
      <c r="E202" t="s">
        <v>137</v>
      </c>
      <c r="F202" t="s">
        <v>117</v>
      </c>
      <c r="G202">
        <v>100</v>
      </c>
      <c r="H202" t="s">
        <v>499</v>
      </c>
      <c r="I202" t="s">
        <v>499</v>
      </c>
      <c r="J202">
        <v>12</v>
      </c>
      <c r="K202" t="b">
        <v>0</v>
      </c>
      <c r="L202" t="str">
        <f t="shared" si="7"/>
        <v>insert into ms_module values('7201','PI','MD','','f12','text','100','ppncent','ppncent','12','FALSE');</v>
      </c>
    </row>
    <row r="203" spans="1:12" ht="16.5" customHeight="1">
      <c r="A203">
        <v>7202</v>
      </c>
      <c r="B203" t="s">
        <v>651</v>
      </c>
      <c r="C203" t="s">
        <v>114</v>
      </c>
      <c r="E203" t="s">
        <v>138</v>
      </c>
      <c r="F203" t="s">
        <v>117</v>
      </c>
      <c r="G203">
        <v>100</v>
      </c>
      <c r="H203" t="s">
        <v>490</v>
      </c>
      <c r="I203" t="s">
        <v>485</v>
      </c>
      <c r="J203">
        <v>13</v>
      </c>
      <c r="K203" t="b">
        <v>0</v>
      </c>
      <c r="L203" t="str">
        <f t="shared" si="7"/>
        <v>insert into ms_module values('7202','PI','MD','','f13','text','100','Other Fee','otherfee','13','FALSE');</v>
      </c>
    </row>
    <row r="204" spans="1:12" ht="16.5" customHeight="1">
      <c r="A204">
        <v>7203</v>
      </c>
      <c r="B204" t="s">
        <v>651</v>
      </c>
      <c r="C204" t="s">
        <v>114</v>
      </c>
      <c r="E204" t="s">
        <v>139</v>
      </c>
      <c r="F204" t="s">
        <v>433</v>
      </c>
      <c r="G204">
        <v>100</v>
      </c>
      <c r="H204" t="s">
        <v>163</v>
      </c>
      <c r="I204" t="s">
        <v>184</v>
      </c>
      <c r="J204">
        <v>14</v>
      </c>
      <c r="K204" t="b">
        <v>1</v>
      </c>
      <c r="L204" t="str">
        <f t="shared" si="7"/>
        <v>insert into ms_module values('7203','PI','MD','','f14','money','100','Total Amount','format(netamount,0)','14','TRUE');</v>
      </c>
    </row>
    <row r="205" spans="1:12" ht="16.5" customHeight="1">
      <c r="A205">
        <v>7204</v>
      </c>
      <c r="B205" t="s">
        <v>651</v>
      </c>
      <c r="C205" t="s">
        <v>114</v>
      </c>
      <c r="E205" t="s">
        <v>140</v>
      </c>
      <c r="F205" t="s">
        <v>117</v>
      </c>
      <c r="G205">
        <v>100</v>
      </c>
      <c r="H205" t="s">
        <v>31</v>
      </c>
      <c r="I205" t="s">
        <v>31</v>
      </c>
      <c r="J205">
        <v>15</v>
      </c>
      <c r="K205" t="b">
        <v>0</v>
      </c>
      <c r="L205" t="str">
        <f t="shared" si="7"/>
        <v>insert into ms_module values('7204','PI','MD','','f15','text','100','shipvia','shipvia','15','FALSE');</v>
      </c>
    </row>
    <row r="206" spans="1:12" ht="16.5" customHeight="1">
      <c r="A206">
        <v>7205</v>
      </c>
      <c r="B206" t="s">
        <v>651</v>
      </c>
      <c r="C206" t="s">
        <v>114</v>
      </c>
      <c r="E206" t="s">
        <v>141</v>
      </c>
      <c r="F206" t="s">
        <v>117</v>
      </c>
      <c r="G206">
        <v>100</v>
      </c>
      <c r="H206" t="s">
        <v>32</v>
      </c>
      <c r="I206" t="s">
        <v>32</v>
      </c>
      <c r="J206">
        <v>16</v>
      </c>
      <c r="K206" t="b">
        <v>0</v>
      </c>
      <c r="L206" t="str">
        <f t="shared" si="7"/>
        <v>insert into ms_module values('7205','PI','MD','','f16','text','100','deliveryto','deliveryto','16','FALSE');</v>
      </c>
    </row>
    <row r="207" spans="1:12" ht="16.5" customHeight="1">
      <c r="A207">
        <v>7206</v>
      </c>
      <c r="B207" t="s">
        <v>651</v>
      </c>
      <c r="C207" t="s">
        <v>114</v>
      </c>
      <c r="E207" t="s">
        <v>142</v>
      </c>
      <c r="F207" t="s">
        <v>117</v>
      </c>
      <c r="G207">
        <v>100</v>
      </c>
      <c r="H207" t="s">
        <v>33</v>
      </c>
      <c r="I207" t="s">
        <v>33</v>
      </c>
      <c r="J207">
        <v>17</v>
      </c>
      <c r="K207" t="b">
        <v>0</v>
      </c>
      <c r="L207" t="str">
        <f t="shared" si="7"/>
        <v>insert into ms_module values('7206','PI','MD','','f17','text','100','deliveryaddress','deliveryaddress','17','FALSE');</v>
      </c>
    </row>
    <row r="208" spans="1:12" ht="16.5" customHeight="1">
      <c r="A208">
        <v>7207</v>
      </c>
      <c r="B208" t="s">
        <v>651</v>
      </c>
      <c r="C208" t="s">
        <v>114</v>
      </c>
      <c r="E208" t="s">
        <v>143</v>
      </c>
      <c r="F208" t="s">
        <v>117</v>
      </c>
      <c r="G208">
        <v>100</v>
      </c>
      <c r="H208" t="s">
        <v>34</v>
      </c>
      <c r="I208" t="s">
        <v>34</v>
      </c>
      <c r="J208">
        <v>18</v>
      </c>
      <c r="K208" t="b">
        <v>0</v>
      </c>
      <c r="L208" t="str">
        <f t="shared" si="7"/>
        <v>insert into ms_module values('7207','PI','MD','','f18','text','100','deliverypic','deliverypic','18','FALSE');</v>
      </c>
    </row>
    <row r="209" spans="1:12" ht="16.5" customHeight="1">
      <c r="A209">
        <v>7208</v>
      </c>
      <c r="B209" t="s">
        <v>651</v>
      </c>
      <c r="C209" t="s">
        <v>114</v>
      </c>
      <c r="E209" t="s">
        <v>144</v>
      </c>
      <c r="F209" t="s">
        <v>117</v>
      </c>
      <c r="G209">
        <v>100</v>
      </c>
      <c r="H209" t="s">
        <v>35</v>
      </c>
      <c r="I209" t="s">
        <v>35</v>
      </c>
      <c r="J209">
        <v>19</v>
      </c>
      <c r="K209" t="b">
        <v>0</v>
      </c>
      <c r="L209" t="str">
        <f t="shared" si="7"/>
        <v>insert into ms_module values('7208','PI','MD','','f19','text','100','deliveryphone','deliveryphone','19','FALSE');</v>
      </c>
    </row>
    <row r="210" spans="1:12" ht="16.5" customHeight="1">
      <c r="A210">
        <v>7209</v>
      </c>
      <c r="B210" t="s">
        <v>651</v>
      </c>
      <c r="C210" t="s">
        <v>114</v>
      </c>
      <c r="E210" t="s">
        <v>145</v>
      </c>
      <c r="F210" t="s">
        <v>117</v>
      </c>
      <c r="G210">
        <v>100</v>
      </c>
      <c r="H210" t="s">
        <v>36</v>
      </c>
      <c r="I210" t="s">
        <v>36</v>
      </c>
      <c r="J210">
        <v>20</v>
      </c>
      <c r="K210" t="b">
        <v>0</v>
      </c>
      <c r="L210" t="str">
        <f t="shared" si="7"/>
        <v>insert into ms_module values('7209','PI','MD','','f20','text','100','deliverydate','deliverydate','20','FALSE');</v>
      </c>
    </row>
    <row r="211" spans="1:12" ht="16.5" customHeight="1">
      <c r="A211">
        <v>7210</v>
      </c>
      <c r="B211" t="s">
        <v>651</v>
      </c>
      <c r="C211" t="s">
        <v>114</v>
      </c>
      <c r="E211" t="s">
        <v>146</v>
      </c>
      <c r="F211" t="s">
        <v>117</v>
      </c>
      <c r="G211">
        <v>100</v>
      </c>
      <c r="H211" t="s">
        <v>37</v>
      </c>
      <c r="I211" t="s">
        <v>654</v>
      </c>
      <c r="J211">
        <v>21</v>
      </c>
      <c r="K211" t="b">
        <v>0</v>
      </c>
      <c r="L211" t="str">
        <f t="shared" si="7"/>
        <v>insert into ms_module values('7210','PI','MD','','f21','text','100','warehousefrom','(select warehousename from ms_warehouse where warehouseid=tx_purchaseinvoice.warehousefrom limit 1)','21','FALSE');</v>
      </c>
    </row>
    <row r="212" spans="1:12" ht="16.5" customHeight="1">
      <c r="A212">
        <v>7211</v>
      </c>
      <c r="B212" t="s">
        <v>651</v>
      </c>
      <c r="C212" t="s">
        <v>114</v>
      </c>
      <c r="E212" t="s">
        <v>147</v>
      </c>
      <c r="F212" t="s">
        <v>117</v>
      </c>
      <c r="G212">
        <v>100</v>
      </c>
      <c r="H212" t="s">
        <v>38</v>
      </c>
      <c r="I212" t="s">
        <v>38</v>
      </c>
      <c r="J212">
        <v>22</v>
      </c>
      <c r="K212" t="b">
        <v>0</v>
      </c>
      <c r="L212" t="str">
        <f t="shared" si="7"/>
        <v>insert into ms_module values('7211','PI','MD','','f22','text','100','field1','field1','22','FALSE');</v>
      </c>
    </row>
    <row r="213" spans="1:12" ht="16.5" customHeight="1">
      <c r="A213">
        <v>7212</v>
      </c>
      <c r="B213" t="s">
        <v>651</v>
      </c>
      <c r="C213" t="s">
        <v>114</v>
      </c>
      <c r="E213" t="s">
        <v>148</v>
      </c>
      <c r="F213" t="s">
        <v>117</v>
      </c>
      <c r="G213">
        <v>100</v>
      </c>
      <c r="H213" t="s">
        <v>39</v>
      </c>
      <c r="I213" t="s">
        <v>39</v>
      </c>
      <c r="J213">
        <v>23</v>
      </c>
      <c r="K213" t="b">
        <v>0</v>
      </c>
      <c r="L213" t="str">
        <f t="shared" si="7"/>
        <v>insert into ms_module values('7212','PI','MD','','f23','text','100','field2','field2','23','FALSE');</v>
      </c>
    </row>
    <row r="214" spans="1:12" ht="16.5" customHeight="1">
      <c r="A214">
        <v>7213</v>
      </c>
      <c r="B214" t="s">
        <v>651</v>
      </c>
      <c r="C214" t="s">
        <v>114</v>
      </c>
      <c r="E214" t="s">
        <v>149</v>
      </c>
      <c r="F214" t="s">
        <v>117</v>
      </c>
      <c r="G214">
        <v>100</v>
      </c>
      <c r="H214" t="s">
        <v>40</v>
      </c>
      <c r="I214" t="s">
        <v>40</v>
      </c>
      <c r="J214">
        <v>24</v>
      </c>
      <c r="K214" t="b">
        <v>0</v>
      </c>
      <c r="L214" t="str">
        <f t="shared" si="7"/>
        <v>insert into ms_module values('7213','PI','MD','','f24','text','100','field3','field3','24','FALSE');</v>
      </c>
    </row>
    <row r="215" spans="1:12" ht="16.5" customHeight="1">
      <c r="A215">
        <v>7214</v>
      </c>
      <c r="B215" t="s">
        <v>651</v>
      </c>
      <c r="C215" t="s">
        <v>114</v>
      </c>
      <c r="E215" t="s">
        <v>150</v>
      </c>
      <c r="F215" t="s">
        <v>117</v>
      </c>
      <c r="G215">
        <v>100</v>
      </c>
      <c r="H215" t="s">
        <v>41</v>
      </c>
      <c r="I215" t="s">
        <v>41</v>
      </c>
      <c r="J215">
        <v>25</v>
      </c>
      <c r="K215" t="b">
        <v>0</v>
      </c>
      <c r="L215" t="str">
        <f t="shared" si="7"/>
        <v>insert into ms_module values('7214','PI','MD','','f25','text','100','field4','field4','25','FALSE');</v>
      </c>
    </row>
    <row r="216" spans="1:12" ht="16.5" customHeight="1">
      <c r="A216">
        <v>7215</v>
      </c>
      <c r="B216" t="s">
        <v>651</v>
      </c>
      <c r="C216" t="s">
        <v>114</v>
      </c>
      <c r="E216" t="s">
        <v>151</v>
      </c>
      <c r="F216" t="s">
        <v>117</v>
      </c>
      <c r="G216">
        <v>100</v>
      </c>
      <c r="H216" t="s">
        <v>42</v>
      </c>
      <c r="I216" t="s">
        <v>42</v>
      </c>
      <c r="J216">
        <v>26</v>
      </c>
      <c r="K216" t="b">
        <v>0</v>
      </c>
      <c r="L216" t="str">
        <f t="shared" si="7"/>
        <v>insert into ms_module values('7215','PI','MD','','f26','text','100','field5','field5','26','FALSE');</v>
      </c>
    </row>
    <row r="217" spans="1:12" ht="16.5" customHeight="1">
      <c r="A217">
        <v>7216</v>
      </c>
      <c r="B217" t="s">
        <v>651</v>
      </c>
      <c r="C217" t="s">
        <v>114</v>
      </c>
      <c r="E217" t="s">
        <v>152</v>
      </c>
      <c r="F217" t="s">
        <v>117</v>
      </c>
      <c r="G217">
        <v>100</v>
      </c>
      <c r="H217" t="s">
        <v>43</v>
      </c>
      <c r="I217" t="s">
        <v>43</v>
      </c>
      <c r="J217">
        <v>27</v>
      </c>
      <c r="K217" t="b">
        <v>0</v>
      </c>
      <c r="L217" t="str">
        <f t="shared" si="7"/>
        <v>insert into ms_module values('7216','PI','MD','','f27','text','100','field6','field6','27','FALSE');</v>
      </c>
    </row>
    <row r="218" spans="1:12" ht="16.5" customHeight="1">
      <c r="A218">
        <v>7217</v>
      </c>
      <c r="B218" t="s">
        <v>651</v>
      </c>
      <c r="C218" t="s">
        <v>114</v>
      </c>
      <c r="E218" t="s">
        <v>153</v>
      </c>
      <c r="F218" t="s">
        <v>117</v>
      </c>
      <c r="G218">
        <v>100</v>
      </c>
      <c r="H218" t="s">
        <v>44</v>
      </c>
      <c r="I218" t="s">
        <v>44</v>
      </c>
      <c r="J218">
        <v>28</v>
      </c>
      <c r="K218" t="b">
        <v>0</v>
      </c>
      <c r="L218" t="str">
        <f t="shared" si="7"/>
        <v>insert into ms_module values('7217','PI','MD','','f28','text','100','invtaxno1','invtaxno1','28','FALSE');</v>
      </c>
    </row>
    <row r="219" spans="1:12" ht="16.5" customHeight="1">
      <c r="A219">
        <v>7218</v>
      </c>
      <c r="B219" t="s">
        <v>651</v>
      </c>
      <c r="C219" t="s">
        <v>114</v>
      </c>
      <c r="E219" t="s">
        <v>154</v>
      </c>
      <c r="F219" t="s">
        <v>117</v>
      </c>
      <c r="G219">
        <v>100</v>
      </c>
      <c r="H219" t="s">
        <v>45</v>
      </c>
      <c r="I219" t="s">
        <v>45</v>
      </c>
      <c r="J219">
        <v>29</v>
      </c>
      <c r="K219" t="b">
        <v>0</v>
      </c>
      <c r="L219" t="str">
        <f t="shared" si="7"/>
        <v>insert into ms_module values('7218','PI','MD','','f29','text','100','invtaxno2','invtaxno2','29','FALSE');</v>
      </c>
    </row>
    <row r="220" spans="1:12" ht="16.5" customHeight="1">
      <c r="A220">
        <v>7219</v>
      </c>
      <c r="B220" t="s">
        <v>651</v>
      </c>
      <c r="C220" t="s">
        <v>114</v>
      </c>
      <c r="E220" t="s">
        <v>155</v>
      </c>
      <c r="F220" t="s">
        <v>117</v>
      </c>
      <c r="G220">
        <v>100</v>
      </c>
      <c r="H220" t="s">
        <v>46</v>
      </c>
      <c r="I220" t="s">
        <v>46</v>
      </c>
      <c r="J220">
        <v>30</v>
      </c>
      <c r="K220" t="b">
        <v>0</v>
      </c>
      <c r="L220" t="str">
        <f t="shared" si="7"/>
        <v>insert into ms_module values('7219','PI','MD','','f30','text','100','invtaxdate','invtaxdate','30','FALSE');</v>
      </c>
    </row>
    <row r="221" spans="1:12" ht="16.5" customHeight="1">
      <c r="A221">
        <v>7220</v>
      </c>
      <c r="B221" t="s">
        <v>651</v>
      </c>
      <c r="C221" t="s">
        <v>114</v>
      </c>
      <c r="E221" t="s">
        <v>156</v>
      </c>
      <c r="F221" t="s">
        <v>117</v>
      </c>
      <c r="G221">
        <v>100</v>
      </c>
      <c r="H221" t="s">
        <v>47</v>
      </c>
      <c r="I221" t="s">
        <v>47</v>
      </c>
      <c r="J221">
        <v>31</v>
      </c>
      <c r="K221" t="b">
        <v>0</v>
      </c>
      <c r="L221" t="str">
        <f t="shared" si="7"/>
        <v>insert into ms_module values('7220','PI','MD','','f31','text','100','invtaxmemo','invtaxmemo','31','FALSE');</v>
      </c>
    </row>
    <row r="222" spans="1:12" ht="16.5" customHeight="1">
      <c r="A222">
        <v>7221</v>
      </c>
      <c r="B222" t="s">
        <v>651</v>
      </c>
      <c r="C222" t="s">
        <v>114</v>
      </c>
      <c r="E222" t="s">
        <v>157</v>
      </c>
      <c r="F222" t="s">
        <v>117</v>
      </c>
      <c r="G222">
        <v>99</v>
      </c>
      <c r="H222" t="s">
        <v>128</v>
      </c>
      <c r="I222" t="s">
        <v>48</v>
      </c>
      <c r="J222">
        <v>32</v>
      </c>
      <c r="K222" t="b">
        <v>1</v>
      </c>
      <c r="L222" t="str">
        <f t="shared" si="7"/>
        <v>insert into ms_module values('7221','PI','MD','','f32','text','99','Notes','notes','32','TRUE');</v>
      </c>
    </row>
    <row r="223" spans="1:12" ht="16.5" customHeight="1">
      <c r="A223">
        <v>7222</v>
      </c>
      <c r="B223" t="s">
        <v>651</v>
      </c>
      <c r="C223" t="s">
        <v>114</v>
      </c>
      <c r="E223" t="s">
        <v>158</v>
      </c>
      <c r="F223" t="s">
        <v>117</v>
      </c>
      <c r="G223">
        <v>100</v>
      </c>
      <c r="H223" t="s">
        <v>164</v>
      </c>
      <c r="I223" t="s">
        <v>655</v>
      </c>
      <c r="J223">
        <v>33</v>
      </c>
      <c r="K223" t="b">
        <v>0</v>
      </c>
      <c r="L223" t="str">
        <f t="shared" si="7"/>
        <v>insert into ms_module values('7222','PI','MD','','f33','text','100','Details','(SELECT GROUP_CONCAT(c.orderid,"[",c.prodcode,"[",c.prodname,"[",c.qty,"[",c.unit,"[",c.price,"[",c.discent,"[",c.disamount,"[",c.total SEPARATOR "{")FROM tx_purchaseinvoice_d c WHERE tx_purchaseinvoice.orderno=c.orderno)','33','FALSE');</v>
      </c>
    </row>
    <row r="224" spans="1:12" ht="16.5" customHeight="1">
      <c r="A224">
        <v>7223</v>
      </c>
      <c r="B224" t="s">
        <v>651</v>
      </c>
      <c r="C224" t="s">
        <v>114</v>
      </c>
      <c r="E224" t="s">
        <v>491</v>
      </c>
      <c r="F224" t="s">
        <v>117</v>
      </c>
      <c r="G224">
        <v>100</v>
      </c>
      <c r="H224" t="s">
        <v>494</v>
      </c>
      <c r="I224" t="s">
        <v>656</v>
      </c>
      <c r="J224">
        <v>34</v>
      </c>
      <c r="K224" t="b">
        <v>0</v>
      </c>
      <c r="L224" t="str">
        <f t="shared" si="7"/>
        <v>insert into ms_module values('7223','PI','MD','','f34','text','100','DP','dppo','34','FALSE');</v>
      </c>
    </row>
    <row r="225" spans="1:12" ht="16.5" customHeight="1">
      <c r="A225">
        <v>7224</v>
      </c>
      <c r="B225" t="s">
        <v>651</v>
      </c>
      <c r="C225" t="s">
        <v>114</v>
      </c>
      <c r="E225" t="s">
        <v>492</v>
      </c>
      <c r="F225" t="s">
        <v>117</v>
      </c>
      <c r="G225">
        <v>100</v>
      </c>
      <c r="H225" t="s">
        <v>495</v>
      </c>
      <c r="I225" t="s">
        <v>505</v>
      </c>
      <c r="J225">
        <v>35</v>
      </c>
      <c r="K225" t="b">
        <v>0</v>
      </c>
      <c r="L225" t="str">
        <f t="shared" si="7"/>
        <v>insert into ms_module values('7224','PI','MD','','f35','text','100','Left Amount','cash','35','FALSE');</v>
      </c>
    </row>
    <row r="226" spans="1:12" ht="16.5" customHeight="1">
      <c r="A226">
        <v>7225</v>
      </c>
      <c r="B226" t="s">
        <v>651</v>
      </c>
      <c r="C226" t="s">
        <v>114</v>
      </c>
      <c r="E226" t="s">
        <v>498</v>
      </c>
      <c r="F226" t="s">
        <v>117</v>
      </c>
      <c r="G226">
        <v>100</v>
      </c>
      <c r="H226" t="s">
        <v>500</v>
      </c>
      <c r="I226" t="s">
        <v>500</v>
      </c>
      <c r="J226">
        <v>36</v>
      </c>
      <c r="K226" t="b">
        <v>0</v>
      </c>
      <c r="L226" t="str">
        <f t="shared" si="7"/>
        <v>insert into ms_module values('7225','PI','MD','','f36','text','100','ppnamount','ppnamount','36','FALSE');</v>
      </c>
    </row>
    <row r="227" spans="1:12" ht="16.5" customHeight="1">
      <c r="A227">
        <v>7226</v>
      </c>
      <c r="B227" t="s">
        <v>651</v>
      </c>
      <c r="C227" t="s">
        <v>114</v>
      </c>
      <c r="F227" t="s">
        <v>132</v>
      </c>
      <c r="H227" t="s">
        <v>133</v>
      </c>
      <c r="I227" t="s">
        <v>657</v>
      </c>
      <c r="J227">
        <v>37</v>
      </c>
      <c r="L227" t="str">
        <f t="shared" si="7"/>
        <v>insert into ms_module values('7226','PI','MD','','','end','','nowhere',';FROM tx_purchaseinvoice where transtype="PI" order by orderno desc ;','37','');</v>
      </c>
    </row>
    <row r="228" spans="1:12" ht="16.5" customHeight="1">
      <c r="A228">
        <v>7227</v>
      </c>
      <c r="B228" t="s">
        <v>651</v>
      </c>
      <c r="C228" t="s">
        <v>114</v>
      </c>
      <c r="F228" t="s">
        <v>132</v>
      </c>
      <c r="H228" t="s">
        <v>134</v>
      </c>
      <c r="I228" t="s">
        <v>658</v>
      </c>
      <c r="J228">
        <v>38</v>
      </c>
      <c r="L228" t="str">
        <f t="shared" si="7"/>
        <v>insert into ms_module values('7227','PI','MD','','','end','','where',';FROM tx_purchaseinvoice where transtype="PI" and concat(orderno,refno,custname,salesman) like "%w2%" order by orderno desc;','38','');</v>
      </c>
    </row>
    <row r="229" spans="1:12" ht="16.5" customHeight="1">
      <c r="A229">
        <v>7228</v>
      </c>
      <c r="B229" t="s">
        <v>662</v>
      </c>
      <c r="C229" t="s">
        <v>114</v>
      </c>
      <c r="E229" t="s">
        <v>116</v>
      </c>
      <c r="F229" t="s">
        <v>117</v>
      </c>
      <c r="G229">
        <v>125</v>
      </c>
      <c r="H229" s="3" t="s">
        <v>570</v>
      </c>
      <c r="I229" s="26" t="s">
        <v>517</v>
      </c>
      <c r="J229">
        <v>1</v>
      </c>
      <c r="K229" t="b">
        <v>1</v>
      </c>
      <c r="L229" t="str">
        <f t="shared" si="7"/>
        <v>insert into ms_module values('7228','PP','MD','','f1','text','125','Pay No','payno','1','TRUE');</v>
      </c>
    </row>
    <row r="230" spans="1:12" ht="16.5" customHeight="1">
      <c r="A230">
        <v>7229</v>
      </c>
      <c r="B230" t="s">
        <v>662</v>
      </c>
      <c r="C230" t="s">
        <v>114</v>
      </c>
      <c r="E230" t="s">
        <v>119</v>
      </c>
      <c r="F230" t="s">
        <v>117</v>
      </c>
      <c r="G230">
        <v>100</v>
      </c>
      <c r="H230" s="3" t="s">
        <v>571</v>
      </c>
      <c r="I230" t="s">
        <v>593</v>
      </c>
      <c r="J230">
        <v>2</v>
      </c>
      <c r="K230" t="b">
        <v>1</v>
      </c>
      <c r="L230" t="str">
        <f t="shared" si="7"/>
        <v>insert into ms_module values('7229','PP','MD','','f2','text','100','Pay Date','DATE_FORMAT(paydate,"%d/%m/%Y")','2','TRUE');</v>
      </c>
    </row>
    <row r="231" spans="1:12" ht="16.5" customHeight="1">
      <c r="A231">
        <v>7230</v>
      </c>
      <c r="B231" t="s">
        <v>662</v>
      </c>
      <c r="C231" t="s">
        <v>114</v>
      </c>
      <c r="E231" t="s">
        <v>121</v>
      </c>
      <c r="F231" t="s">
        <v>117</v>
      </c>
      <c r="G231">
        <v>100</v>
      </c>
      <c r="H231" s="3" t="s">
        <v>516</v>
      </c>
      <c r="I231" s="27" t="s">
        <v>519</v>
      </c>
      <c r="J231">
        <v>3</v>
      </c>
      <c r="K231" t="b">
        <v>0</v>
      </c>
      <c r="L231" t="str">
        <f t="shared" si="7"/>
        <v>insert into ms_module values('7230','PP','MD','','f3','text','100','tx_salespay','paytype','3','FALSE');</v>
      </c>
    </row>
    <row r="232" spans="1:12" ht="16.5" customHeight="1">
      <c r="A232">
        <v>7231</v>
      </c>
      <c r="B232" t="s">
        <v>662</v>
      </c>
      <c r="C232" t="s">
        <v>114</v>
      </c>
      <c r="E232" t="s">
        <v>123</v>
      </c>
      <c r="F232" t="s">
        <v>117</v>
      </c>
      <c r="G232">
        <v>100</v>
      </c>
      <c r="H232" s="3" t="s">
        <v>516</v>
      </c>
      <c r="I232" s="27" t="s">
        <v>22</v>
      </c>
      <c r="J232">
        <v>4</v>
      </c>
      <c r="K232" t="b">
        <v>0</v>
      </c>
      <c r="L232" t="str">
        <f t="shared" si="7"/>
        <v>insert into ms_module values('7231','PP','MD','','f4','text','100','tx_salespay','custcode','4','FALSE');</v>
      </c>
    </row>
    <row r="233" spans="1:12" ht="16.5" customHeight="1">
      <c r="A233">
        <v>7232</v>
      </c>
      <c r="B233" t="s">
        <v>662</v>
      </c>
      <c r="C233" t="s">
        <v>114</v>
      </c>
      <c r="E233" t="s">
        <v>124</v>
      </c>
      <c r="F233" t="s">
        <v>117</v>
      </c>
      <c r="G233">
        <v>135</v>
      </c>
      <c r="H233" s="3" t="s">
        <v>159</v>
      </c>
      <c r="I233" s="27" t="s">
        <v>23</v>
      </c>
      <c r="J233">
        <v>5</v>
      </c>
      <c r="K233" t="b">
        <v>1</v>
      </c>
      <c r="L233" t="str">
        <f t="shared" si="7"/>
        <v>insert into ms_module values('7232','PP','MD','','f5','text','135','Customer','custname','5','TRUE');</v>
      </c>
    </row>
    <row r="234" spans="1:12" ht="16.5" customHeight="1">
      <c r="A234">
        <v>7233</v>
      </c>
      <c r="B234" t="s">
        <v>662</v>
      </c>
      <c r="C234" t="s">
        <v>114</v>
      </c>
      <c r="E234" t="s">
        <v>125</v>
      </c>
      <c r="F234" t="s">
        <v>117</v>
      </c>
      <c r="G234">
        <v>100</v>
      </c>
      <c r="H234" s="3" t="s">
        <v>572</v>
      </c>
      <c r="I234" s="27" t="s">
        <v>665</v>
      </c>
      <c r="J234">
        <v>6</v>
      </c>
      <c r="K234" t="b">
        <v>1</v>
      </c>
      <c r="L234" t="str">
        <f t="shared" si="7"/>
        <v>insert into ms_module values('7233','PP','MD','','f6','text','100','Account','(select bankname from ms_bank where bankid=tx_purchasepay.accountid)','6','TRUE');</v>
      </c>
    </row>
    <row r="235" spans="1:12" ht="16.5" customHeight="1">
      <c r="A235">
        <v>7234</v>
      </c>
      <c r="B235" t="s">
        <v>662</v>
      </c>
      <c r="C235" t="s">
        <v>114</v>
      </c>
      <c r="E235" t="s">
        <v>126</v>
      </c>
      <c r="F235" t="s">
        <v>117</v>
      </c>
      <c r="G235">
        <v>100</v>
      </c>
      <c r="H235" s="3" t="s">
        <v>573</v>
      </c>
      <c r="I235" s="27" t="s">
        <v>521</v>
      </c>
      <c r="J235">
        <v>7</v>
      </c>
      <c r="K235" t="b">
        <v>1</v>
      </c>
      <c r="L235" t="str">
        <f t="shared" si="7"/>
        <v>insert into ms_module values('7234','PP','MD','','f7','text','100','Payment Type','paymenttype','7','TRUE');</v>
      </c>
    </row>
    <row r="236" spans="1:12" ht="16.5" customHeight="1">
      <c r="A236">
        <v>7235</v>
      </c>
      <c r="B236" t="s">
        <v>662</v>
      </c>
      <c r="C236" t="s">
        <v>114</v>
      </c>
      <c r="E236" t="s">
        <v>127</v>
      </c>
      <c r="F236" t="s">
        <v>117</v>
      </c>
      <c r="G236">
        <v>100</v>
      </c>
      <c r="H236" s="3" t="s">
        <v>516</v>
      </c>
      <c r="I236" t="s">
        <v>594</v>
      </c>
      <c r="J236">
        <v>8</v>
      </c>
      <c r="K236" t="b">
        <v>0</v>
      </c>
      <c r="L236" t="str">
        <f t="shared" si="7"/>
        <v>insert into ms_module values('7235','PP','MD','','f8','text','100','tx_salespay','DATE_FORMAT(paymentdate,"%d/%m/%Y")','8','FALSE');</v>
      </c>
    </row>
    <row r="237" spans="1:12" ht="16.5" customHeight="1">
      <c r="A237">
        <v>7236</v>
      </c>
      <c r="B237" t="s">
        <v>662</v>
      </c>
      <c r="C237" t="s">
        <v>114</v>
      </c>
      <c r="E237" t="s">
        <v>129</v>
      </c>
      <c r="F237" t="s">
        <v>117</v>
      </c>
      <c r="G237">
        <v>100</v>
      </c>
      <c r="H237" s="3" t="s">
        <v>516</v>
      </c>
      <c r="I237" s="27" t="s">
        <v>523</v>
      </c>
      <c r="J237">
        <v>9</v>
      </c>
      <c r="K237" t="b">
        <v>0</v>
      </c>
      <c r="L237" t="str">
        <f t="shared" si="7"/>
        <v>insert into ms_module values('7236','PP','MD','','f9','text','100','tx_salespay','checkno','9','FALSE');</v>
      </c>
    </row>
    <row r="238" spans="1:12" ht="16.5" customHeight="1">
      <c r="A238">
        <v>7237</v>
      </c>
      <c r="B238" t="s">
        <v>662</v>
      </c>
      <c r="C238" t="s">
        <v>114</v>
      </c>
      <c r="E238" t="s">
        <v>130</v>
      </c>
      <c r="F238" t="s">
        <v>117</v>
      </c>
      <c r="G238">
        <v>100</v>
      </c>
      <c r="H238" s="3" t="s">
        <v>163</v>
      </c>
      <c r="I238" s="27" t="s">
        <v>596</v>
      </c>
      <c r="J238">
        <v>10</v>
      </c>
      <c r="K238" t="b">
        <v>1</v>
      </c>
      <c r="L238" t="str">
        <f t="shared" si="7"/>
        <v>insert into ms_module values('7237','PP','MD','','f10','text','100','Total Amount','format(totalpay,0)','10','TRUE');</v>
      </c>
    </row>
    <row r="239" spans="1:12" ht="16.5" customHeight="1">
      <c r="A239">
        <v>7238</v>
      </c>
      <c r="B239" t="s">
        <v>662</v>
      </c>
      <c r="C239" t="s">
        <v>114</v>
      </c>
      <c r="E239" t="s">
        <v>131</v>
      </c>
      <c r="F239" t="s">
        <v>117</v>
      </c>
      <c r="G239">
        <v>100</v>
      </c>
      <c r="H239" s="3" t="s">
        <v>516</v>
      </c>
      <c r="I239" s="27" t="s">
        <v>48</v>
      </c>
      <c r="J239">
        <v>11</v>
      </c>
      <c r="K239" t="b">
        <v>0</v>
      </c>
      <c r="L239" t="str">
        <f t="shared" si="7"/>
        <v>insert into ms_module values('7238','PP','MD','','f11','text','100','tx_salespay','notes','11','FALSE');</v>
      </c>
    </row>
    <row r="240" spans="1:12" ht="16.5" customHeight="1">
      <c r="A240">
        <v>7239</v>
      </c>
      <c r="B240" t="s">
        <v>662</v>
      </c>
      <c r="C240" t="s">
        <v>114</v>
      </c>
      <c r="E240" t="s">
        <v>137</v>
      </c>
      <c r="F240" t="s">
        <v>117</v>
      </c>
      <c r="G240">
        <v>100</v>
      </c>
      <c r="H240" s="3" t="s">
        <v>574</v>
      </c>
      <c r="I240" s="27" t="s">
        <v>49</v>
      </c>
      <c r="J240">
        <v>12</v>
      </c>
      <c r="K240" t="b">
        <v>1</v>
      </c>
      <c r="L240" t="str">
        <f t="shared" si="7"/>
        <v>insert into ms_module values('7239','PP','MD','','f12','text','100','Created By','createby','12','TRUE');</v>
      </c>
    </row>
    <row r="241" spans="1:12" ht="16.5" customHeight="1">
      <c r="A241">
        <v>7240</v>
      </c>
      <c r="B241" t="s">
        <v>662</v>
      </c>
      <c r="C241" t="s">
        <v>114</v>
      </c>
      <c r="E241" t="s">
        <v>138</v>
      </c>
      <c r="F241" t="s">
        <v>117</v>
      </c>
      <c r="G241">
        <v>100</v>
      </c>
      <c r="H241" s="3" t="s">
        <v>516</v>
      </c>
      <c r="I241" s="27" t="s">
        <v>50</v>
      </c>
      <c r="J241">
        <v>13</v>
      </c>
      <c r="K241" t="b">
        <v>0</v>
      </c>
      <c r="L241" t="str">
        <f t="shared" si="7"/>
        <v>insert into ms_module values('7240','PP','MD','','f13','text','100','tx_salespay','createdate','13','FALSE');</v>
      </c>
    </row>
    <row r="242" spans="1:12" ht="16.5" customHeight="1">
      <c r="A242">
        <v>7241</v>
      </c>
      <c r="B242" t="s">
        <v>662</v>
      </c>
      <c r="C242" t="s">
        <v>114</v>
      </c>
      <c r="E242" t="s">
        <v>139</v>
      </c>
      <c r="F242" t="s">
        <v>117</v>
      </c>
      <c r="G242">
        <v>99</v>
      </c>
      <c r="H242" s="3" t="s">
        <v>575</v>
      </c>
      <c r="I242" s="27" t="s">
        <v>51</v>
      </c>
      <c r="J242">
        <v>14</v>
      </c>
      <c r="K242" t="b">
        <v>1</v>
      </c>
      <c r="L242" t="str">
        <f t="shared" si="7"/>
        <v>insert into ms_module values('7241','PP','MD','','f14','text','99','Updated By','updateby','14','TRUE');</v>
      </c>
    </row>
    <row r="243" spans="1:12" ht="16.5" customHeight="1">
      <c r="A243">
        <v>7242</v>
      </c>
      <c r="B243" t="s">
        <v>662</v>
      </c>
      <c r="C243" t="s">
        <v>114</v>
      </c>
      <c r="E243" t="s">
        <v>140</v>
      </c>
      <c r="F243" t="s">
        <v>117</v>
      </c>
      <c r="G243">
        <v>100</v>
      </c>
      <c r="H243" s="3" t="s">
        <v>516</v>
      </c>
      <c r="I243" s="27" t="s">
        <v>52</v>
      </c>
      <c r="J243">
        <v>15</v>
      </c>
      <c r="K243" t="b">
        <v>0</v>
      </c>
      <c r="L243" t="str">
        <f t="shared" si="7"/>
        <v>insert into ms_module values('7242','PP','MD','','f15','text','100','tx_salespay','updatedate','15','FALSE');</v>
      </c>
    </row>
    <row r="244" spans="1:12" ht="16.5" customHeight="1">
      <c r="A244">
        <v>7243</v>
      </c>
      <c r="B244" t="s">
        <v>662</v>
      </c>
      <c r="C244" t="s">
        <v>114</v>
      </c>
      <c r="E244" t="s">
        <v>141</v>
      </c>
      <c r="F244" t="s">
        <v>117</v>
      </c>
      <c r="G244">
        <v>100</v>
      </c>
      <c r="H244" s="16" t="s">
        <v>525</v>
      </c>
      <c r="I244" s="27" t="s">
        <v>666</v>
      </c>
      <c r="J244">
        <v>16</v>
      </c>
      <c r="K244" t="b">
        <v>0</v>
      </c>
      <c r="L244" t="str">
        <f t="shared" si="7"/>
        <v>insert into ms_module values('7243','PP','MD','','f16','text','100','tx_salespay_d','(SELECT GROUP_CONCAT(c.payno,"[",c.payid,"[",c.invoiceno,"[",c.invdate,"[",c.payterms,"[",c.netamount,"[",c.payed,"[",c.total,"[",c.payamount,"[",c.leftamount SEPARATOR "{")FROM tx_purchasepay_d c WHERE tx_purchasepay.payno=c.payno)','16','FALSE');</v>
      </c>
    </row>
    <row r="245" spans="1:12" ht="16.5" customHeight="1">
      <c r="A245">
        <v>7244</v>
      </c>
      <c r="B245" t="s">
        <v>662</v>
      </c>
      <c r="C245" t="s">
        <v>114</v>
      </c>
      <c r="F245" t="s">
        <v>132</v>
      </c>
      <c r="H245" t="s">
        <v>133</v>
      </c>
      <c r="I245" t="s">
        <v>667</v>
      </c>
      <c r="J245">
        <v>17</v>
      </c>
      <c r="L245" t="str">
        <f t="shared" si="7"/>
        <v>insert into ms_module values('7244','PP','MD','','','end','','nowhere',';FROM tx_purchasepay order by payno desc ;','17','');</v>
      </c>
    </row>
    <row r="246" spans="1:12" ht="16.5" customHeight="1">
      <c r="A246">
        <v>7245</v>
      </c>
      <c r="B246" t="s">
        <v>662</v>
      </c>
      <c r="C246" t="s">
        <v>114</v>
      </c>
      <c r="F246" t="s">
        <v>132</v>
      </c>
      <c r="H246" t="s">
        <v>134</v>
      </c>
      <c r="I246" t="s">
        <v>668</v>
      </c>
      <c r="J246">
        <v>18</v>
      </c>
      <c r="L246" t="str">
        <f t="shared" si="7"/>
        <v>insert into ms_module values('7245','PP','MD','','','end','','where',';FROM tx_purchasepay where concat(payno,custname) like "%w2%" order by payno desc;','18','');</v>
      </c>
    </row>
    <row r="247" spans="1:12" ht="16.5" customHeight="1">
      <c r="A247">
        <v>7246</v>
      </c>
      <c r="B247" t="s">
        <v>683</v>
      </c>
      <c r="C247" t="s">
        <v>114</v>
      </c>
      <c r="E247" t="s">
        <v>116</v>
      </c>
      <c r="F247" t="s">
        <v>117</v>
      </c>
      <c r="G247">
        <v>120</v>
      </c>
      <c r="H247" t="s">
        <v>610</v>
      </c>
      <c r="I247" t="s">
        <v>533</v>
      </c>
      <c r="J247">
        <v>1</v>
      </c>
      <c r="K247" t="b">
        <v>1</v>
      </c>
      <c r="L247" t="str">
        <f>"insert into ms_module values('"&amp;A247&amp;"','"&amp;B247&amp;"','"&amp;C247&amp;"','"&amp;D247&amp;"','"&amp;E247&amp;"','"&amp;F247&amp;"','"&amp;G247&amp;"','"&amp;H247&amp;"','"&amp;I247&amp;"','"&amp;J247&amp;"','"&amp;K247&amp;"');"</f>
        <v>insert into ms_module values('7246','PR','MD','','f1','text','120','Return No','returnno','1','TRUE');</v>
      </c>
    </row>
    <row r="248" spans="1:12" ht="16.5" customHeight="1">
      <c r="A248">
        <v>7247</v>
      </c>
      <c r="B248" t="s">
        <v>683</v>
      </c>
      <c r="C248" t="s">
        <v>114</v>
      </c>
      <c r="E248" t="s">
        <v>119</v>
      </c>
      <c r="F248" t="s">
        <v>117</v>
      </c>
      <c r="G248">
        <v>90</v>
      </c>
      <c r="H248" t="s">
        <v>611</v>
      </c>
      <c r="I248" t="s">
        <v>534</v>
      </c>
      <c r="J248">
        <v>2</v>
      </c>
      <c r="K248" t="b">
        <v>1</v>
      </c>
      <c r="L248" t="str">
        <f t="shared" ref="L248:L268" si="8">"insert into ms_module values('"&amp;A248&amp;"','"&amp;B248&amp;"','"&amp;C248&amp;"','"&amp;D248&amp;"','"&amp;E248&amp;"','"&amp;F248&amp;"','"&amp;G248&amp;"','"&amp;H248&amp;"','"&amp;I248&amp;"','"&amp;J248&amp;"','"&amp;K248&amp;"');"</f>
        <v>insert into ms_module values('7247','PR','MD','','f2','text','90','Return Date','returndate','2','TRUE');</v>
      </c>
    </row>
    <row r="249" spans="1:12" ht="16.5" customHeight="1">
      <c r="A249">
        <v>7248</v>
      </c>
      <c r="B249" t="s">
        <v>683</v>
      </c>
      <c r="C249" t="s">
        <v>114</v>
      </c>
      <c r="E249" t="s">
        <v>121</v>
      </c>
      <c r="F249" t="s">
        <v>117</v>
      </c>
      <c r="G249">
        <v>80</v>
      </c>
      <c r="H249" t="s">
        <v>612</v>
      </c>
      <c r="I249" t="s">
        <v>535</v>
      </c>
      <c r="J249">
        <v>3</v>
      </c>
      <c r="K249" t="b">
        <v>1</v>
      </c>
      <c r="L249" t="str">
        <f t="shared" si="8"/>
        <v>insert into ms_module values('7248','PR','MD','','f3','text','80','Return Type','returntype','3','TRUE');</v>
      </c>
    </row>
    <row r="250" spans="1:12" ht="16.5" customHeight="1">
      <c r="A250">
        <v>7249</v>
      </c>
      <c r="B250" t="s">
        <v>683</v>
      </c>
      <c r="C250" t="s">
        <v>114</v>
      </c>
      <c r="E250" t="s">
        <v>123</v>
      </c>
      <c r="F250" t="s">
        <v>117</v>
      </c>
      <c r="G250">
        <v>100</v>
      </c>
      <c r="H250" t="s">
        <v>159</v>
      </c>
      <c r="I250" t="s">
        <v>22</v>
      </c>
      <c r="J250">
        <v>4</v>
      </c>
      <c r="K250" t="b">
        <v>0</v>
      </c>
      <c r="L250" t="str">
        <f t="shared" si="8"/>
        <v>insert into ms_module values('7249','PR','MD','','f4','text','100','Customer','custcode','4','FALSE');</v>
      </c>
    </row>
    <row r="251" spans="1:12" ht="16.5" customHeight="1">
      <c r="A251">
        <v>7250</v>
      </c>
      <c r="B251" t="s">
        <v>683</v>
      </c>
      <c r="C251" t="s">
        <v>114</v>
      </c>
      <c r="E251" t="s">
        <v>124</v>
      </c>
      <c r="F251" t="s">
        <v>117</v>
      </c>
      <c r="G251">
        <v>150</v>
      </c>
      <c r="H251" t="s">
        <v>159</v>
      </c>
      <c r="I251" t="s">
        <v>23</v>
      </c>
      <c r="J251">
        <v>5</v>
      </c>
      <c r="K251" t="b">
        <v>1</v>
      </c>
      <c r="L251" t="str">
        <f t="shared" si="8"/>
        <v>insert into ms_module values('7250','PR','MD','','f5','text','150','Customer','custname','5','TRUE');</v>
      </c>
    </row>
    <row r="252" spans="1:12" ht="16.5" customHeight="1">
      <c r="A252">
        <v>7251</v>
      </c>
      <c r="B252" t="s">
        <v>683</v>
      </c>
      <c r="C252" t="s">
        <v>114</v>
      </c>
      <c r="E252" t="s">
        <v>125</v>
      </c>
      <c r="F252" t="s">
        <v>117</v>
      </c>
      <c r="G252">
        <v>120</v>
      </c>
      <c r="H252" t="s">
        <v>160</v>
      </c>
      <c r="I252" t="s">
        <v>684</v>
      </c>
      <c r="J252">
        <v>6</v>
      </c>
      <c r="K252" t="b">
        <v>1</v>
      </c>
      <c r="L252" t="str">
        <f t="shared" si="8"/>
        <v>insert into ms_module values('7251','PR','MD','','f6','text','120','Pay Terms','(select setorantype from ms_payment where paymentid=tx_purchasereturn.payterms limit 1)','6','TRUE');</v>
      </c>
    </row>
    <row r="253" spans="1:12" ht="16.5" customHeight="1">
      <c r="A253">
        <v>7252</v>
      </c>
      <c r="B253" t="s">
        <v>683</v>
      </c>
      <c r="C253" t="s">
        <v>114</v>
      </c>
      <c r="E253" t="s">
        <v>126</v>
      </c>
      <c r="F253" t="s">
        <v>117</v>
      </c>
      <c r="G253">
        <v>100</v>
      </c>
      <c r="H253" t="s">
        <v>558</v>
      </c>
      <c r="I253" t="s">
        <v>53</v>
      </c>
      <c r="J253">
        <v>7</v>
      </c>
      <c r="K253" t="b">
        <v>1</v>
      </c>
      <c r="L253" t="str">
        <f t="shared" si="8"/>
        <v>insert into ms_module values('7252','PR','MD','','f7','text','100','Ref No','refno','7','TRUE');</v>
      </c>
    </row>
    <row r="254" spans="1:12" ht="16.5" customHeight="1">
      <c r="A254">
        <v>7253</v>
      </c>
      <c r="B254" t="s">
        <v>683</v>
      </c>
      <c r="C254" t="s">
        <v>114</v>
      </c>
      <c r="E254" t="s">
        <v>127</v>
      </c>
      <c r="F254" t="s">
        <v>117</v>
      </c>
      <c r="G254">
        <v>100</v>
      </c>
      <c r="H254" t="s">
        <v>162</v>
      </c>
      <c r="I254" t="s">
        <v>685</v>
      </c>
      <c r="J254">
        <v>8</v>
      </c>
      <c r="K254" t="b">
        <v>1</v>
      </c>
      <c r="L254" t="str">
        <f t="shared" si="8"/>
        <v>insert into ms_module values('7253','PR','MD','','f8','text','100','Salesman','(select salesname from ms_salesman where salesid=tx_purchasereturn.salesman limit 1)','8','TRUE');</v>
      </c>
    </row>
    <row r="255" spans="1:12" ht="16.5" customHeight="1">
      <c r="A255">
        <v>7254</v>
      </c>
      <c r="B255" t="s">
        <v>683</v>
      </c>
      <c r="C255" t="s">
        <v>114</v>
      </c>
      <c r="E255" t="s">
        <v>129</v>
      </c>
      <c r="F255" t="s">
        <v>117</v>
      </c>
      <c r="G255">
        <v>100</v>
      </c>
      <c r="H255" t="s">
        <v>25</v>
      </c>
      <c r="I255" t="s">
        <v>25</v>
      </c>
      <c r="J255">
        <v>9</v>
      </c>
      <c r="K255" t="b">
        <v>0</v>
      </c>
      <c r="L255" t="str">
        <f t="shared" si="8"/>
        <v>insert into ms_module values('7254','PR','MD','','f9','text','100','totalamount','totalamount','9','FALSE');</v>
      </c>
    </row>
    <row r="256" spans="1:12" ht="16.5" customHeight="1">
      <c r="A256">
        <v>7255</v>
      </c>
      <c r="B256" t="s">
        <v>683</v>
      </c>
      <c r="C256" t="s">
        <v>114</v>
      </c>
      <c r="E256" t="s">
        <v>130</v>
      </c>
      <c r="F256" t="s">
        <v>117</v>
      </c>
      <c r="G256">
        <v>100</v>
      </c>
      <c r="H256" t="s">
        <v>26</v>
      </c>
      <c r="I256" t="s">
        <v>26</v>
      </c>
      <c r="J256">
        <v>10</v>
      </c>
      <c r="K256" t="b">
        <v>0</v>
      </c>
      <c r="L256" t="str">
        <f t="shared" si="8"/>
        <v>insert into ms_module values('7255','PR','MD','','f10','text','100','discent','discent','10','FALSE');</v>
      </c>
    </row>
    <row r="257" spans="1:12" ht="16.5" customHeight="1">
      <c r="A257">
        <v>7256</v>
      </c>
      <c r="B257" t="s">
        <v>683</v>
      </c>
      <c r="C257" t="s">
        <v>114</v>
      </c>
      <c r="E257" t="s">
        <v>131</v>
      </c>
      <c r="F257" t="s">
        <v>117</v>
      </c>
      <c r="G257">
        <v>100</v>
      </c>
      <c r="H257" t="s">
        <v>27</v>
      </c>
      <c r="I257" t="s">
        <v>27</v>
      </c>
      <c r="J257">
        <v>11</v>
      </c>
      <c r="K257" t="b">
        <v>0</v>
      </c>
      <c r="L257" t="str">
        <f t="shared" si="8"/>
        <v>insert into ms_module values('7256','PR','MD','','f11','text','100','disamount','disamount','11','FALSE');</v>
      </c>
    </row>
    <row r="258" spans="1:12" ht="16.5" customHeight="1">
      <c r="A258">
        <v>7257</v>
      </c>
      <c r="B258" t="s">
        <v>683</v>
      </c>
      <c r="C258" t="s">
        <v>114</v>
      </c>
      <c r="E258" t="s">
        <v>137</v>
      </c>
      <c r="F258" t="s">
        <v>117</v>
      </c>
      <c r="G258">
        <v>100</v>
      </c>
      <c r="H258" t="s">
        <v>499</v>
      </c>
      <c r="I258" t="s">
        <v>499</v>
      </c>
      <c r="J258">
        <v>12</v>
      </c>
      <c r="K258" t="b">
        <v>0</v>
      </c>
      <c r="L258" t="str">
        <f t="shared" si="8"/>
        <v>insert into ms_module values('7257','PR','MD','','f12','text','100','ppncent','ppncent','12','FALSE');</v>
      </c>
    </row>
    <row r="259" spans="1:12" ht="16.5" customHeight="1">
      <c r="A259">
        <v>7258</v>
      </c>
      <c r="B259" t="s">
        <v>683</v>
      </c>
      <c r="C259" t="s">
        <v>114</v>
      </c>
      <c r="E259" t="s">
        <v>138</v>
      </c>
      <c r="F259" t="s">
        <v>117</v>
      </c>
      <c r="G259">
        <v>100</v>
      </c>
      <c r="H259" t="s">
        <v>490</v>
      </c>
      <c r="I259" t="s">
        <v>485</v>
      </c>
      <c r="J259">
        <v>13</v>
      </c>
      <c r="K259" t="b">
        <v>0</v>
      </c>
      <c r="L259" t="str">
        <f t="shared" si="8"/>
        <v>insert into ms_module values('7258','PR','MD','','f13','text','100','Other Fee','otherfee','13','FALSE');</v>
      </c>
    </row>
    <row r="260" spans="1:12" ht="16.5" customHeight="1">
      <c r="A260">
        <v>7259</v>
      </c>
      <c r="B260" t="s">
        <v>683</v>
      </c>
      <c r="C260" t="s">
        <v>114</v>
      </c>
      <c r="E260" t="s">
        <v>139</v>
      </c>
      <c r="F260" t="s">
        <v>433</v>
      </c>
      <c r="G260">
        <v>100</v>
      </c>
      <c r="H260" t="s">
        <v>163</v>
      </c>
      <c r="I260" t="s">
        <v>184</v>
      </c>
      <c r="J260">
        <v>14</v>
      </c>
      <c r="K260" t="b">
        <v>1</v>
      </c>
      <c r="L260" t="str">
        <f t="shared" si="8"/>
        <v>insert into ms_module values('7259','PR','MD','','f14','money','100','Total Amount','format(netamount,0)','14','TRUE');</v>
      </c>
    </row>
    <row r="261" spans="1:12" ht="16.5" customHeight="1">
      <c r="A261">
        <v>7260</v>
      </c>
      <c r="B261" t="s">
        <v>683</v>
      </c>
      <c r="C261" t="s">
        <v>114</v>
      </c>
      <c r="E261" t="s">
        <v>140</v>
      </c>
      <c r="F261" t="s">
        <v>117</v>
      </c>
      <c r="G261">
        <v>100</v>
      </c>
      <c r="H261" t="s">
        <v>37</v>
      </c>
      <c r="I261" t="s">
        <v>686</v>
      </c>
      <c r="J261">
        <v>15</v>
      </c>
      <c r="K261" t="b">
        <v>0</v>
      </c>
      <c r="L261" t="str">
        <f t="shared" si="8"/>
        <v>insert into ms_module values('7260','PR','MD','','f15','text','100','warehousefrom','(select warehousename from ms_warehouse where warehouseid=tx_purchasereturn.warehousefrom limit 1)','15','FALSE');</v>
      </c>
    </row>
    <row r="262" spans="1:12" ht="16.5" customHeight="1">
      <c r="A262">
        <v>7261</v>
      </c>
      <c r="B262" t="s">
        <v>683</v>
      </c>
      <c r="C262" t="s">
        <v>114</v>
      </c>
      <c r="E262" t="s">
        <v>141</v>
      </c>
      <c r="F262" t="s">
        <v>117</v>
      </c>
      <c r="G262">
        <v>99</v>
      </c>
      <c r="H262" t="s">
        <v>128</v>
      </c>
      <c r="I262" t="s">
        <v>48</v>
      </c>
      <c r="J262">
        <v>16</v>
      </c>
      <c r="K262" t="b">
        <v>1</v>
      </c>
      <c r="L262" t="str">
        <f t="shared" si="8"/>
        <v>insert into ms_module values('7261','PR','MD','','f16','text','99','Notes','notes','16','TRUE');</v>
      </c>
    </row>
    <row r="263" spans="1:12" ht="16.5" customHeight="1">
      <c r="A263">
        <v>7262</v>
      </c>
      <c r="B263" t="s">
        <v>683</v>
      </c>
      <c r="C263" t="s">
        <v>114</v>
      </c>
      <c r="E263" t="s">
        <v>142</v>
      </c>
      <c r="F263" t="s">
        <v>117</v>
      </c>
      <c r="G263">
        <v>100</v>
      </c>
      <c r="H263" t="s">
        <v>164</v>
      </c>
      <c r="I263" t="s">
        <v>687</v>
      </c>
      <c r="J263">
        <v>17</v>
      </c>
      <c r="K263" t="b">
        <v>0</v>
      </c>
      <c r="L263" t="str">
        <f t="shared" si="8"/>
        <v>insert into ms_module values('7262','PR','MD','','f17','text','100','Details','(SELECT GROUP_CONCAT(c.returnid,"[",c.prodcode,"[",c.prodname,"[",c.qty,"[",c.unit,"[",c.price,"[",c.discent,"[",c.disamount,"[",c.total SEPARATOR "{")FROM tx_purchasereturn_d c WHERE tx_purchasereturn.returnno=c.returnno)','17','FALSE');</v>
      </c>
    </row>
    <row r="264" spans="1:12" ht="16.5" customHeight="1">
      <c r="A264">
        <v>7263</v>
      </c>
      <c r="B264" t="s">
        <v>683</v>
      </c>
      <c r="C264" t="s">
        <v>114</v>
      </c>
      <c r="E264" t="s">
        <v>143</v>
      </c>
      <c r="F264" t="s">
        <v>117</v>
      </c>
      <c r="G264">
        <v>100</v>
      </c>
      <c r="H264" t="s">
        <v>600</v>
      </c>
      <c r="I264" t="s">
        <v>505</v>
      </c>
      <c r="J264">
        <v>18</v>
      </c>
      <c r="K264" t="b">
        <v>0</v>
      </c>
      <c r="L264" t="str">
        <f t="shared" si="8"/>
        <v>insert into ms_module values('7263','PR','MD','','f18','text','100','Cash','cash','18','FALSE');</v>
      </c>
    </row>
    <row r="265" spans="1:12" ht="16.5" customHeight="1">
      <c r="A265">
        <v>7264</v>
      </c>
      <c r="B265" t="s">
        <v>683</v>
      </c>
      <c r="C265" t="s">
        <v>114</v>
      </c>
      <c r="E265" t="s">
        <v>144</v>
      </c>
      <c r="F265" t="s">
        <v>117</v>
      </c>
      <c r="G265">
        <v>100</v>
      </c>
      <c r="H265" t="s">
        <v>601</v>
      </c>
      <c r="I265" t="s">
        <v>506</v>
      </c>
      <c r="J265">
        <v>19</v>
      </c>
      <c r="K265" t="b">
        <v>0</v>
      </c>
      <c r="L265" t="str">
        <f t="shared" si="8"/>
        <v>insert into ms_module values('7264','PR','MD','','f19','text','100','Credit','credit','19','FALSE');</v>
      </c>
    </row>
    <row r="266" spans="1:12" ht="16.5" customHeight="1">
      <c r="A266">
        <v>7265</v>
      </c>
      <c r="B266" t="s">
        <v>683</v>
      </c>
      <c r="C266" t="s">
        <v>114</v>
      </c>
      <c r="E266" t="s">
        <v>145</v>
      </c>
      <c r="F266" t="s">
        <v>117</v>
      </c>
      <c r="G266">
        <v>100</v>
      </c>
      <c r="H266" t="s">
        <v>500</v>
      </c>
      <c r="I266" t="s">
        <v>500</v>
      </c>
      <c r="J266">
        <v>20</v>
      </c>
      <c r="K266" t="b">
        <v>0</v>
      </c>
      <c r="L266" t="str">
        <f t="shared" si="8"/>
        <v>insert into ms_module values('7265','PR','MD','','f20','text','100','ppnamount','ppnamount','20','FALSE');</v>
      </c>
    </row>
    <row r="267" spans="1:12" ht="16.5" customHeight="1">
      <c r="A267">
        <v>7266</v>
      </c>
      <c r="B267" t="s">
        <v>683</v>
      </c>
      <c r="C267" t="s">
        <v>114</v>
      </c>
      <c r="F267" t="s">
        <v>132</v>
      </c>
      <c r="H267" t="s">
        <v>133</v>
      </c>
      <c r="I267" t="s">
        <v>688</v>
      </c>
      <c r="J267">
        <v>21</v>
      </c>
      <c r="L267" t="str">
        <f t="shared" si="8"/>
        <v>insert into ms_module values('7266','PR','MD','','','end','','nowhere',';FROM tx_purchasereturn where returntype="PR" order by returnno desc ;','21','');</v>
      </c>
    </row>
    <row r="268" spans="1:12" ht="16.5" customHeight="1">
      <c r="A268">
        <v>7267</v>
      </c>
      <c r="B268" t="s">
        <v>683</v>
      </c>
      <c r="C268" t="s">
        <v>114</v>
      </c>
      <c r="F268" t="s">
        <v>132</v>
      </c>
      <c r="H268" t="s">
        <v>134</v>
      </c>
      <c r="I268" t="s">
        <v>689</v>
      </c>
      <c r="J268">
        <v>22</v>
      </c>
      <c r="L268" t="str">
        <f t="shared" si="8"/>
        <v>insert into ms_module values('7267','PR','MD','','','end','','where',';FROM tx_purchasereturn where returntype="PR" and concat(returnno,refno,custname,salesman) like "%w2%" order by returnno desc;','22','');</v>
      </c>
    </row>
    <row r="269" spans="1:12" ht="16.5" customHeight="1">
      <c r="A269">
        <v>7268</v>
      </c>
      <c r="B269" t="s">
        <v>723</v>
      </c>
      <c r="C269" t="s">
        <v>114</v>
      </c>
      <c r="E269" t="s">
        <v>116</v>
      </c>
      <c r="F269" t="s">
        <v>405</v>
      </c>
      <c r="G269">
        <v>120</v>
      </c>
      <c r="H269" t="s">
        <v>570</v>
      </c>
      <c r="I269" t="s">
        <v>517</v>
      </c>
      <c r="J269">
        <v>1</v>
      </c>
      <c r="K269" t="b">
        <v>1</v>
      </c>
      <c r="L269" t="str">
        <f>"insert into ms_module values('"&amp;A269&amp;"','"&amp;B269&amp;"','"&amp;C269&amp;"','"&amp;D269&amp;"','"&amp;E269&amp;"','"&amp;F269&amp;"','"&amp;G269&amp;"','"&amp;H269&amp;"','"&amp;I269&amp;"','"&amp;J269&amp;"','"&amp;K269&amp;"');"</f>
        <v>insert into ms_module values('7268','PCQ','MD','','f1','text2','120','Pay No','payno','1','TRUE');</v>
      </c>
    </row>
    <row r="270" spans="1:12" ht="16.5" customHeight="1">
      <c r="A270">
        <v>7269</v>
      </c>
      <c r="B270" t="s">
        <v>723</v>
      </c>
      <c r="C270" t="s">
        <v>114</v>
      </c>
      <c r="E270" t="s">
        <v>119</v>
      </c>
      <c r="F270" t="s">
        <v>405</v>
      </c>
      <c r="G270">
        <v>90</v>
      </c>
      <c r="H270" t="s">
        <v>571</v>
      </c>
      <c r="I270" t="s">
        <v>518</v>
      </c>
      <c r="J270">
        <v>2</v>
      </c>
      <c r="K270" t="b">
        <v>1</v>
      </c>
      <c r="L270" t="str">
        <f t="shared" ref="L270:L290" si="9">"insert into ms_module values('"&amp;A270&amp;"','"&amp;B270&amp;"','"&amp;C270&amp;"','"&amp;D270&amp;"','"&amp;E270&amp;"','"&amp;F270&amp;"','"&amp;G270&amp;"','"&amp;H270&amp;"','"&amp;I270&amp;"','"&amp;J270&amp;"','"&amp;K270&amp;"');"</f>
        <v>insert into ms_module values('7269','PCQ','MD','','f2','text2','90','Pay Date','paydate','2','TRUE');</v>
      </c>
    </row>
    <row r="271" spans="1:12" ht="16.5" customHeight="1">
      <c r="A271">
        <v>7270</v>
      </c>
      <c r="B271" t="s">
        <v>723</v>
      </c>
      <c r="C271" t="s">
        <v>114</v>
      </c>
      <c r="E271" t="s">
        <v>121</v>
      </c>
      <c r="F271" t="s">
        <v>405</v>
      </c>
      <c r="G271">
        <v>135</v>
      </c>
      <c r="H271" t="s">
        <v>724</v>
      </c>
      <c r="I271" t="s">
        <v>23</v>
      </c>
      <c r="J271">
        <v>3</v>
      </c>
      <c r="K271" t="b">
        <v>1</v>
      </c>
      <c r="L271" t="str">
        <f t="shared" si="9"/>
        <v>insert into ms_module values('7270','PCQ','MD','','f3','text2','135','Vendor','custname','3','TRUE');</v>
      </c>
    </row>
    <row r="272" spans="1:12" ht="16.5" customHeight="1">
      <c r="A272">
        <v>7271</v>
      </c>
      <c r="B272" t="s">
        <v>723</v>
      </c>
      <c r="C272" t="s">
        <v>114</v>
      </c>
      <c r="E272" t="s">
        <v>123</v>
      </c>
      <c r="F272" t="s">
        <v>405</v>
      </c>
      <c r="G272">
        <v>100</v>
      </c>
      <c r="H272" t="s">
        <v>573</v>
      </c>
      <c r="I272" t="s">
        <v>521</v>
      </c>
      <c r="J272">
        <v>4</v>
      </c>
      <c r="K272" t="b">
        <v>1</v>
      </c>
      <c r="L272" t="str">
        <f t="shared" si="9"/>
        <v>insert into ms_module values('7271','PCQ','MD','','f4','text2','100','Payment Type','paymenttype','4','TRUE');</v>
      </c>
    </row>
    <row r="273" spans="1:12" ht="16.5" customHeight="1">
      <c r="A273">
        <v>7272</v>
      </c>
      <c r="B273" t="s">
        <v>723</v>
      </c>
      <c r="C273" t="s">
        <v>114</v>
      </c>
      <c r="E273" t="s">
        <v>124</v>
      </c>
      <c r="F273" t="s">
        <v>405</v>
      </c>
      <c r="G273">
        <v>100</v>
      </c>
      <c r="H273" t="s">
        <v>725</v>
      </c>
      <c r="I273" t="s">
        <v>594</v>
      </c>
      <c r="J273">
        <v>5</v>
      </c>
      <c r="K273" t="b">
        <v>1</v>
      </c>
      <c r="L273" t="str">
        <f t="shared" si="9"/>
        <v>insert into ms_module values('7272','PCQ','MD','','f5','text2','100','Due Date','DATE_FORMAT(paymentdate,"%d/%m/%Y")','5','TRUE');</v>
      </c>
    </row>
    <row r="274" spans="1:12" ht="16.5" customHeight="1">
      <c r="A274">
        <v>7273</v>
      </c>
      <c r="B274" t="s">
        <v>723</v>
      </c>
      <c r="C274" t="s">
        <v>114</v>
      </c>
      <c r="E274" t="s">
        <v>125</v>
      </c>
      <c r="F274" t="s">
        <v>405</v>
      </c>
      <c r="G274">
        <v>120</v>
      </c>
      <c r="H274" t="s">
        <v>726</v>
      </c>
      <c r="I274" t="s">
        <v>523</v>
      </c>
      <c r="J274">
        <v>6</v>
      </c>
      <c r="K274" t="b">
        <v>1</v>
      </c>
      <c r="L274" t="str">
        <f t="shared" si="9"/>
        <v>insert into ms_module values('7273','PCQ','MD','','f6','text2','120','Cheque No','checkno','6','TRUE');</v>
      </c>
    </row>
    <row r="275" spans="1:12" ht="16.5" customHeight="1">
      <c r="A275">
        <v>7274</v>
      </c>
      <c r="B275" t="s">
        <v>723</v>
      </c>
      <c r="C275" t="s">
        <v>114</v>
      </c>
      <c r="E275" t="s">
        <v>126</v>
      </c>
      <c r="F275" t="s">
        <v>405</v>
      </c>
      <c r="G275">
        <v>100</v>
      </c>
      <c r="H275" t="s">
        <v>163</v>
      </c>
      <c r="I275" t="s">
        <v>596</v>
      </c>
      <c r="J275">
        <v>7</v>
      </c>
      <c r="K275" t="b">
        <v>1</v>
      </c>
      <c r="L275" t="str">
        <f t="shared" si="9"/>
        <v>insert into ms_module values('7274','PCQ','MD','','f7','text2','100','Total Amount','format(totalpay,0)','7','TRUE');</v>
      </c>
    </row>
    <row r="276" spans="1:12" ht="16.5" customHeight="1">
      <c r="A276">
        <v>7275</v>
      </c>
      <c r="B276" t="s">
        <v>723</v>
      </c>
      <c r="C276" t="s">
        <v>114</v>
      </c>
      <c r="D276" t="s">
        <v>727</v>
      </c>
      <c r="E276" t="s">
        <v>127</v>
      </c>
      <c r="F276" t="s">
        <v>389</v>
      </c>
      <c r="G276">
        <v>99</v>
      </c>
      <c r="H276" t="s">
        <v>305</v>
      </c>
      <c r="I276" t="s">
        <v>728</v>
      </c>
      <c r="J276">
        <v>8</v>
      </c>
      <c r="K276" t="b">
        <v>1</v>
      </c>
      <c r="L276" t="str">
        <f t="shared" si="9"/>
        <v>insert into ms_module values('7275','PCQ','MD','select "Pending" as code,"Pending" as name union all select "Paid" as code,"Paid" as name ','f8','combo','99','Status','paymentstatus','8','TRUE');</v>
      </c>
    </row>
    <row r="277" spans="1:12" ht="16.5" customHeight="1">
      <c r="A277">
        <v>7276</v>
      </c>
      <c r="B277" t="s">
        <v>723</v>
      </c>
      <c r="C277" t="s">
        <v>114</v>
      </c>
      <c r="G277">
        <v>100</v>
      </c>
      <c r="H277" t="s">
        <v>133</v>
      </c>
      <c r="I277" t="s">
        <v>731</v>
      </c>
      <c r="J277">
        <v>9</v>
      </c>
      <c r="L277" t="str">
        <f t="shared" si="9"/>
        <v>insert into ms_module values('7276','PCQ','MD','','','','100','nowhere',';FROM tx_purchasepay where paymenttype="Cheque" order by payno desc ;','9','');</v>
      </c>
    </row>
    <row r="278" spans="1:12" ht="16.5" customHeight="1">
      <c r="A278">
        <v>7277</v>
      </c>
      <c r="B278" t="s">
        <v>723</v>
      </c>
      <c r="C278" t="s">
        <v>114</v>
      </c>
      <c r="G278">
        <v>100</v>
      </c>
      <c r="H278" t="s">
        <v>134</v>
      </c>
      <c r="I278" t="s">
        <v>732</v>
      </c>
      <c r="J278">
        <v>10</v>
      </c>
      <c r="L278" t="str">
        <f t="shared" si="9"/>
        <v>insert into ms_module values('7277','PCQ','MD','','','','100','where',';FROM tx_purchasepay where paymenttype="Cheque" and concat(payno,custname,checkno) like "%w2%" order by payno desc;','10','');</v>
      </c>
    </row>
    <row r="279" spans="1:12" ht="16.5" customHeight="1">
      <c r="A279">
        <v>7278</v>
      </c>
      <c r="B279" t="s">
        <v>735</v>
      </c>
      <c r="C279" t="s">
        <v>114</v>
      </c>
      <c r="E279" t="s">
        <v>116</v>
      </c>
      <c r="F279" t="s">
        <v>405</v>
      </c>
      <c r="G279">
        <v>135</v>
      </c>
      <c r="H279" t="s">
        <v>159</v>
      </c>
      <c r="I279" t="s">
        <v>23</v>
      </c>
      <c r="J279">
        <v>1</v>
      </c>
      <c r="K279" t="b">
        <v>1</v>
      </c>
      <c r="L279" t="str">
        <f t="shared" si="9"/>
        <v>insert into ms_module values('7278','PH','MD','','f1','text2','135','Customer','custname','1','TRUE');</v>
      </c>
    </row>
    <row r="280" spans="1:12" ht="16.5" customHeight="1">
      <c r="A280">
        <v>7279</v>
      </c>
      <c r="B280" t="s">
        <v>735</v>
      </c>
      <c r="C280" t="s">
        <v>114</v>
      </c>
      <c r="E280" t="s">
        <v>119</v>
      </c>
      <c r="F280" t="s">
        <v>405</v>
      </c>
      <c r="G280">
        <v>125</v>
      </c>
      <c r="H280" t="s">
        <v>736</v>
      </c>
      <c r="I280" t="s">
        <v>733</v>
      </c>
      <c r="J280">
        <v>2</v>
      </c>
      <c r="K280" t="b">
        <v>1</v>
      </c>
      <c r="L280" t="str">
        <f t="shared" si="9"/>
        <v>insert into ms_module values('7279','PH','MD','','f2','text2','125','Purchase No','a.orderno','2','TRUE');</v>
      </c>
    </row>
    <row r="281" spans="1:12" ht="16.5" customHeight="1">
      <c r="A281">
        <v>7280</v>
      </c>
      <c r="B281" t="s">
        <v>735</v>
      </c>
      <c r="C281" t="s">
        <v>114</v>
      </c>
      <c r="E281" t="s">
        <v>121</v>
      </c>
      <c r="F281" t="s">
        <v>405</v>
      </c>
      <c r="G281">
        <v>100</v>
      </c>
      <c r="H281" t="s">
        <v>737</v>
      </c>
      <c r="I281" t="s">
        <v>743</v>
      </c>
      <c r="J281">
        <v>3</v>
      </c>
      <c r="K281" t="b">
        <v>1</v>
      </c>
      <c r="L281" t="str">
        <f t="shared" si="9"/>
        <v>insert into ms_module values('7280','PH','MD','','f3','text2','100','Purchase Date','DATE_FORMAT(orderdate,"%d/%m/%Y")','3','TRUE');</v>
      </c>
    </row>
    <row r="282" spans="1:12" ht="16.5" customHeight="1">
      <c r="A282">
        <v>7281</v>
      </c>
      <c r="B282" t="s">
        <v>735</v>
      </c>
      <c r="C282" t="s">
        <v>114</v>
      </c>
      <c r="E282" t="s">
        <v>123</v>
      </c>
      <c r="F282" t="s">
        <v>405</v>
      </c>
      <c r="G282">
        <v>100</v>
      </c>
      <c r="H282" t="s">
        <v>238</v>
      </c>
      <c r="I282" t="s">
        <v>79</v>
      </c>
      <c r="J282">
        <v>4</v>
      </c>
      <c r="K282" t="b">
        <v>1</v>
      </c>
      <c r="L282" t="str">
        <f t="shared" si="9"/>
        <v>insert into ms_module values('7281','PH','MD','','f4','text2','100','Item Code','prodcode','4','TRUE');</v>
      </c>
    </row>
    <row r="283" spans="1:12" ht="16.5" customHeight="1">
      <c r="A283">
        <v>7282</v>
      </c>
      <c r="B283" t="s">
        <v>735</v>
      </c>
      <c r="C283" t="s">
        <v>114</v>
      </c>
      <c r="E283" t="s">
        <v>124</v>
      </c>
      <c r="F283" t="s">
        <v>405</v>
      </c>
      <c r="G283">
        <v>185</v>
      </c>
      <c r="H283" t="s">
        <v>738</v>
      </c>
      <c r="I283" t="s">
        <v>80</v>
      </c>
      <c r="J283">
        <v>5</v>
      </c>
      <c r="K283" t="b">
        <v>1</v>
      </c>
      <c r="L283" t="str">
        <f t="shared" si="9"/>
        <v>insert into ms_module values('7282','PH','MD','','f5','text2','185','Description','prodname','5','TRUE');</v>
      </c>
    </row>
    <row r="284" spans="1:12" ht="16.5" customHeight="1">
      <c r="A284">
        <v>7283</v>
      </c>
      <c r="B284" t="s">
        <v>735</v>
      </c>
      <c r="C284" t="s">
        <v>114</v>
      </c>
      <c r="E284" t="s">
        <v>125</v>
      </c>
      <c r="F284" t="s">
        <v>405</v>
      </c>
      <c r="G284">
        <v>80</v>
      </c>
      <c r="H284" t="s">
        <v>256</v>
      </c>
      <c r="I284" t="s">
        <v>81</v>
      </c>
      <c r="J284">
        <v>6</v>
      </c>
      <c r="K284" t="b">
        <v>1</v>
      </c>
      <c r="L284" t="str">
        <f t="shared" si="9"/>
        <v>insert into ms_module values('7283','PH','MD','','f6','text2','80','Qty','qty','6','TRUE');</v>
      </c>
    </row>
    <row r="285" spans="1:12" ht="16.5" customHeight="1">
      <c r="A285">
        <v>7284</v>
      </c>
      <c r="B285" t="s">
        <v>735</v>
      </c>
      <c r="C285" t="s">
        <v>114</v>
      </c>
      <c r="E285" t="s">
        <v>126</v>
      </c>
      <c r="F285" t="s">
        <v>405</v>
      </c>
      <c r="G285">
        <v>80</v>
      </c>
      <c r="H285" t="s">
        <v>250</v>
      </c>
      <c r="I285" t="s">
        <v>251</v>
      </c>
      <c r="J285">
        <v>7</v>
      </c>
      <c r="K285" t="b">
        <v>1</v>
      </c>
      <c r="L285" t="str">
        <f t="shared" si="9"/>
        <v>insert into ms_module values('7284','PH','MD','','f7','text2','80','Unit','unit','7','TRUE');</v>
      </c>
    </row>
    <row r="286" spans="1:12" ht="16.5" customHeight="1">
      <c r="A286">
        <v>7285</v>
      </c>
      <c r="B286" t="s">
        <v>735</v>
      </c>
      <c r="C286" t="s">
        <v>114</v>
      </c>
      <c r="E286" t="s">
        <v>127</v>
      </c>
      <c r="F286" t="s">
        <v>405</v>
      </c>
      <c r="G286">
        <v>90</v>
      </c>
      <c r="H286" t="s">
        <v>254</v>
      </c>
      <c r="I286" t="s">
        <v>745</v>
      </c>
      <c r="J286">
        <v>8</v>
      </c>
      <c r="K286" t="b">
        <v>1</v>
      </c>
      <c r="L286" t="str">
        <f t="shared" si="9"/>
        <v>insert into ms_module values('7285','PH','MD','','f8','text2','90','Price','format(price,0)','8','TRUE');</v>
      </c>
    </row>
    <row r="287" spans="1:12" ht="16.5" customHeight="1">
      <c r="A287">
        <v>7286</v>
      </c>
      <c r="B287" t="s">
        <v>735</v>
      </c>
      <c r="C287" t="s">
        <v>114</v>
      </c>
      <c r="E287" t="s">
        <v>129</v>
      </c>
      <c r="F287" t="s">
        <v>405</v>
      </c>
      <c r="G287">
        <v>90</v>
      </c>
      <c r="H287" t="s">
        <v>739</v>
      </c>
      <c r="I287" t="s">
        <v>734</v>
      </c>
      <c r="J287">
        <v>9</v>
      </c>
      <c r="K287" t="b">
        <v>1</v>
      </c>
      <c r="L287" t="str">
        <f t="shared" si="9"/>
        <v>insert into ms_module values('7286','PH','MD','','f9','text2','90','Discount','b.discent','9','TRUE');</v>
      </c>
    </row>
    <row r="288" spans="1:12" ht="16.5" customHeight="1">
      <c r="A288">
        <v>7287</v>
      </c>
      <c r="B288" t="s">
        <v>735</v>
      </c>
      <c r="C288" t="s">
        <v>114</v>
      </c>
      <c r="E288" t="s">
        <v>130</v>
      </c>
      <c r="F288" t="s">
        <v>405</v>
      </c>
      <c r="G288">
        <v>99</v>
      </c>
      <c r="H288" t="s">
        <v>163</v>
      </c>
      <c r="I288" t="s">
        <v>746</v>
      </c>
      <c r="J288">
        <v>10</v>
      </c>
      <c r="K288" t="b">
        <v>1</v>
      </c>
      <c r="L288" t="str">
        <f t="shared" si="9"/>
        <v>insert into ms_module values('7287','PH','MD','','f10','text2','99','Total Amount','format(total,0)','10','TRUE');</v>
      </c>
    </row>
    <row r="289" spans="1:12" ht="16.5" customHeight="1">
      <c r="A289">
        <v>7288</v>
      </c>
      <c r="B289" t="s">
        <v>735</v>
      </c>
      <c r="C289" t="s">
        <v>114</v>
      </c>
      <c r="G289">
        <v>100</v>
      </c>
      <c r="H289" t="s">
        <v>133</v>
      </c>
      <c r="I289" t="s">
        <v>741</v>
      </c>
      <c r="J289">
        <v>11</v>
      </c>
      <c r="L289" t="str">
        <f t="shared" si="9"/>
        <v>insert into ms_module values('7288','PH','MD','','','','100','nowhere',';FROM tx_purchaseinvoice a INNER JOIN tx_purchaseinvoice_d b ON a.orderno=b.orderno  order by a.orderno desc ;','11','');</v>
      </c>
    </row>
    <row r="290" spans="1:12" ht="16.5" customHeight="1">
      <c r="A290">
        <v>7289</v>
      </c>
      <c r="B290" t="s">
        <v>735</v>
      </c>
      <c r="C290" t="s">
        <v>114</v>
      </c>
      <c r="G290">
        <v>100</v>
      </c>
      <c r="H290" t="s">
        <v>134</v>
      </c>
      <c r="I290" t="s">
        <v>742</v>
      </c>
      <c r="J290">
        <v>12</v>
      </c>
      <c r="L290" t="str">
        <f t="shared" si="9"/>
        <v>insert into ms_module values('7289','PH','MD','','','','100','where',';FROM tx_purchaseinvoice a INNER JOIN tx_purchaseinvoice_d b ON a.orderno=b.orderno where concat(a.orderno,custname,prodcode,prodname) like "%w2%" order by a.orderno desc;','12','');</v>
      </c>
    </row>
    <row r="291" spans="1:12" ht="16.5" customHeight="1">
      <c r="A291">
        <v>7290</v>
      </c>
      <c r="B291" t="s">
        <v>747</v>
      </c>
      <c r="C291" t="s">
        <v>114</v>
      </c>
      <c r="E291" t="s">
        <v>116</v>
      </c>
      <c r="F291" t="s">
        <v>405</v>
      </c>
      <c r="G291">
        <v>120</v>
      </c>
      <c r="H291" t="s">
        <v>570</v>
      </c>
      <c r="I291" t="s">
        <v>517</v>
      </c>
      <c r="J291">
        <v>1</v>
      </c>
      <c r="K291" t="b">
        <v>1</v>
      </c>
      <c r="L291" t="str">
        <f>"insert into ms_module values('"&amp;A291&amp;"','"&amp;B291&amp;"','"&amp;C291&amp;"','"&amp;D291&amp;"','"&amp;E291&amp;"','"&amp;F291&amp;"','"&amp;G291&amp;"','"&amp;H291&amp;"','"&amp;I291&amp;"','"&amp;J291&amp;"','"&amp;K291&amp;"');"</f>
        <v>insert into ms_module values('7290','SCQ','MD','','f1','text2','120','Pay No','payno','1','TRUE');</v>
      </c>
    </row>
    <row r="292" spans="1:12" ht="16.5" customHeight="1">
      <c r="A292">
        <v>7291</v>
      </c>
      <c r="B292" t="s">
        <v>747</v>
      </c>
      <c r="C292" t="s">
        <v>114</v>
      </c>
      <c r="E292" t="s">
        <v>119</v>
      </c>
      <c r="F292" t="s">
        <v>405</v>
      </c>
      <c r="G292">
        <v>90</v>
      </c>
      <c r="H292" t="s">
        <v>571</v>
      </c>
      <c r="I292" t="s">
        <v>518</v>
      </c>
      <c r="J292">
        <v>2</v>
      </c>
      <c r="K292" t="b">
        <v>1</v>
      </c>
      <c r="L292" t="str">
        <f t="shared" ref="L292:L312" si="10">"insert into ms_module values('"&amp;A292&amp;"','"&amp;B292&amp;"','"&amp;C292&amp;"','"&amp;D292&amp;"','"&amp;E292&amp;"','"&amp;F292&amp;"','"&amp;G292&amp;"','"&amp;H292&amp;"','"&amp;I292&amp;"','"&amp;J292&amp;"','"&amp;K292&amp;"');"</f>
        <v>insert into ms_module values('7291','SCQ','MD','','f2','text2','90','Pay Date','paydate','2','TRUE');</v>
      </c>
    </row>
    <row r="293" spans="1:12" ht="16.5" customHeight="1">
      <c r="A293">
        <v>7292</v>
      </c>
      <c r="B293" t="s">
        <v>747</v>
      </c>
      <c r="C293" t="s">
        <v>114</v>
      </c>
      <c r="E293" t="s">
        <v>121</v>
      </c>
      <c r="F293" t="s">
        <v>405</v>
      </c>
      <c r="G293">
        <v>135</v>
      </c>
      <c r="H293" t="s">
        <v>724</v>
      </c>
      <c r="I293" t="s">
        <v>23</v>
      </c>
      <c r="J293">
        <v>3</v>
      </c>
      <c r="K293" t="b">
        <v>1</v>
      </c>
      <c r="L293" t="str">
        <f t="shared" si="10"/>
        <v>insert into ms_module values('7292','SCQ','MD','','f3','text2','135','Vendor','custname','3','TRUE');</v>
      </c>
    </row>
    <row r="294" spans="1:12" ht="16.5" customHeight="1">
      <c r="A294">
        <v>7293</v>
      </c>
      <c r="B294" t="s">
        <v>747</v>
      </c>
      <c r="C294" t="s">
        <v>114</v>
      </c>
      <c r="E294" t="s">
        <v>123</v>
      </c>
      <c r="F294" t="s">
        <v>405</v>
      </c>
      <c r="G294">
        <v>100</v>
      </c>
      <c r="H294" t="s">
        <v>573</v>
      </c>
      <c r="I294" t="s">
        <v>521</v>
      </c>
      <c r="J294">
        <v>4</v>
      </c>
      <c r="K294" t="b">
        <v>1</v>
      </c>
      <c r="L294" t="str">
        <f t="shared" si="10"/>
        <v>insert into ms_module values('7293','SCQ','MD','','f4','text2','100','Payment Type','paymenttype','4','TRUE');</v>
      </c>
    </row>
    <row r="295" spans="1:12" ht="16.5" customHeight="1">
      <c r="A295">
        <v>7294</v>
      </c>
      <c r="B295" t="s">
        <v>747</v>
      </c>
      <c r="C295" t="s">
        <v>114</v>
      </c>
      <c r="E295" t="s">
        <v>124</v>
      </c>
      <c r="F295" t="s">
        <v>405</v>
      </c>
      <c r="G295">
        <v>100</v>
      </c>
      <c r="H295" t="s">
        <v>725</v>
      </c>
      <c r="I295" t="s">
        <v>594</v>
      </c>
      <c r="J295">
        <v>5</v>
      </c>
      <c r="K295" t="b">
        <v>1</v>
      </c>
      <c r="L295" t="str">
        <f t="shared" si="10"/>
        <v>insert into ms_module values('7294','SCQ','MD','','f5','text2','100','Due Date','DATE_FORMAT(paymentdate,"%d/%m/%Y")','5','TRUE');</v>
      </c>
    </row>
    <row r="296" spans="1:12" ht="16.5" customHeight="1">
      <c r="A296">
        <v>7295</v>
      </c>
      <c r="B296" t="s">
        <v>747</v>
      </c>
      <c r="C296" t="s">
        <v>114</v>
      </c>
      <c r="E296" t="s">
        <v>125</v>
      </c>
      <c r="F296" t="s">
        <v>405</v>
      </c>
      <c r="G296">
        <v>120</v>
      </c>
      <c r="H296" t="s">
        <v>726</v>
      </c>
      <c r="I296" t="s">
        <v>523</v>
      </c>
      <c r="J296">
        <v>6</v>
      </c>
      <c r="K296" t="b">
        <v>1</v>
      </c>
      <c r="L296" t="str">
        <f t="shared" si="10"/>
        <v>insert into ms_module values('7295','SCQ','MD','','f6','text2','120','Cheque No','checkno','6','TRUE');</v>
      </c>
    </row>
    <row r="297" spans="1:12" ht="16.5" customHeight="1">
      <c r="A297">
        <v>7296</v>
      </c>
      <c r="B297" t="s">
        <v>747</v>
      </c>
      <c r="C297" t="s">
        <v>114</v>
      </c>
      <c r="E297" t="s">
        <v>126</v>
      </c>
      <c r="F297" t="s">
        <v>405</v>
      </c>
      <c r="G297">
        <v>100</v>
      </c>
      <c r="H297" t="s">
        <v>163</v>
      </c>
      <c r="I297" t="s">
        <v>596</v>
      </c>
      <c r="J297">
        <v>7</v>
      </c>
      <c r="K297" t="b">
        <v>1</v>
      </c>
      <c r="L297" t="str">
        <f t="shared" si="10"/>
        <v>insert into ms_module values('7296','SCQ','MD','','f7','text2','100','Total Amount','format(totalpay,0)','7','TRUE');</v>
      </c>
    </row>
    <row r="298" spans="1:12" ht="16.5" customHeight="1">
      <c r="A298">
        <v>7297</v>
      </c>
      <c r="B298" t="s">
        <v>747</v>
      </c>
      <c r="C298" t="s">
        <v>114</v>
      </c>
      <c r="D298" t="s">
        <v>784</v>
      </c>
      <c r="E298" t="s">
        <v>127</v>
      </c>
      <c r="F298" t="s">
        <v>389</v>
      </c>
      <c r="G298">
        <v>99</v>
      </c>
      <c r="H298" t="s">
        <v>305</v>
      </c>
      <c r="I298" t="s">
        <v>728</v>
      </c>
      <c r="J298">
        <v>8</v>
      </c>
      <c r="K298" t="b">
        <v>1</v>
      </c>
      <c r="L298" t="str">
        <f t="shared" si="10"/>
        <v>insert into ms_module values('7297','SCQ','MD','select "Pending" as code,"Pending" as name union all select "Received" as code,"Received" as name ','f8','combo','99','Status','paymentstatus','8','TRUE');</v>
      </c>
    </row>
    <row r="299" spans="1:12" ht="16.5" customHeight="1">
      <c r="A299">
        <v>7298</v>
      </c>
      <c r="B299" t="s">
        <v>747</v>
      </c>
      <c r="C299" t="s">
        <v>114</v>
      </c>
      <c r="G299">
        <v>100</v>
      </c>
      <c r="H299" t="s">
        <v>133</v>
      </c>
      <c r="I299" t="s">
        <v>751</v>
      </c>
      <c r="J299">
        <v>9</v>
      </c>
      <c r="L299" t="str">
        <f t="shared" si="10"/>
        <v>insert into ms_module values('7298','SCQ','MD','','','','100','nowhere',';FROM tx_salespay where paymenttype="Cheque" order by payno desc ;','9','');</v>
      </c>
    </row>
    <row r="300" spans="1:12" ht="16.5" customHeight="1">
      <c r="A300">
        <v>7299</v>
      </c>
      <c r="B300" t="s">
        <v>747</v>
      </c>
      <c r="C300" t="s">
        <v>114</v>
      </c>
      <c r="G300">
        <v>100</v>
      </c>
      <c r="H300" t="s">
        <v>134</v>
      </c>
      <c r="I300" t="s">
        <v>752</v>
      </c>
      <c r="J300">
        <v>10</v>
      </c>
      <c r="L300" t="str">
        <f t="shared" si="10"/>
        <v>insert into ms_module values('7299','SCQ','MD','','','','100','where',';FROM tx_salespay where paymenttype="Cheque" and concat(payno,custname,checkno) like "%w2%" order by payno desc;','10','');</v>
      </c>
    </row>
    <row r="301" spans="1:12" ht="16.5" customHeight="1">
      <c r="A301">
        <v>7300</v>
      </c>
      <c r="B301" t="s">
        <v>748</v>
      </c>
      <c r="C301" t="s">
        <v>114</v>
      </c>
      <c r="E301" t="s">
        <v>116</v>
      </c>
      <c r="F301" t="s">
        <v>405</v>
      </c>
      <c r="G301">
        <v>135</v>
      </c>
      <c r="H301" t="s">
        <v>159</v>
      </c>
      <c r="I301" t="s">
        <v>23</v>
      </c>
      <c r="J301">
        <v>1</v>
      </c>
      <c r="K301" t="b">
        <v>1</v>
      </c>
      <c r="L301" t="str">
        <f t="shared" si="10"/>
        <v>insert into ms_module values('7300','SH','MD','','f1','text2','135','Customer','custname','1','TRUE');</v>
      </c>
    </row>
    <row r="302" spans="1:12" ht="16.5" customHeight="1">
      <c r="A302">
        <v>7301</v>
      </c>
      <c r="B302" t="s">
        <v>748</v>
      </c>
      <c r="C302" t="s">
        <v>114</v>
      </c>
      <c r="E302" t="s">
        <v>119</v>
      </c>
      <c r="F302" t="s">
        <v>405</v>
      </c>
      <c r="G302">
        <v>125</v>
      </c>
      <c r="H302" t="s">
        <v>736</v>
      </c>
      <c r="I302" t="s">
        <v>733</v>
      </c>
      <c r="J302">
        <v>2</v>
      </c>
      <c r="K302" t="b">
        <v>1</v>
      </c>
      <c r="L302" t="str">
        <f t="shared" si="10"/>
        <v>insert into ms_module values('7301','SH','MD','','f2','text2','125','Purchase No','a.orderno','2','TRUE');</v>
      </c>
    </row>
    <row r="303" spans="1:12" ht="16.5" customHeight="1">
      <c r="A303">
        <v>7302</v>
      </c>
      <c r="B303" t="s">
        <v>748</v>
      </c>
      <c r="C303" t="s">
        <v>114</v>
      </c>
      <c r="E303" t="s">
        <v>121</v>
      </c>
      <c r="F303" t="s">
        <v>405</v>
      </c>
      <c r="G303">
        <v>100</v>
      </c>
      <c r="H303" t="s">
        <v>737</v>
      </c>
      <c r="I303" t="s">
        <v>743</v>
      </c>
      <c r="J303">
        <v>3</v>
      </c>
      <c r="K303" t="b">
        <v>1</v>
      </c>
      <c r="L303" t="str">
        <f t="shared" si="10"/>
        <v>insert into ms_module values('7302','SH','MD','','f3','text2','100','Purchase Date','DATE_FORMAT(orderdate,"%d/%m/%Y")','3','TRUE');</v>
      </c>
    </row>
    <row r="304" spans="1:12" ht="16.5" customHeight="1">
      <c r="A304">
        <v>7303</v>
      </c>
      <c r="B304" t="s">
        <v>748</v>
      </c>
      <c r="C304" t="s">
        <v>114</v>
      </c>
      <c r="E304" t="s">
        <v>123</v>
      </c>
      <c r="F304" t="s">
        <v>405</v>
      </c>
      <c r="G304">
        <v>100</v>
      </c>
      <c r="H304" t="s">
        <v>238</v>
      </c>
      <c r="I304" t="s">
        <v>79</v>
      </c>
      <c r="J304">
        <v>4</v>
      </c>
      <c r="K304" t="b">
        <v>1</v>
      </c>
      <c r="L304" t="str">
        <f t="shared" si="10"/>
        <v>insert into ms_module values('7303','SH','MD','','f4','text2','100','Item Code','prodcode','4','TRUE');</v>
      </c>
    </row>
    <row r="305" spans="1:12" ht="16.5" customHeight="1">
      <c r="A305">
        <v>7304</v>
      </c>
      <c r="B305" t="s">
        <v>748</v>
      </c>
      <c r="C305" t="s">
        <v>114</v>
      </c>
      <c r="E305" t="s">
        <v>124</v>
      </c>
      <c r="F305" t="s">
        <v>405</v>
      </c>
      <c r="G305">
        <v>185</v>
      </c>
      <c r="H305" t="s">
        <v>738</v>
      </c>
      <c r="I305" t="s">
        <v>80</v>
      </c>
      <c r="J305">
        <v>5</v>
      </c>
      <c r="K305" t="b">
        <v>1</v>
      </c>
      <c r="L305" t="str">
        <f t="shared" si="10"/>
        <v>insert into ms_module values('7304','SH','MD','','f5','text2','185','Description','prodname','5','TRUE');</v>
      </c>
    </row>
    <row r="306" spans="1:12" ht="16.5" customHeight="1">
      <c r="A306">
        <v>7305</v>
      </c>
      <c r="B306" t="s">
        <v>748</v>
      </c>
      <c r="C306" t="s">
        <v>114</v>
      </c>
      <c r="E306" t="s">
        <v>125</v>
      </c>
      <c r="F306" t="s">
        <v>405</v>
      </c>
      <c r="G306">
        <v>80</v>
      </c>
      <c r="H306" t="s">
        <v>256</v>
      </c>
      <c r="I306" t="s">
        <v>81</v>
      </c>
      <c r="J306">
        <v>6</v>
      </c>
      <c r="K306" t="b">
        <v>1</v>
      </c>
      <c r="L306" t="str">
        <f t="shared" si="10"/>
        <v>insert into ms_module values('7305','SH','MD','','f6','text2','80','Qty','qty','6','TRUE');</v>
      </c>
    </row>
    <row r="307" spans="1:12" ht="16.5" customHeight="1">
      <c r="A307">
        <v>7306</v>
      </c>
      <c r="B307" t="s">
        <v>748</v>
      </c>
      <c r="C307" t="s">
        <v>114</v>
      </c>
      <c r="E307" t="s">
        <v>126</v>
      </c>
      <c r="F307" t="s">
        <v>405</v>
      </c>
      <c r="G307">
        <v>80</v>
      </c>
      <c r="H307" t="s">
        <v>250</v>
      </c>
      <c r="I307" t="s">
        <v>251</v>
      </c>
      <c r="J307">
        <v>7</v>
      </c>
      <c r="K307" t="b">
        <v>1</v>
      </c>
      <c r="L307" t="str">
        <f t="shared" si="10"/>
        <v>insert into ms_module values('7306','SH','MD','','f7','text2','80','Unit','unit','7','TRUE');</v>
      </c>
    </row>
    <row r="308" spans="1:12" ht="16.5" customHeight="1">
      <c r="A308">
        <v>7307</v>
      </c>
      <c r="B308" t="s">
        <v>748</v>
      </c>
      <c r="C308" t="s">
        <v>114</v>
      </c>
      <c r="E308" t="s">
        <v>127</v>
      </c>
      <c r="F308" t="s">
        <v>405</v>
      </c>
      <c r="G308">
        <v>90</v>
      </c>
      <c r="H308" t="s">
        <v>254</v>
      </c>
      <c r="I308" t="s">
        <v>745</v>
      </c>
      <c r="J308">
        <v>8</v>
      </c>
      <c r="K308" t="b">
        <v>1</v>
      </c>
      <c r="L308" t="str">
        <f t="shared" si="10"/>
        <v>insert into ms_module values('7307','SH','MD','','f8','text2','90','Price','format(price,0)','8','TRUE');</v>
      </c>
    </row>
    <row r="309" spans="1:12" ht="16.5" customHeight="1">
      <c r="A309">
        <v>7308</v>
      </c>
      <c r="B309" t="s">
        <v>748</v>
      </c>
      <c r="C309" t="s">
        <v>114</v>
      </c>
      <c r="E309" t="s">
        <v>129</v>
      </c>
      <c r="F309" t="s">
        <v>405</v>
      </c>
      <c r="G309">
        <v>90</v>
      </c>
      <c r="H309" t="s">
        <v>739</v>
      </c>
      <c r="I309" t="s">
        <v>734</v>
      </c>
      <c r="J309">
        <v>9</v>
      </c>
      <c r="K309" t="b">
        <v>1</v>
      </c>
      <c r="L309" t="str">
        <f t="shared" si="10"/>
        <v>insert into ms_module values('7308','SH','MD','','f9','text2','90','Discount','b.discent','9','TRUE');</v>
      </c>
    </row>
    <row r="310" spans="1:12" ht="16.5" customHeight="1">
      <c r="A310">
        <v>7309</v>
      </c>
      <c r="B310" t="s">
        <v>748</v>
      </c>
      <c r="C310" t="s">
        <v>114</v>
      </c>
      <c r="E310" t="s">
        <v>130</v>
      </c>
      <c r="F310" t="s">
        <v>405</v>
      </c>
      <c r="G310">
        <v>99</v>
      </c>
      <c r="H310" t="s">
        <v>163</v>
      </c>
      <c r="I310" t="s">
        <v>746</v>
      </c>
      <c r="J310">
        <v>10</v>
      </c>
      <c r="K310" t="b">
        <v>1</v>
      </c>
      <c r="L310" t="str">
        <f t="shared" si="10"/>
        <v>insert into ms_module values('7309','SH','MD','','f10','text2','99','Total Amount','format(total,0)','10','TRUE');</v>
      </c>
    </row>
    <row r="311" spans="1:12" ht="16.5" customHeight="1">
      <c r="A311">
        <v>7310</v>
      </c>
      <c r="B311" t="s">
        <v>748</v>
      </c>
      <c r="C311" t="s">
        <v>114</v>
      </c>
      <c r="G311">
        <v>100</v>
      </c>
      <c r="H311" t="s">
        <v>133</v>
      </c>
      <c r="I311" t="s">
        <v>749</v>
      </c>
      <c r="J311">
        <v>11</v>
      </c>
      <c r="L311" t="str">
        <f t="shared" si="10"/>
        <v>insert into ms_module values('7310','SH','MD','','','','100','nowhere',';FROM tx_salesinvoice a INNER JOIN tx_salesinvoice_d b ON a.orderno=b.orderno  order by a.orderno desc ;','11','');</v>
      </c>
    </row>
    <row r="312" spans="1:12" ht="16.5" customHeight="1">
      <c r="A312">
        <v>7311</v>
      </c>
      <c r="B312" t="s">
        <v>748</v>
      </c>
      <c r="C312" t="s">
        <v>114</v>
      </c>
      <c r="G312">
        <v>100</v>
      </c>
      <c r="H312" t="s">
        <v>134</v>
      </c>
      <c r="I312" t="s">
        <v>750</v>
      </c>
      <c r="J312">
        <v>12</v>
      </c>
      <c r="L312" t="str">
        <f t="shared" si="10"/>
        <v>insert into ms_module values('7311','SH','MD','','','','100','where',';FROM tx_salesinvoice a INNER JOIN tx_salesinvoice_d b ON a.orderno=b.orderno where concat(a.orderno,custname,prodcode,prodname) like "%w2%" order by a.orderno desc;','12','');</v>
      </c>
    </row>
    <row r="313" spans="1:12" ht="16.5" customHeight="1">
      <c r="A313">
        <v>7312</v>
      </c>
      <c r="B313" t="s">
        <v>755</v>
      </c>
      <c r="C313" t="s">
        <v>114</v>
      </c>
      <c r="E313" t="s">
        <v>116</v>
      </c>
      <c r="F313" t="s">
        <v>405</v>
      </c>
      <c r="G313">
        <v>90</v>
      </c>
      <c r="H313" t="s">
        <v>318</v>
      </c>
      <c r="I313" t="s">
        <v>319</v>
      </c>
      <c r="J313">
        <v>1</v>
      </c>
      <c r="K313" t="b">
        <v>1</v>
      </c>
      <c r="L313" t="str">
        <f t="shared" ref="L313:L331" si="11">"insert into ms_module values('"&amp;A313&amp;"','"&amp;B313&amp;"','"&amp;C313&amp;"','"&amp;D313&amp;"','"&amp;E313&amp;"','"&amp;F313&amp;"','"&amp;G313&amp;"','"&amp;H313&amp;"','"&amp;I313&amp;"','"&amp;J313&amp;"','"&amp;K313&amp;"');"</f>
        <v>insert into ms_module values('7312','SCP','MD','','f1','text2','90','Member No','memberno','1','TRUE');</v>
      </c>
    </row>
    <row r="314" spans="1:12" ht="16.5" customHeight="1">
      <c r="A314">
        <v>7313</v>
      </c>
      <c r="B314" t="s">
        <v>755</v>
      </c>
      <c r="C314" t="s">
        <v>114</v>
      </c>
      <c r="E314" t="s">
        <v>119</v>
      </c>
      <c r="F314" t="s">
        <v>405</v>
      </c>
      <c r="G314">
        <v>110</v>
      </c>
      <c r="H314" t="s">
        <v>320</v>
      </c>
      <c r="I314" t="s">
        <v>321</v>
      </c>
      <c r="J314">
        <v>2</v>
      </c>
      <c r="K314" t="b">
        <v>1</v>
      </c>
      <c r="L314" t="str">
        <f t="shared" si="11"/>
        <v>insert into ms_module values('7313','SCP','MD','','f2','text2','110','Member Name','membername','2','TRUE');</v>
      </c>
    </row>
    <row r="315" spans="1:12" ht="16.5" customHeight="1">
      <c r="A315">
        <v>7314</v>
      </c>
      <c r="B315" t="s">
        <v>755</v>
      </c>
      <c r="C315" t="s">
        <v>114</v>
      </c>
      <c r="E315" t="s">
        <v>121</v>
      </c>
      <c r="F315" t="s">
        <v>405</v>
      </c>
      <c r="G315">
        <v>100</v>
      </c>
      <c r="H315" t="s">
        <v>759</v>
      </c>
      <c r="I315" t="s">
        <v>758</v>
      </c>
      <c r="J315">
        <v>3</v>
      </c>
      <c r="K315" t="b">
        <v>1</v>
      </c>
      <c r="L315" t="str">
        <f t="shared" si="11"/>
        <v>insert into ms_module values('7314','SCP','MD','','f3','text2','100','Total Point','sum(pointvalue)','3','TRUE');</v>
      </c>
    </row>
    <row r="316" spans="1:12" ht="16.5" customHeight="1">
      <c r="A316">
        <v>7315</v>
      </c>
      <c r="B316" t="s">
        <v>755</v>
      </c>
      <c r="C316" t="s">
        <v>114</v>
      </c>
      <c r="G316">
        <v>100</v>
      </c>
      <c r="H316" t="s">
        <v>133</v>
      </c>
      <c r="I316" t="s">
        <v>757</v>
      </c>
      <c r="J316">
        <v>4</v>
      </c>
      <c r="L316" t="str">
        <f t="shared" si="11"/>
        <v>insert into ms_module values('7315','SCP','MD','','','','100','nowhere',';FROM tx_trans_point a LEFT JOIN ms_membership b ON a.memberid=b.memberid GROUP BY memberno,membername  order by membername;','4','');</v>
      </c>
    </row>
    <row r="317" spans="1:12" ht="16.5" customHeight="1">
      <c r="A317">
        <v>7316</v>
      </c>
      <c r="B317" t="s">
        <v>755</v>
      </c>
      <c r="C317" t="s">
        <v>114</v>
      </c>
      <c r="G317">
        <v>100</v>
      </c>
      <c r="H317" t="s">
        <v>134</v>
      </c>
      <c r="I317" t="s">
        <v>760</v>
      </c>
      <c r="J317">
        <v>5</v>
      </c>
      <c r="L317" t="str">
        <f t="shared" si="11"/>
        <v>insert into ms_module values('7316','SCP','MD','','','','100','where',';FROM tx_trans_point a LEFT JOIN ms_membership b ON a.memberid=b.memberid  where membername like "%w2%"  GROUP BY memberno,membername order by membername;','5','');</v>
      </c>
    </row>
    <row r="318" spans="1:12" ht="16.5" customHeight="1">
      <c r="A318">
        <v>7317</v>
      </c>
      <c r="B318" t="s">
        <v>761</v>
      </c>
      <c r="C318" t="s">
        <v>114</v>
      </c>
      <c r="E318" t="s">
        <v>116</v>
      </c>
      <c r="F318" t="s">
        <v>405</v>
      </c>
      <c r="G318">
        <v>135</v>
      </c>
      <c r="H318" t="s">
        <v>318</v>
      </c>
      <c r="I318" t="s">
        <v>319</v>
      </c>
      <c r="J318">
        <v>1</v>
      </c>
      <c r="K318" t="b">
        <v>1</v>
      </c>
      <c r="L318" t="str">
        <f t="shared" si="11"/>
        <v>insert into ms_module values('7317','SPD','MD','','f1','text2','135','Member No','memberno','1','TRUE');</v>
      </c>
    </row>
    <row r="319" spans="1:12" ht="16.5" customHeight="1">
      <c r="A319">
        <v>7318</v>
      </c>
      <c r="B319" t="s">
        <v>761</v>
      </c>
      <c r="C319" t="s">
        <v>114</v>
      </c>
      <c r="E319" t="s">
        <v>119</v>
      </c>
      <c r="F319" t="s">
        <v>405</v>
      </c>
      <c r="G319">
        <v>125</v>
      </c>
      <c r="H319" t="s">
        <v>320</v>
      </c>
      <c r="I319" t="s">
        <v>321</v>
      </c>
      <c r="J319">
        <v>2</v>
      </c>
      <c r="K319" t="b">
        <v>1</v>
      </c>
      <c r="L319" t="str">
        <f t="shared" si="11"/>
        <v>insert into ms_module values('7318','SPD','MD','','f2','text2','125','Member Name','membername','2','TRUE');</v>
      </c>
    </row>
    <row r="320" spans="1:12" ht="16.5" customHeight="1">
      <c r="A320">
        <v>7319</v>
      </c>
      <c r="B320" t="s">
        <v>761</v>
      </c>
      <c r="C320" t="s">
        <v>114</v>
      </c>
      <c r="E320" t="s">
        <v>121</v>
      </c>
      <c r="F320" t="s">
        <v>405</v>
      </c>
      <c r="G320">
        <v>100</v>
      </c>
      <c r="H320" t="s">
        <v>764</v>
      </c>
      <c r="I320" t="s">
        <v>762</v>
      </c>
      <c r="J320">
        <v>3</v>
      </c>
      <c r="K320" t="b">
        <v>1</v>
      </c>
      <c r="L320" t="str">
        <f t="shared" si="11"/>
        <v>insert into ms_module values('7319','SPD','MD','','f3','text2','100','Trans No','transid','3','TRUE');</v>
      </c>
    </row>
    <row r="321" spans="1:12" ht="16.5" customHeight="1">
      <c r="A321">
        <v>7320</v>
      </c>
      <c r="B321" t="s">
        <v>761</v>
      </c>
      <c r="C321" t="s">
        <v>114</v>
      </c>
      <c r="E321" t="s">
        <v>123</v>
      </c>
      <c r="F321" t="s">
        <v>405</v>
      </c>
      <c r="G321">
        <v>100</v>
      </c>
      <c r="H321" t="s">
        <v>765</v>
      </c>
      <c r="I321" t="s">
        <v>21</v>
      </c>
      <c r="J321">
        <v>4</v>
      </c>
      <c r="K321" t="b">
        <v>1</v>
      </c>
      <c r="L321" t="str">
        <f t="shared" si="11"/>
        <v>insert into ms_module values('7320','SPD','MD','','f4','text2','100','Trans Type','transtype','4','TRUE');</v>
      </c>
    </row>
    <row r="322" spans="1:12" ht="16.5" customHeight="1">
      <c r="A322">
        <v>7321</v>
      </c>
      <c r="B322" t="s">
        <v>761</v>
      </c>
      <c r="C322" t="s">
        <v>114</v>
      </c>
      <c r="E322" t="s">
        <v>124</v>
      </c>
      <c r="F322" t="s">
        <v>405</v>
      </c>
      <c r="G322">
        <v>185</v>
      </c>
      <c r="H322" t="s">
        <v>766</v>
      </c>
      <c r="I322" t="s">
        <v>763</v>
      </c>
      <c r="J322">
        <v>5</v>
      </c>
      <c r="K322" t="b">
        <v>1</v>
      </c>
      <c r="L322" t="str">
        <f t="shared" si="11"/>
        <v>insert into ms_module values('7321','SPD','MD','','f5','text2','185','Trans Date','transdate','5','TRUE');</v>
      </c>
    </row>
    <row r="323" spans="1:12" ht="16.5" customHeight="1">
      <c r="A323">
        <v>7322</v>
      </c>
      <c r="B323" t="s">
        <v>761</v>
      </c>
      <c r="C323" t="s">
        <v>114</v>
      </c>
      <c r="E323" t="s">
        <v>125</v>
      </c>
      <c r="F323" t="s">
        <v>405</v>
      </c>
      <c r="G323">
        <v>80</v>
      </c>
      <c r="H323" t="s">
        <v>767</v>
      </c>
      <c r="I323" t="s">
        <v>756</v>
      </c>
      <c r="J323">
        <v>6</v>
      </c>
      <c r="K323" t="b">
        <v>1</v>
      </c>
      <c r="L323" t="str">
        <f t="shared" si="11"/>
        <v>insert into ms_module values('7322','SPD','MD','','f6','text2','80','Point','pointvalue','6','TRUE');</v>
      </c>
    </row>
    <row r="324" spans="1:12" ht="16.5" customHeight="1">
      <c r="A324">
        <v>7327</v>
      </c>
      <c r="B324" t="s">
        <v>761</v>
      </c>
      <c r="C324" t="s">
        <v>114</v>
      </c>
      <c r="G324">
        <v>100</v>
      </c>
      <c r="H324" t="s">
        <v>133</v>
      </c>
      <c r="I324" t="s">
        <v>860</v>
      </c>
      <c r="J324">
        <v>7</v>
      </c>
      <c r="L324" t="str">
        <f t="shared" si="11"/>
        <v>insert into ms_module values('7327','SPD','MD','','','','100','nowhere',';FROM tx_trans_point a LEFT JOIN ms_membership b ON a.memberid=b.memberid  order by membername,transdate desc ;','7','');</v>
      </c>
    </row>
    <row r="325" spans="1:12" ht="16.5" customHeight="1">
      <c r="A325">
        <v>7328</v>
      </c>
      <c r="B325" t="s">
        <v>761</v>
      </c>
      <c r="C325" t="s">
        <v>114</v>
      </c>
      <c r="G325">
        <v>100</v>
      </c>
      <c r="H325" t="s">
        <v>134</v>
      </c>
      <c r="I325" t="s">
        <v>861</v>
      </c>
      <c r="J325">
        <v>8</v>
      </c>
      <c r="L325" t="str">
        <f t="shared" si="11"/>
        <v>insert into ms_module values('7328','SPD','MD','','','','100','where',';FROM tx_trans_point a LEFT JOIN ms_membership b ON a.memberid=b.memberid where membername like "%w2%" order by membername,transdate desc ;','8','');</v>
      </c>
    </row>
    <row r="326" spans="1:12" ht="16.5" customHeight="1">
      <c r="A326">
        <v>7329</v>
      </c>
      <c r="B326" t="s">
        <v>777</v>
      </c>
      <c r="C326" t="s">
        <v>115</v>
      </c>
      <c r="E326" t="s">
        <v>116</v>
      </c>
      <c r="F326" t="s">
        <v>405</v>
      </c>
      <c r="G326">
        <v>90</v>
      </c>
      <c r="H326" t="s">
        <v>764</v>
      </c>
      <c r="I326" t="s">
        <v>783</v>
      </c>
      <c r="J326">
        <v>1</v>
      </c>
      <c r="K326" t="b">
        <v>0</v>
      </c>
      <c r="L326" t="str">
        <f t="shared" si="11"/>
        <v>insert into ms_module values('7329','SRP','M','','f1','text2','90','Trans No','pointid','1','FALSE');</v>
      </c>
    </row>
    <row r="327" spans="1:12" ht="16.5" customHeight="1">
      <c r="A327">
        <v>7330</v>
      </c>
      <c r="B327" t="s">
        <v>777</v>
      </c>
      <c r="C327" t="s">
        <v>115</v>
      </c>
      <c r="D327" t="s">
        <v>391</v>
      </c>
      <c r="E327" t="s">
        <v>119</v>
      </c>
      <c r="F327" t="s">
        <v>54</v>
      </c>
      <c r="G327">
        <v>150</v>
      </c>
      <c r="H327" t="s">
        <v>766</v>
      </c>
      <c r="I327" t="s">
        <v>773</v>
      </c>
      <c r="J327">
        <v>2</v>
      </c>
      <c r="K327" t="b">
        <v>1</v>
      </c>
      <c r="L327" t="str">
        <f t="shared" si="11"/>
        <v>insert into ms_module values('7330','SRP','M','today','f2','date','150','Trans Date','DATE_FORMAT(transdate,"%d/%m/%Y")','2','TRUE');</v>
      </c>
    </row>
    <row r="328" spans="1:12" ht="16.5" customHeight="1">
      <c r="A328">
        <v>7331</v>
      </c>
      <c r="B328" t="s">
        <v>777</v>
      </c>
      <c r="C328" t="s">
        <v>115</v>
      </c>
      <c r="D328" t="s">
        <v>770</v>
      </c>
      <c r="E328" t="s">
        <v>121</v>
      </c>
      <c r="F328" t="s">
        <v>389</v>
      </c>
      <c r="G328">
        <v>100</v>
      </c>
      <c r="H328" t="s">
        <v>769</v>
      </c>
      <c r="I328" t="s">
        <v>768</v>
      </c>
      <c r="J328">
        <v>3</v>
      </c>
      <c r="K328" t="b">
        <v>1</v>
      </c>
      <c r="L328" t="str">
        <f t="shared" si="11"/>
        <v>insert into ms_module values('7331','SRP','M','select memberid as code, membername as name from ms_membership order by membername','f3','combo','100','Member','(select membername as name from ms_membership where memberid=tx_trans_point.memberid)','3','TRUE');</v>
      </c>
    </row>
    <row r="329" spans="1:12" ht="16.5" customHeight="1">
      <c r="A329">
        <v>7332</v>
      </c>
      <c r="B329" t="s">
        <v>777</v>
      </c>
      <c r="C329" t="s">
        <v>115</v>
      </c>
      <c r="E329" t="s">
        <v>123</v>
      </c>
      <c r="F329" t="s">
        <v>433</v>
      </c>
      <c r="G329">
        <v>100</v>
      </c>
      <c r="H329" t="s">
        <v>767</v>
      </c>
      <c r="I329" t="s">
        <v>782</v>
      </c>
      <c r="J329">
        <v>4</v>
      </c>
      <c r="K329" t="b">
        <v>1</v>
      </c>
      <c r="L329" t="str">
        <f t="shared" si="11"/>
        <v>insert into ms_module values('7332','SRP','M','','f4','money','100','Point','pointvalue*-1','4','TRUE');</v>
      </c>
    </row>
    <row r="330" spans="1:12" ht="16.5" customHeight="1">
      <c r="A330">
        <v>7333</v>
      </c>
      <c r="B330" t="s">
        <v>777</v>
      </c>
      <c r="C330" t="s">
        <v>115</v>
      </c>
      <c r="F330" t="s">
        <v>132</v>
      </c>
      <c r="H330" t="s">
        <v>133</v>
      </c>
      <c r="I330" t="s">
        <v>780</v>
      </c>
      <c r="J330">
        <v>5</v>
      </c>
      <c r="L330" t="str">
        <f t="shared" si="11"/>
        <v>insert into ms_module values('7333','SRP','M','','','end','','nowhere',';from tx_trans_point where  transtype="Reimburse" order by transdate desc,transid desc ;','5','');</v>
      </c>
    </row>
    <row r="331" spans="1:12" ht="16.5" customHeight="1">
      <c r="A331">
        <v>7334</v>
      </c>
      <c r="B331" t="s">
        <v>777</v>
      </c>
      <c r="C331" t="s">
        <v>115</v>
      </c>
      <c r="F331" t="s">
        <v>132</v>
      </c>
      <c r="H331" t="s">
        <v>134</v>
      </c>
      <c r="I331" t="s">
        <v>772</v>
      </c>
      <c r="J331">
        <v>6</v>
      </c>
      <c r="L331" t="str">
        <f t="shared" si="11"/>
        <v>insert into ms_module values('7334','SRP','M','','','end','','where',';from tx_trans_point  where  transtype="Reimburse" and memberid in (select memberid from ms_membership where membername like "%w2%") order by transdate desc,transid desc ;','6','');</v>
      </c>
    </row>
    <row r="332" spans="1:12" ht="16.5" customHeight="1">
      <c r="A332">
        <v>7335</v>
      </c>
      <c r="B332" t="s">
        <v>785</v>
      </c>
      <c r="C332" t="s">
        <v>114</v>
      </c>
      <c r="E332" t="s">
        <v>116</v>
      </c>
      <c r="F332" t="s">
        <v>117</v>
      </c>
      <c r="G332">
        <v>120</v>
      </c>
      <c r="H332" t="s">
        <v>118</v>
      </c>
      <c r="I332" t="s">
        <v>19</v>
      </c>
      <c r="J332">
        <v>1</v>
      </c>
      <c r="K332" t="b">
        <v>1</v>
      </c>
      <c r="L332" t="str">
        <f>"insert into ms_module values('"&amp;A332&amp;"','"&amp;B332&amp;"','"&amp;C332&amp;"','"&amp;D332&amp;"','"&amp;E332&amp;"','"&amp;F332&amp;"','"&amp;G332&amp;"','"&amp;H332&amp;"','"&amp;I332&amp;"','"&amp;J332&amp;"','"&amp;K332&amp;"');"</f>
        <v>insert into ms_module values('7335','CO','MD','','f1','text','120','Invoice No','orderno','1','TRUE');</v>
      </c>
    </row>
    <row r="333" spans="1:12" ht="16.5" customHeight="1">
      <c r="A333">
        <v>7336</v>
      </c>
      <c r="B333" t="s">
        <v>785</v>
      </c>
      <c r="C333" t="s">
        <v>114</v>
      </c>
      <c r="E333" t="s">
        <v>119</v>
      </c>
      <c r="F333" t="s">
        <v>117</v>
      </c>
      <c r="G333">
        <v>90</v>
      </c>
      <c r="H333" t="s">
        <v>120</v>
      </c>
      <c r="I333" t="s">
        <v>20</v>
      </c>
      <c r="J333">
        <v>2</v>
      </c>
      <c r="K333" t="b">
        <v>1</v>
      </c>
      <c r="L333" t="str">
        <f t="shared" ref="L333:L369" si="12">"insert into ms_module values('"&amp;A333&amp;"','"&amp;B333&amp;"','"&amp;C333&amp;"','"&amp;D333&amp;"','"&amp;E333&amp;"','"&amp;F333&amp;"','"&amp;G333&amp;"','"&amp;H333&amp;"','"&amp;I333&amp;"','"&amp;J333&amp;"','"&amp;K333&amp;"');"</f>
        <v>insert into ms_module values('7336','CO','MD','','f2','text','90','Invoice Date','orderdate','2','TRUE');</v>
      </c>
    </row>
    <row r="334" spans="1:12" ht="16.5" customHeight="1">
      <c r="A334">
        <v>7337</v>
      </c>
      <c r="B334" t="s">
        <v>785</v>
      </c>
      <c r="C334" t="s">
        <v>114</v>
      </c>
      <c r="E334" t="s">
        <v>121</v>
      </c>
      <c r="F334" t="s">
        <v>117</v>
      </c>
      <c r="G334">
        <v>80</v>
      </c>
      <c r="H334" t="s">
        <v>122</v>
      </c>
      <c r="I334" t="s">
        <v>21</v>
      </c>
      <c r="J334">
        <v>3</v>
      </c>
      <c r="K334" t="b">
        <v>1</v>
      </c>
      <c r="L334" t="str">
        <f t="shared" si="12"/>
        <v>insert into ms_module values('7337','CO','MD','','f3','text','80','Invoice Type','transtype','3','TRUE');</v>
      </c>
    </row>
    <row r="335" spans="1:12" ht="16.5" customHeight="1">
      <c r="A335">
        <v>7338</v>
      </c>
      <c r="B335" t="s">
        <v>785</v>
      </c>
      <c r="C335" t="s">
        <v>114</v>
      </c>
      <c r="E335" t="s">
        <v>123</v>
      </c>
      <c r="F335" t="s">
        <v>117</v>
      </c>
      <c r="G335">
        <v>100</v>
      </c>
      <c r="H335" t="s">
        <v>22</v>
      </c>
      <c r="I335" t="s">
        <v>341</v>
      </c>
      <c r="J335">
        <v>4</v>
      </c>
      <c r="K335" t="b">
        <v>0</v>
      </c>
      <c r="L335" t="str">
        <f t="shared" si="12"/>
        <v>insert into ms_module values('7338','CO','MD','','f4','text','100','custcode','suppid','4','FALSE');</v>
      </c>
    </row>
    <row r="336" spans="1:12" ht="16.5" customHeight="1">
      <c r="A336">
        <v>7339</v>
      </c>
      <c r="B336" t="s">
        <v>785</v>
      </c>
      <c r="C336" t="s">
        <v>114</v>
      </c>
      <c r="E336" t="s">
        <v>124</v>
      </c>
      <c r="F336" t="s">
        <v>117</v>
      </c>
      <c r="G336">
        <v>150</v>
      </c>
      <c r="H336" t="s">
        <v>246</v>
      </c>
      <c r="I336" t="s">
        <v>345</v>
      </c>
      <c r="J336">
        <v>5</v>
      </c>
      <c r="K336" t="b">
        <v>1</v>
      </c>
      <c r="L336" t="str">
        <f t="shared" si="12"/>
        <v>insert into ms_module values('7339','CO','MD','','f5','text','150','Supplier','suppname','5','TRUE');</v>
      </c>
    </row>
    <row r="337" spans="1:12" ht="16.5" customHeight="1">
      <c r="A337">
        <v>7340</v>
      </c>
      <c r="B337" t="s">
        <v>785</v>
      </c>
      <c r="C337" t="s">
        <v>114</v>
      </c>
      <c r="E337" t="s">
        <v>125</v>
      </c>
      <c r="F337" t="s">
        <v>117</v>
      </c>
      <c r="G337">
        <v>120</v>
      </c>
      <c r="H337" t="s">
        <v>160</v>
      </c>
      <c r="I337" t="s">
        <v>791</v>
      </c>
      <c r="J337">
        <v>6</v>
      </c>
      <c r="K337" t="b">
        <v>1</v>
      </c>
      <c r="L337" t="str">
        <f t="shared" si="12"/>
        <v>insert into ms_module values('7340','CO','MD','','f6','text','120','Pay Terms','(select setorantype from ms_payment where paymentid=tx_consignment.payterms limit 1)','6','TRUE');</v>
      </c>
    </row>
    <row r="338" spans="1:12" ht="16.5" customHeight="1">
      <c r="A338">
        <v>7341</v>
      </c>
      <c r="B338" t="s">
        <v>785</v>
      </c>
      <c r="C338" t="s">
        <v>114</v>
      </c>
      <c r="E338" t="s">
        <v>126</v>
      </c>
      <c r="F338" t="s">
        <v>117</v>
      </c>
      <c r="G338">
        <v>100</v>
      </c>
      <c r="H338" t="s">
        <v>161</v>
      </c>
      <c r="I338" t="s">
        <v>24</v>
      </c>
      <c r="J338">
        <v>7</v>
      </c>
      <c r="K338" t="b">
        <v>0</v>
      </c>
      <c r="L338" t="str">
        <f t="shared" si="12"/>
        <v>insert into ms_module values('7341','CO','MD','','f7','text','100','PO No','pono','7','FALSE');</v>
      </c>
    </row>
    <row r="339" spans="1:12" ht="16.5" customHeight="1">
      <c r="A339">
        <v>7342</v>
      </c>
      <c r="B339" t="s">
        <v>785</v>
      </c>
      <c r="C339" t="s">
        <v>114</v>
      </c>
      <c r="E339" t="s">
        <v>127</v>
      </c>
      <c r="F339" t="s">
        <v>117</v>
      </c>
      <c r="G339">
        <v>100</v>
      </c>
      <c r="H339" t="s">
        <v>162</v>
      </c>
      <c r="I339" t="s">
        <v>792</v>
      </c>
      <c r="J339">
        <v>8</v>
      </c>
      <c r="K339" t="b">
        <v>0</v>
      </c>
      <c r="L339" t="str">
        <f t="shared" si="12"/>
        <v>insert into ms_module values('7342','CO','MD','','f8','text','100','Salesman','(select salesname from ms_salesman where salesid=tx_consignment.salesman limit 1)','8','FALSE');</v>
      </c>
    </row>
    <row r="340" spans="1:12" ht="16.5" customHeight="1">
      <c r="A340">
        <v>7343</v>
      </c>
      <c r="B340" t="s">
        <v>785</v>
      </c>
      <c r="C340" t="s">
        <v>114</v>
      </c>
      <c r="E340" t="s">
        <v>129</v>
      </c>
      <c r="F340" t="s">
        <v>117</v>
      </c>
      <c r="G340">
        <v>100</v>
      </c>
      <c r="H340" t="s">
        <v>25</v>
      </c>
      <c r="I340" t="s">
        <v>25</v>
      </c>
      <c r="J340">
        <v>9</v>
      </c>
      <c r="K340" t="b">
        <v>0</v>
      </c>
      <c r="L340" t="str">
        <f t="shared" si="12"/>
        <v>insert into ms_module values('7343','CO','MD','','f9','text','100','totalamount','totalamount','9','FALSE');</v>
      </c>
    </row>
    <row r="341" spans="1:12" ht="16.5" customHeight="1">
      <c r="A341">
        <v>7344</v>
      </c>
      <c r="B341" t="s">
        <v>785</v>
      </c>
      <c r="C341" t="s">
        <v>114</v>
      </c>
      <c r="E341" t="s">
        <v>130</v>
      </c>
      <c r="F341" t="s">
        <v>117</v>
      </c>
      <c r="G341">
        <v>100</v>
      </c>
      <c r="H341" t="s">
        <v>26</v>
      </c>
      <c r="I341" t="s">
        <v>26</v>
      </c>
      <c r="J341">
        <v>10</v>
      </c>
      <c r="K341" t="b">
        <v>0</v>
      </c>
      <c r="L341" t="str">
        <f t="shared" si="12"/>
        <v>insert into ms_module values('7344','CO','MD','','f10','text','100','discent','discent','10','FALSE');</v>
      </c>
    </row>
    <row r="342" spans="1:12" ht="16.5" customHeight="1">
      <c r="A342">
        <v>7345</v>
      </c>
      <c r="B342" t="s">
        <v>785</v>
      </c>
      <c r="C342" t="s">
        <v>114</v>
      </c>
      <c r="E342" t="s">
        <v>131</v>
      </c>
      <c r="F342" t="s">
        <v>117</v>
      </c>
      <c r="G342">
        <v>100</v>
      </c>
      <c r="H342" t="s">
        <v>27</v>
      </c>
      <c r="I342" t="s">
        <v>27</v>
      </c>
      <c r="J342">
        <v>11</v>
      </c>
      <c r="K342" t="b">
        <v>0</v>
      </c>
      <c r="L342" t="str">
        <f t="shared" si="12"/>
        <v>insert into ms_module values('7345','CO','MD','','f11','text','100','disamount','disamount','11','FALSE');</v>
      </c>
    </row>
    <row r="343" spans="1:12" ht="16.5" customHeight="1">
      <c r="A343">
        <v>7346</v>
      </c>
      <c r="B343" t="s">
        <v>785</v>
      </c>
      <c r="C343" t="s">
        <v>114</v>
      </c>
      <c r="E343" t="s">
        <v>137</v>
      </c>
      <c r="F343" t="s">
        <v>117</v>
      </c>
      <c r="G343">
        <v>100</v>
      </c>
      <c r="H343" t="s">
        <v>499</v>
      </c>
      <c r="I343" t="s">
        <v>499</v>
      </c>
      <c r="J343">
        <v>12</v>
      </c>
      <c r="K343" t="b">
        <v>0</v>
      </c>
      <c r="L343" t="str">
        <f t="shared" si="12"/>
        <v>insert into ms_module values('7346','CO','MD','','f12','text','100','ppncent','ppncent','12','FALSE');</v>
      </c>
    </row>
    <row r="344" spans="1:12" ht="16.5" customHeight="1">
      <c r="A344">
        <v>7347</v>
      </c>
      <c r="B344" t="s">
        <v>785</v>
      </c>
      <c r="C344" t="s">
        <v>114</v>
      </c>
      <c r="E344" t="s">
        <v>138</v>
      </c>
      <c r="F344" t="s">
        <v>117</v>
      </c>
      <c r="G344">
        <v>100</v>
      </c>
      <c r="H344" t="s">
        <v>490</v>
      </c>
      <c r="I344" t="s">
        <v>485</v>
      </c>
      <c r="J344">
        <v>13</v>
      </c>
      <c r="K344" t="b">
        <v>0</v>
      </c>
      <c r="L344" t="str">
        <f t="shared" si="12"/>
        <v>insert into ms_module values('7347','CO','MD','','f13','text','100','Other Fee','otherfee','13','FALSE');</v>
      </c>
    </row>
    <row r="345" spans="1:12" ht="16.5" customHeight="1">
      <c r="A345">
        <v>7348</v>
      </c>
      <c r="B345" t="s">
        <v>785</v>
      </c>
      <c r="C345" t="s">
        <v>114</v>
      </c>
      <c r="E345" t="s">
        <v>139</v>
      </c>
      <c r="F345" t="s">
        <v>433</v>
      </c>
      <c r="G345">
        <v>100</v>
      </c>
      <c r="H345" t="s">
        <v>163</v>
      </c>
      <c r="I345" t="s">
        <v>184</v>
      </c>
      <c r="J345">
        <v>14</v>
      </c>
      <c r="K345" t="b">
        <v>1</v>
      </c>
      <c r="L345" t="str">
        <f t="shared" si="12"/>
        <v>insert into ms_module values('7348','CO','MD','','f14','money','100','Total Amount','format(netamount,0)','14','TRUE');</v>
      </c>
    </row>
    <row r="346" spans="1:12" ht="16.5" customHeight="1">
      <c r="A346">
        <v>7349</v>
      </c>
      <c r="B346" t="s">
        <v>785</v>
      </c>
      <c r="C346" t="s">
        <v>114</v>
      </c>
      <c r="E346" t="s">
        <v>140</v>
      </c>
      <c r="F346" t="s">
        <v>117</v>
      </c>
      <c r="G346">
        <v>100</v>
      </c>
      <c r="H346" t="s">
        <v>31</v>
      </c>
      <c r="I346" t="s">
        <v>31</v>
      </c>
      <c r="J346">
        <v>15</v>
      </c>
      <c r="K346" t="b">
        <v>0</v>
      </c>
      <c r="L346" t="str">
        <f t="shared" si="12"/>
        <v>insert into ms_module values('7349','CO','MD','','f15','text','100','shipvia','shipvia','15','FALSE');</v>
      </c>
    </row>
    <row r="347" spans="1:12" ht="16.5" customHeight="1">
      <c r="A347">
        <v>7350</v>
      </c>
      <c r="B347" t="s">
        <v>785</v>
      </c>
      <c r="C347" t="s">
        <v>114</v>
      </c>
      <c r="E347" t="s">
        <v>141</v>
      </c>
      <c r="F347" t="s">
        <v>117</v>
      </c>
      <c r="G347">
        <v>100</v>
      </c>
      <c r="H347" t="s">
        <v>32</v>
      </c>
      <c r="I347" t="s">
        <v>32</v>
      </c>
      <c r="J347">
        <v>16</v>
      </c>
      <c r="K347" t="b">
        <v>0</v>
      </c>
      <c r="L347" t="str">
        <f t="shared" si="12"/>
        <v>insert into ms_module values('7350','CO','MD','','f16','text','100','deliveryto','deliveryto','16','FALSE');</v>
      </c>
    </row>
    <row r="348" spans="1:12" ht="16.5" customHeight="1">
      <c r="A348">
        <v>7351</v>
      </c>
      <c r="B348" t="s">
        <v>785</v>
      </c>
      <c r="C348" t="s">
        <v>114</v>
      </c>
      <c r="E348" t="s">
        <v>142</v>
      </c>
      <c r="F348" t="s">
        <v>117</v>
      </c>
      <c r="G348">
        <v>100</v>
      </c>
      <c r="H348" t="s">
        <v>33</v>
      </c>
      <c r="I348" t="s">
        <v>33</v>
      </c>
      <c r="J348">
        <v>17</v>
      </c>
      <c r="K348" t="b">
        <v>0</v>
      </c>
      <c r="L348" t="str">
        <f t="shared" si="12"/>
        <v>insert into ms_module values('7351','CO','MD','','f17','text','100','deliveryaddress','deliveryaddress','17','FALSE');</v>
      </c>
    </row>
    <row r="349" spans="1:12" ht="16.5" customHeight="1">
      <c r="A349">
        <v>7352</v>
      </c>
      <c r="B349" t="s">
        <v>785</v>
      </c>
      <c r="C349" t="s">
        <v>114</v>
      </c>
      <c r="E349" t="s">
        <v>143</v>
      </c>
      <c r="F349" t="s">
        <v>117</v>
      </c>
      <c r="G349">
        <v>100</v>
      </c>
      <c r="H349" t="s">
        <v>34</v>
      </c>
      <c r="I349" t="s">
        <v>34</v>
      </c>
      <c r="J349">
        <v>18</v>
      </c>
      <c r="K349" t="b">
        <v>0</v>
      </c>
      <c r="L349" t="str">
        <f t="shared" si="12"/>
        <v>insert into ms_module values('7352','CO','MD','','f18','text','100','deliverypic','deliverypic','18','FALSE');</v>
      </c>
    </row>
    <row r="350" spans="1:12" ht="16.5" customHeight="1">
      <c r="A350">
        <v>7353</v>
      </c>
      <c r="B350" t="s">
        <v>785</v>
      </c>
      <c r="C350" t="s">
        <v>114</v>
      </c>
      <c r="E350" t="s">
        <v>144</v>
      </c>
      <c r="F350" t="s">
        <v>117</v>
      </c>
      <c r="G350">
        <v>100</v>
      </c>
      <c r="H350" t="s">
        <v>35</v>
      </c>
      <c r="I350" t="s">
        <v>35</v>
      </c>
      <c r="J350">
        <v>19</v>
      </c>
      <c r="K350" t="b">
        <v>0</v>
      </c>
      <c r="L350" t="str">
        <f t="shared" si="12"/>
        <v>insert into ms_module values('7353','CO','MD','','f19','text','100','deliveryphone','deliveryphone','19','FALSE');</v>
      </c>
    </row>
    <row r="351" spans="1:12" ht="16.5" customHeight="1">
      <c r="A351">
        <v>7354</v>
      </c>
      <c r="B351" t="s">
        <v>785</v>
      </c>
      <c r="C351" t="s">
        <v>114</v>
      </c>
      <c r="E351" t="s">
        <v>145</v>
      </c>
      <c r="F351" t="s">
        <v>117</v>
      </c>
      <c r="G351">
        <v>100</v>
      </c>
      <c r="H351" t="s">
        <v>36</v>
      </c>
      <c r="I351" t="s">
        <v>36</v>
      </c>
      <c r="J351">
        <v>20</v>
      </c>
      <c r="K351" t="b">
        <v>0</v>
      </c>
      <c r="L351" t="str">
        <f t="shared" si="12"/>
        <v>insert into ms_module values('7354','CO','MD','','f20','text','100','deliverydate','deliverydate','20','FALSE');</v>
      </c>
    </row>
    <row r="352" spans="1:12" ht="16.5" customHeight="1">
      <c r="A352">
        <v>7355</v>
      </c>
      <c r="B352" t="s">
        <v>785</v>
      </c>
      <c r="C352" t="s">
        <v>114</v>
      </c>
      <c r="E352" t="s">
        <v>146</v>
      </c>
      <c r="F352" t="s">
        <v>117</v>
      </c>
      <c r="G352">
        <v>100</v>
      </c>
      <c r="H352" t="s">
        <v>37</v>
      </c>
      <c r="I352" t="s">
        <v>793</v>
      </c>
      <c r="J352">
        <v>21</v>
      </c>
      <c r="K352" t="b">
        <v>0</v>
      </c>
      <c r="L352" t="str">
        <f t="shared" si="12"/>
        <v>insert into ms_module values('7355','CO','MD','','f21','text','100','warehousefrom','(select warehousename from ms_warehouse where warehouseid=tx_consignment.warehousefrom limit 1)','21','FALSE');</v>
      </c>
    </row>
    <row r="353" spans="1:12" ht="16.5" customHeight="1">
      <c r="A353">
        <v>7356</v>
      </c>
      <c r="B353" t="s">
        <v>785</v>
      </c>
      <c r="C353" t="s">
        <v>114</v>
      </c>
      <c r="E353" t="s">
        <v>147</v>
      </c>
      <c r="F353" t="s">
        <v>117</v>
      </c>
      <c r="G353">
        <v>100</v>
      </c>
      <c r="H353" t="s">
        <v>38</v>
      </c>
      <c r="I353" t="s">
        <v>38</v>
      </c>
      <c r="J353">
        <v>22</v>
      </c>
      <c r="K353" t="b">
        <v>0</v>
      </c>
      <c r="L353" t="str">
        <f t="shared" si="12"/>
        <v>insert into ms_module values('7356','CO','MD','','f22','text','100','field1','field1','22','FALSE');</v>
      </c>
    </row>
    <row r="354" spans="1:12" ht="16.5" customHeight="1">
      <c r="A354">
        <v>7357</v>
      </c>
      <c r="B354" t="s">
        <v>785</v>
      </c>
      <c r="C354" t="s">
        <v>114</v>
      </c>
      <c r="E354" t="s">
        <v>148</v>
      </c>
      <c r="F354" t="s">
        <v>117</v>
      </c>
      <c r="G354">
        <v>100</v>
      </c>
      <c r="H354" t="s">
        <v>39</v>
      </c>
      <c r="I354" t="s">
        <v>39</v>
      </c>
      <c r="J354">
        <v>23</v>
      </c>
      <c r="K354" t="b">
        <v>0</v>
      </c>
      <c r="L354" t="str">
        <f t="shared" si="12"/>
        <v>insert into ms_module values('7357','CO','MD','','f23','text','100','field2','field2','23','FALSE');</v>
      </c>
    </row>
    <row r="355" spans="1:12" ht="16.5" customHeight="1">
      <c r="A355">
        <v>7358</v>
      </c>
      <c r="B355" t="s">
        <v>785</v>
      </c>
      <c r="C355" t="s">
        <v>114</v>
      </c>
      <c r="E355" t="s">
        <v>149</v>
      </c>
      <c r="F355" t="s">
        <v>117</v>
      </c>
      <c r="G355">
        <v>100</v>
      </c>
      <c r="H355" t="s">
        <v>40</v>
      </c>
      <c r="I355" t="s">
        <v>40</v>
      </c>
      <c r="J355">
        <v>24</v>
      </c>
      <c r="K355" t="b">
        <v>0</v>
      </c>
      <c r="L355" t="str">
        <f t="shared" si="12"/>
        <v>insert into ms_module values('7358','CO','MD','','f24','text','100','field3','field3','24','FALSE');</v>
      </c>
    </row>
    <row r="356" spans="1:12" ht="16.5" customHeight="1">
      <c r="A356">
        <v>7359</v>
      </c>
      <c r="B356" t="s">
        <v>785</v>
      </c>
      <c r="C356" t="s">
        <v>114</v>
      </c>
      <c r="E356" t="s">
        <v>150</v>
      </c>
      <c r="F356" t="s">
        <v>117</v>
      </c>
      <c r="G356">
        <v>100</v>
      </c>
      <c r="H356" t="s">
        <v>41</v>
      </c>
      <c r="I356" t="s">
        <v>41</v>
      </c>
      <c r="J356">
        <v>25</v>
      </c>
      <c r="K356" t="b">
        <v>0</v>
      </c>
      <c r="L356" t="str">
        <f t="shared" si="12"/>
        <v>insert into ms_module values('7359','CO','MD','','f25','text','100','field4','field4','25','FALSE');</v>
      </c>
    </row>
    <row r="357" spans="1:12" ht="16.5" customHeight="1">
      <c r="A357">
        <v>7360</v>
      </c>
      <c r="B357" t="s">
        <v>785</v>
      </c>
      <c r="C357" t="s">
        <v>114</v>
      </c>
      <c r="E357" t="s">
        <v>151</v>
      </c>
      <c r="F357" t="s">
        <v>117</v>
      </c>
      <c r="G357">
        <v>100</v>
      </c>
      <c r="H357" t="s">
        <v>42</v>
      </c>
      <c r="I357" t="s">
        <v>42</v>
      </c>
      <c r="J357">
        <v>26</v>
      </c>
      <c r="K357" t="b">
        <v>0</v>
      </c>
      <c r="L357" t="str">
        <f t="shared" si="12"/>
        <v>insert into ms_module values('7360','CO','MD','','f26','text','100','field5','field5','26','FALSE');</v>
      </c>
    </row>
    <row r="358" spans="1:12" ht="16.5" customHeight="1">
      <c r="A358">
        <v>7361</v>
      </c>
      <c r="B358" t="s">
        <v>785</v>
      </c>
      <c r="C358" t="s">
        <v>114</v>
      </c>
      <c r="E358" t="s">
        <v>152</v>
      </c>
      <c r="F358" t="s">
        <v>117</v>
      </c>
      <c r="G358">
        <v>100</v>
      </c>
      <c r="H358" t="s">
        <v>43</v>
      </c>
      <c r="I358" t="s">
        <v>43</v>
      </c>
      <c r="J358">
        <v>27</v>
      </c>
      <c r="K358" t="b">
        <v>0</v>
      </c>
      <c r="L358" t="str">
        <f t="shared" si="12"/>
        <v>insert into ms_module values('7361','CO','MD','','f27','text','100','field6','field6','27','FALSE');</v>
      </c>
    </row>
    <row r="359" spans="1:12" ht="16.5" customHeight="1">
      <c r="A359">
        <v>7362</v>
      </c>
      <c r="B359" t="s">
        <v>785</v>
      </c>
      <c r="C359" t="s">
        <v>114</v>
      </c>
      <c r="E359" t="s">
        <v>153</v>
      </c>
      <c r="F359" t="s">
        <v>117</v>
      </c>
      <c r="G359">
        <v>100</v>
      </c>
      <c r="H359" t="s">
        <v>44</v>
      </c>
      <c r="I359" t="s">
        <v>44</v>
      </c>
      <c r="J359">
        <v>28</v>
      </c>
      <c r="K359" t="b">
        <v>0</v>
      </c>
      <c r="L359" t="str">
        <f t="shared" si="12"/>
        <v>insert into ms_module values('7362','CO','MD','','f28','text','100','invtaxno1','invtaxno1','28','FALSE');</v>
      </c>
    </row>
    <row r="360" spans="1:12" ht="16.5" customHeight="1">
      <c r="A360">
        <v>7363</v>
      </c>
      <c r="B360" t="s">
        <v>785</v>
      </c>
      <c r="C360" t="s">
        <v>114</v>
      </c>
      <c r="E360" t="s">
        <v>154</v>
      </c>
      <c r="F360" t="s">
        <v>117</v>
      </c>
      <c r="G360">
        <v>100</v>
      </c>
      <c r="H360" t="s">
        <v>45</v>
      </c>
      <c r="I360" t="s">
        <v>45</v>
      </c>
      <c r="J360">
        <v>29</v>
      </c>
      <c r="K360" t="b">
        <v>0</v>
      </c>
      <c r="L360" t="str">
        <f t="shared" si="12"/>
        <v>insert into ms_module values('7363','CO','MD','','f29','text','100','invtaxno2','invtaxno2','29','FALSE');</v>
      </c>
    </row>
    <row r="361" spans="1:12" ht="16.5" customHeight="1">
      <c r="A361">
        <v>7364</v>
      </c>
      <c r="B361" t="s">
        <v>785</v>
      </c>
      <c r="C361" t="s">
        <v>114</v>
      </c>
      <c r="E361" t="s">
        <v>155</v>
      </c>
      <c r="F361" t="s">
        <v>117</v>
      </c>
      <c r="G361">
        <v>100</v>
      </c>
      <c r="H361" t="s">
        <v>46</v>
      </c>
      <c r="I361" t="s">
        <v>46</v>
      </c>
      <c r="J361">
        <v>30</v>
      </c>
      <c r="K361" t="b">
        <v>0</v>
      </c>
      <c r="L361" t="str">
        <f t="shared" si="12"/>
        <v>insert into ms_module values('7364','CO','MD','','f30','text','100','invtaxdate','invtaxdate','30','FALSE');</v>
      </c>
    </row>
    <row r="362" spans="1:12" ht="16.5" customHeight="1">
      <c r="A362">
        <v>7365</v>
      </c>
      <c r="B362" t="s">
        <v>785</v>
      </c>
      <c r="C362" t="s">
        <v>114</v>
      </c>
      <c r="E362" t="s">
        <v>156</v>
      </c>
      <c r="F362" t="s">
        <v>117</v>
      </c>
      <c r="G362">
        <v>100</v>
      </c>
      <c r="H362" t="s">
        <v>47</v>
      </c>
      <c r="I362" t="s">
        <v>47</v>
      </c>
      <c r="J362">
        <v>31</v>
      </c>
      <c r="K362" t="b">
        <v>0</v>
      </c>
      <c r="L362" t="str">
        <f t="shared" si="12"/>
        <v>insert into ms_module values('7365','CO','MD','','f31','text','100','invtaxmemo','invtaxmemo','31','FALSE');</v>
      </c>
    </row>
    <row r="363" spans="1:12" ht="16.5" customHeight="1">
      <c r="A363">
        <v>7366</v>
      </c>
      <c r="B363" t="s">
        <v>785</v>
      </c>
      <c r="C363" t="s">
        <v>114</v>
      </c>
      <c r="E363" t="s">
        <v>157</v>
      </c>
      <c r="F363" t="s">
        <v>117</v>
      </c>
      <c r="G363">
        <v>99</v>
      </c>
      <c r="H363" t="s">
        <v>128</v>
      </c>
      <c r="I363" t="s">
        <v>48</v>
      </c>
      <c r="J363">
        <v>32</v>
      </c>
      <c r="K363" t="b">
        <v>1</v>
      </c>
      <c r="L363" t="str">
        <f t="shared" si="12"/>
        <v>insert into ms_module values('7366','CO','MD','','f32','text','99','Notes','notes','32','TRUE');</v>
      </c>
    </row>
    <row r="364" spans="1:12" ht="16.5" customHeight="1">
      <c r="A364">
        <v>7367</v>
      </c>
      <c r="B364" t="s">
        <v>785</v>
      </c>
      <c r="C364" t="s">
        <v>114</v>
      </c>
      <c r="E364" t="s">
        <v>158</v>
      </c>
      <c r="F364" t="s">
        <v>117</v>
      </c>
      <c r="G364">
        <v>100</v>
      </c>
      <c r="H364" t="s">
        <v>164</v>
      </c>
      <c r="I364" t="s">
        <v>794</v>
      </c>
      <c r="J364">
        <v>33</v>
      </c>
      <c r="K364" t="b">
        <v>0</v>
      </c>
      <c r="L364" t="str">
        <f t="shared" si="12"/>
        <v>insert into ms_module values('7367','CO','MD','','f33','text','100','Details','(SELECT GROUP_CONCAT(c.orderid,"[",c.prodcode,"[",c.prodname,"[",c.qty,"[",c.unit,"[",c.price,"[",c.discent,"[",c.disamount,"[",c.total SEPARATOR "{")FROM tx_consignment_d c WHERE tx_consignment.orderno=c.orderno)','33','FALSE');</v>
      </c>
    </row>
    <row r="365" spans="1:12" ht="16.5" customHeight="1">
      <c r="A365">
        <v>7368</v>
      </c>
      <c r="B365" t="s">
        <v>785</v>
      </c>
      <c r="C365" t="s">
        <v>114</v>
      </c>
      <c r="E365" t="s">
        <v>491</v>
      </c>
      <c r="F365" t="s">
        <v>117</v>
      </c>
      <c r="G365">
        <v>100</v>
      </c>
      <c r="H365" t="s">
        <v>494</v>
      </c>
      <c r="I365" t="s">
        <v>493</v>
      </c>
      <c r="J365">
        <v>34</v>
      </c>
      <c r="K365" t="b">
        <v>0</v>
      </c>
      <c r="L365" t="str">
        <f t="shared" si="12"/>
        <v>insert into ms_module values('7368','CO','MD','','f34','text','100','DP','dp','34','FALSE');</v>
      </c>
    </row>
    <row r="366" spans="1:12" ht="16.5" customHeight="1">
      <c r="A366">
        <v>7369</v>
      </c>
      <c r="B366" t="s">
        <v>785</v>
      </c>
      <c r="C366" t="s">
        <v>114</v>
      </c>
      <c r="E366" t="s">
        <v>492</v>
      </c>
      <c r="F366" t="s">
        <v>117</v>
      </c>
      <c r="G366">
        <v>100</v>
      </c>
      <c r="H366" t="s">
        <v>495</v>
      </c>
      <c r="I366" t="s">
        <v>496</v>
      </c>
      <c r="J366">
        <v>35</v>
      </c>
      <c r="K366" t="b">
        <v>0</v>
      </c>
      <c r="L366" t="str">
        <f t="shared" si="12"/>
        <v>insert into ms_module values('7369','CO','MD','','f35','text','100','Left Amount','leftamount','35','FALSE');</v>
      </c>
    </row>
    <row r="367" spans="1:12" ht="16.5" customHeight="1">
      <c r="A367">
        <v>7370</v>
      </c>
      <c r="B367" t="s">
        <v>785</v>
      </c>
      <c r="C367" t="s">
        <v>114</v>
      </c>
      <c r="E367" t="s">
        <v>498</v>
      </c>
      <c r="F367" t="s">
        <v>117</v>
      </c>
      <c r="G367">
        <v>100</v>
      </c>
      <c r="H367" t="s">
        <v>500</v>
      </c>
      <c r="I367" t="s">
        <v>500</v>
      </c>
      <c r="J367">
        <v>36</v>
      </c>
      <c r="K367" t="b">
        <v>0</v>
      </c>
      <c r="L367" t="str">
        <f t="shared" si="12"/>
        <v>insert into ms_module values('7370','CO','MD','','f36','text','100','ppnamount','ppnamount','36','FALSE');</v>
      </c>
    </row>
    <row r="368" spans="1:12" ht="16.5" customHeight="1">
      <c r="A368">
        <v>7371</v>
      </c>
      <c r="B368" t="s">
        <v>785</v>
      </c>
      <c r="C368" t="s">
        <v>114</v>
      </c>
      <c r="F368" t="s">
        <v>132</v>
      </c>
      <c r="H368" t="s">
        <v>133</v>
      </c>
      <c r="I368" t="s">
        <v>850</v>
      </c>
      <c r="J368">
        <v>37</v>
      </c>
      <c r="L368" t="str">
        <f t="shared" si="12"/>
        <v>insert into ms_module values('7371','CO','MD','','','end','','nowhere',';FROM tx_consignment where transtype="CO" order by orderno desc ;','37','');</v>
      </c>
    </row>
    <row r="369" spans="1:12" ht="16.5" customHeight="1">
      <c r="A369">
        <v>7372</v>
      </c>
      <c r="B369" t="s">
        <v>785</v>
      </c>
      <c r="C369" t="s">
        <v>114</v>
      </c>
      <c r="F369" t="s">
        <v>132</v>
      </c>
      <c r="H369" t="s">
        <v>134</v>
      </c>
      <c r="I369" t="s">
        <v>851</v>
      </c>
      <c r="J369">
        <v>38</v>
      </c>
      <c r="L369" t="str">
        <f t="shared" si="12"/>
        <v>insert into ms_module values('7372','CO','MD','','','end','','where',';FROM tx_consignment where transtype="CO" and concat(orderno,pono,custname,salesman) like "%w2%" order by orderno desc;','38','');</v>
      </c>
    </row>
    <row r="370" spans="1:12" ht="16.5" customHeight="1">
      <c r="A370">
        <v>7373</v>
      </c>
      <c r="B370" t="s">
        <v>786</v>
      </c>
      <c r="C370" t="s">
        <v>114</v>
      </c>
      <c r="E370" t="s">
        <v>116</v>
      </c>
      <c r="F370" t="s">
        <v>117</v>
      </c>
      <c r="G370">
        <v>120</v>
      </c>
      <c r="H370" t="s">
        <v>118</v>
      </c>
      <c r="I370" t="s">
        <v>19</v>
      </c>
      <c r="J370">
        <v>1</v>
      </c>
      <c r="K370" t="b">
        <v>1</v>
      </c>
      <c r="L370" t="str">
        <f>"insert into ms_module values('"&amp;A370&amp;"','"&amp;B370&amp;"','"&amp;C370&amp;"','"&amp;D370&amp;"','"&amp;E370&amp;"','"&amp;F370&amp;"','"&amp;G370&amp;"','"&amp;H370&amp;"','"&amp;I370&amp;"','"&amp;J370&amp;"','"&amp;K370&amp;"');"</f>
        <v>insert into ms_module values('7373','CI','MD','','f1','text','120','Invoice No','orderno','1','TRUE');</v>
      </c>
    </row>
    <row r="371" spans="1:12" ht="16.5" customHeight="1">
      <c r="A371">
        <v>7374</v>
      </c>
      <c r="B371" t="s">
        <v>786</v>
      </c>
      <c r="C371" t="s">
        <v>114</v>
      </c>
      <c r="E371" t="s">
        <v>119</v>
      </c>
      <c r="F371" t="s">
        <v>117</v>
      </c>
      <c r="G371">
        <v>90</v>
      </c>
      <c r="H371" t="s">
        <v>120</v>
      </c>
      <c r="I371" t="s">
        <v>20</v>
      </c>
      <c r="J371">
        <v>2</v>
      </c>
      <c r="K371" t="b">
        <v>1</v>
      </c>
      <c r="L371" t="str">
        <f t="shared" ref="L371:L425" si="13">"insert into ms_module values('"&amp;A371&amp;"','"&amp;B371&amp;"','"&amp;C371&amp;"','"&amp;D371&amp;"','"&amp;E371&amp;"','"&amp;F371&amp;"','"&amp;G371&amp;"','"&amp;H371&amp;"','"&amp;I371&amp;"','"&amp;J371&amp;"','"&amp;K371&amp;"');"</f>
        <v>insert into ms_module values('7374','CI','MD','','f2','text','90','Invoice Date','orderdate','2','TRUE');</v>
      </c>
    </row>
    <row r="372" spans="1:12" ht="16.5" customHeight="1">
      <c r="A372">
        <v>7375</v>
      </c>
      <c r="B372" t="s">
        <v>786</v>
      </c>
      <c r="C372" t="s">
        <v>114</v>
      </c>
      <c r="E372" t="s">
        <v>121</v>
      </c>
      <c r="F372" t="s">
        <v>117</v>
      </c>
      <c r="G372">
        <v>80</v>
      </c>
      <c r="H372" t="s">
        <v>122</v>
      </c>
      <c r="I372" t="s">
        <v>21</v>
      </c>
      <c r="J372">
        <v>3</v>
      </c>
      <c r="K372" t="b">
        <v>1</v>
      </c>
      <c r="L372" t="str">
        <f t="shared" si="13"/>
        <v>insert into ms_module values('7375','CI','MD','','f3','text','80','Invoice Type','transtype','3','TRUE');</v>
      </c>
    </row>
    <row r="373" spans="1:12" ht="16.5" customHeight="1">
      <c r="A373">
        <v>7376</v>
      </c>
      <c r="B373" t="s">
        <v>786</v>
      </c>
      <c r="C373" t="s">
        <v>114</v>
      </c>
      <c r="E373" t="s">
        <v>123</v>
      </c>
      <c r="F373" t="s">
        <v>117</v>
      </c>
      <c r="G373">
        <v>100</v>
      </c>
      <c r="H373" t="s">
        <v>22</v>
      </c>
      <c r="I373" t="s">
        <v>22</v>
      </c>
      <c r="J373">
        <v>4</v>
      </c>
      <c r="K373" t="b">
        <v>0</v>
      </c>
      <c r="L373" t="str">
        <f t="shared" si="13"/>
        <v>insert into ms_module values('7376','CI','MD','','f4','text','100','custcode','custcode','4','FALSE');</v>
      </c>
    </row>
    <row r="374" spans="1:12" ht="16.5" customHeight="1">
      <c r="A374">
        <v>7377</v>
      </c>
      <c r="B374" t="s">
        <v>786</v>
      </c>
      <c r="C374" t="s">
        <v>114</v>
      </c>
      <c r="E374" t="s">
        <v>124</v>
      </c>
      <c r="F374" t="s">
        <v>117</v>
      </c>
      <c r="G374">
        <v>150</v>
      </c>
      <c r="H374" t="s">
        <v>159</v>
      </c>
      <c r="I374" t="s">
        <v>23</v>
      </c>
      <c r="J374">
        <v>5</v>
      </c>
      <c r="K374" t="b">
        <v>1</v>
      </c>
      <c r="L374" t="str">
        <f t="shared" si="13"/>
        <v>insert into ms_module values('7377','CI','MD','','f5','text','150','Customer','custname','5','TRUE');</v>
      </c>
    </row>
    <row r="375" spans="1:12" ht="16.5" customHeight="1">
      <c r="A375">
        <v>7378</v>
      </c>
      <c r="B375" t="s">
        <v>786</v>
      </c>
      <c r="C375" t="s">
        <v>114</v>
      </c>
      <c r="E375" t="s">
        <v>125</v>
      </c>
      <c r="F375" t="s">
        <v>117</v>
      </c>
      <c r="G375">
        <v>120</v>
      </c>
      <c r="H375" t="s">
        <v>160</v>
      </c>
      <c r="I375" t="s">
        <v>795</v>
      </c>
      <c r="J375">
        <v>6</v>
      </c>
      <c r="K375" t="b">
        <v>1</v>
      </c>
      <c r="L375" t="str">
        <f t="shared" si="13"/>
        <v>insert into ms_module values('7378','CI','MD','','f6','text','120','Pay Terms','(select setorantype from ms_payment where paymentid=tx_consignmentinvoice.payterms limit 1)','6','TRUE');</v>
      </c>
    </row>
    <row r="376" spans="1:12" ht="16.5" customHeight="1">
      <c r="A376">
        <v>7379</v>
      </c>
      <c r="B376" t="s">
        <v>786</v>
      </c>
      <c r="C376" t="s">
        <v>114</v>
      </c>
      <c r="E376" t="s">
        <v>126</v>
      </c>
      <c r="F376" t="s">
        <v>117</v>
      </c>
      <c r="G376">
        <v>100</v>
      </c>
      <c r="H376" t="s">
        <v>558</v>
      </c>
      <c r="I376" t="s">
        <v>53</v>
      </c>
      <c r="J376">
        <v>7</v>
      </c>
      <c r="K376" t="b">
        <v>1</v>
      </c>
      <c r="L376" t="str">
        <f t="shared" si="13"/>
        <v>insert into ms_module values('7379','CI','MD','','f7','text','100','Ref No','refno','7','TRUE');</v>
      </c>
    </row>
    <row r="377" spans="1:12" ht="16.5" customHeight="1">
      <c r="A377">
        <v>7380</v>
      </c>
      <c r="B377" t="s">
        <v>786</v>
      </c>
      <c r="C377" t="s">
        <v>114</v>
      </c>
      <c r="E377" t="s">
        <v>127</v>
      </c>
      <c r="F377" t="s">
        <v>117</v>
      </c>
      <c r="G377">
        <v>100</v>
      </c>
      <c r="H377" t="s">
        <v>162</v>
      </c>
      <c r="I377" t="s">
        <v>796</v>
      </c>
      <c r="J377">
        <v>8</v>
      </c>
      <c r="K377" t="b">
        <v>1</v>
      </c>
      <c r="L377" t="str">
        <f t="shared" si="13"/>
        <v>insert into ms_module values('7380','CI','MD','','f8','text','100','Salesman','(select salesname from ms_salesman where salesid=tx_consignmentinvoice.salesman limit 1)','8','TRUE');</v>
      </c>
    </row>
    <row r="378" spans="1:12" ht="16.5" customHeight="1">
      <c r="A378">
        <v>7381</v>
      </c>
      <c r="B378" t="s">
        <v>786</v>
      </c>
      <c r="C378" t="s">
        <v>114</v>
      </c>
      <c r="E378" t="s">
        <v>129</v>
      </c>
      <c r="F378" t="s">
        <v>117</v>
      </c>
      <c r="G378">
        <v>100</v>
      </c>
      <c r="H378" t="s">
        <v>25</v>
      </c>
      <c r="I378" t="s">
        <v>25</v>
      </c>
      <c r="J378">
        <v>9</v>
      </c>
      <c r="K378" t="b">
        <v>0</v>
      </c>
      <c r="L378" t="str">
        <f t="shared" si="13"/>
        <v>insert into ms_module values('7381','CI','MD','','f9','text','100','totalamount','totalamount','9','FALSE');</v>
      </c>
    </row>
    <row r="379" spans="1:12" ht="16.5" customHeight="1">
      <c r="A379">
        <v>7382</v>
      </c>
      <c r="B379" t="s">
        <v>786</v>
      </c>
      <c r="C379" t="s">
        <v>114</v>
      </c>
      <c r="E379" t="s">
        <v>130</v>
      </c>
      <c r="F379" t="s">
        <v>117</v>
      </c>
      <c r="G379">
        <v>100</v>
      </c>
      <c r="H379" t="s">
        <v>26</v>
      </c>
      <c r="I379" t="s">
        <v>26</v>
      </c>
      <c r="J379">
        <v>10</v>
      </c>
      <c r="K379" t="b">
        <v>0</v>
      </c>
      <c r="L379" t="str">
        <f t="shared" si="13"/>
        <v>insert into ms_module values('7382','CI','MD','','f10','text','100','discent','discent','10','FALSE');</v>
      </c>
    </row>
    <row r="380" spans="1:12" ht="16.5" customHeight="1">
      <c r="A380">
        <v>7383</v>
      </c>
      <c r="B380" t="s">
        <v>786</v>
      </c>
      <c r="C380" t="s">
        <v>114</v>
      </c>
      <c r="E380" t="s">
        <v>131</v>
      </c>
      <c r="F380" t="s">
        <v>117</v>
      </c>
      <c r="G380">
        <v>100</v>
      </c>
      <c r="H380" t="s">
        <v>27</v>
      </c>
      <c r="I380" t="s">
        <v>27</v>
      </c>
      <c r="J380">
        <v>11</v>
      </c>
      <c r="K380" t="b">
        <v>0</v>
      </c>
      <c r="L380" t="str">
        <f t="shared" si="13"/>
        <v>insert into ms_module values('7383','CI','MD','','f11','text','100','disamount','disamount','11','FALSE');</v>
      </c>
    </row>
    <row r="381" spans="1:12" ht="16.5" customHeight="1">
      <c r="A381">
        <v>7384</v>
      </c>
      <c r="B381" t="s">
        <v>786</v>
      </c>
      <c r="C381" t="s">
        <v>114</v>
      </c>
      <c r="E381" t="s">
        <v>137</v>
      </c>
      <c r="F381" t="s">
        <v>117</v>
      </c>
      <c r="G381">
        <v>100</v>
      </c>
      <c r="H381" t="s">
        <v>499</v>
      </c>
      <c r="I381" t="s">
        <v>499</v>
      </c>
      <c r="J381">
        <v>12</v>
      </c>
      <c r="K381" t="b">
        <v>0</v>
      </c>
      <c r="L381" t="str">
        <f t="shared" si="13"/>
        <v>insert into ms_module values('7384','CI','MD','','f12','text','100','ppncent','ppncent','12','FALSE');</v>
      </c>
    </row>
    <row r="382" spans="1:12" ht="16.5" customHeight="1">
      <c r="A382">
        <v>7385</v>
      </c>
      <c r="B382" t="s">
        <v>786</v>
      </c>
      <c r="C382" t="s">
        <v>114</v>
      </c>
      <c r="E382" t="s">
        <v>138</v>
      </c>
      <c r="F382" t="s">
        <v>117</v>
      </c>
      <c r="G382">
        <v>100</v>
      </c>
      <c r="H382" t="s">
        <v>490</v>
      </c>
      <c r="I382" t="s">
        <v>485</v>
      </c>
      <c r="J382">
        <v>13</v>
      </c>
      <c r="K382" t="b">
        <v>0</v>
      </c>
      <c r="L382" t="str">
        <f t="shared" si="13"/>
        <v>insert into ms_module values('7385','CI','MD','','f13','text','100','Other Fee','otherfee','13','FALSE');</v>
      </c>
    </row>
    <row r="383" spans="1:12" ht="16.5" customHeight="1">
      <c r="A383">
        <v>7386</v>
      </c>
      <c r="B383" t="s">
        <v>786</v>
      </c>
      <c r="C383" t="s">
        <v>114</v>
      </c>
      <c r="E383" t="s">
        <v>139</v>
      </c>
      <c r="F383" t="s">
        <v>433</v>
      </c>
      <c r="G383">
        <v>100</v>
      </c>
      <c r="H383" t="s">
        <v>163</v>
      </c>
      <c r="I383" t="s">
        <v>184</v>
      </c>
      <c r="J383">
        <v>14</v>
      </c>
      <c r="K383" t="b">
        <v>1</v>
      </c>
      <c r="L383" t="str">
        <f t="shared" si="13"/>
        <v>insert into ms_module values('7386','CI','MD','','f14','money','100','Total Amount','format(netamount,0)','14','TRUE');</v>
      </c>
    </row>
    <row r="384" spans="1:12" ht="16.5" customHeight="1">
      <c r="A384">
        <v>7387</v>
      </c>
      <c r="B384" t="s">
        <v>786</v>
      </c>
      <c r="C384" t="s">
        <v>114</v>
      </c>
      <c r="E384" t="s">
        <v>140</v>
      </c>
      <c r="F384" t="s">
        <v>117</v>
      </c>
      <c r="G384">
        <v>100</v>
      </c>
      <c r="H384" t="s">
        <v>31</v>
      </c>
      <c r="I384" t="s">
        <v>31</v>
      </c>
      <c r="J384">
        <v>15</v>
      </c>
      <c r="K384" t="b">
        <v>0</v>
      </c>
      <c r="L384" t="str">
        <f t="shared" si="13"/>
        <v>insert into ms_module values('7387','CI','MD','','f15','text','100','shipvia','shipvia','15','FALSE');</v>
      </c>
    </row>
    <row r="385" spans="1:12" ht="16.5" customHeight="1">
      <c r="A385">
        <v>7388</v>
      </c>
      <c r="B385" t="s">
        <v>786</v>
      </c>
      <c r="C385" t="s">
        <v>114</v>
      </c>
      <c r="E385" t="s">
        <v>141</v>
      </c>
      <c r="F385" t="s">
        <v>117</v>
      </c>
      <c r="G385">
        <v>100</v>
      </c>
      <c r="H385" t="s">
        <v>32</v>
      </c>
      <c r="I385" t="s">
        <v>32</v>
      </c>
      <c r="J385">
        <v>16</v>
      </c>
      <c r="K385" t="b">
        <v>0</v>
      </c>
      <c r="L385" t="str">
        <f t="shared" si="13"/>
        <v>insert into ms_module values('7388','CI','MD','','f16','text','100','deliveryto','deliveryto','16','FALSE');</v>
      </c>
    </row>
    <row r="386" spans="1:12" ht="16.5" customHeight="1">
      <c r="A386">
        <v>7389</v>
      </c>
      <c r="B386" t="s">
        <v>786</v>
      </c>
      <c r="C386" t="s">
        <v>114</v>
      </c>
      <c r="E386" t="s">
        <v>142</v>
      </c>
      <c r="F386" t="s">
        <v>117</v>
      </c>
      <c r="G386">
        <v>100</v>
      </c>
      <c r="H386" t="s">
        <v>33</v>
      </c>
      <c r="I386" t="s">
        <v>33</v>
      </c>
      <c r="J386">
        <v>17</v>
      </c>
      <c r="K386" t="b">
        <v>0</v>
      </c>
      <c r="L386" t="str">
        <f t="shared" si="13"/>
        <v>insert into ms_module values('7389','CI','MD','','f17','text','100','deliveryaddress','deliveryaddress','17','FALSE');</v>
      </c>
    </row>
    <row r="387" spans="1:12" ht="16.5" customHeight="1">
      <c r="A387">
        <v>7390</v>
      </c>
      <c r="B387" t="s">
        <v>786</v>
      </c>
      <c r="C387" t="s">
        <v>114</v>
      </c>
      <c r="E387" t="s">
        <v>143</v>
      </c>
      <c r="F387" t="s">
        <v>117</v>
      </c>
      <c r="G387">
        <v>100</v>
      </c>
      <c r="H387" t="s">
        <v>34</v>
      </c>
      <c r="I387" t="s">
        <v>34</v>
      </c>
      <c r="J387">
        <v>18</v>
      </c>
      <c r="K387" t="b">
        <v>0</v>
      </c>
      <c r="L387" t="str">
        <f t="shared" si="13"/>
        <v>insert into ms_module values('7390','CI','MD','','f18','text','100','deliverypic','deliverypic','18','FALSE');</v>
      </c>
    </row>
    <row r="388" spans="1:12" ht="16.5" customHeight="1">
      <c r="A388">
        <v>7391</v>
      </c>
      <c r="B388" t="s">
        <v>786</v>
      </c>
      <c r="C388" t="s">
        <v>114</v>
      </c>
      <c r="E388" t="s">
        <v>144</v>
      </c>
      <c r="F388" t="s">
        <v>117</v>
      </c>
      <c r="G388">
        <v>100</v>
      </c>
      <c r="H388" t="s">
        <v>35</v>
      </c>
      <c r="I388" t="s">
        <v>35</v>
      </c>
      <c r="J388">
        <v>19</v>
      </c>
      <c r="K388" t="b">
        <v>0</v>
      </c>
      <c r="L388" t="str">
        <f t="shared" si="13"/>
        <v>insert into ms_module values('7391','CI','MD','','f19','text','100','deliveryphone','deliveryphone','19','FALSE');</v>
      </c>
    </row>
    <row r="389" spans="1:12" ht="16.5" customHeight="1">
      <c r="A389">
        <v>7392</v>
      </c>
      <c r="B389" t="s">
        <v>786</v>
      </c>
      <c r="C389" t="s">
        <v>114</v>
      </c>
      <c r="E389" t="s">
        <v>145</v>
      </c>
      <c r="F389" t="s">
        <v>117</v>
      </c>
      <c r="G389">
        <v>100</v>
      </c>
      <c r="H389" t="s">
        <v>36</v>
      </c>
      <c r="I389" t="s">
        <v>36</v>
      </c>
      <c r="J389">
        <v>20</v>
      </c>
      <c r="K389" t="b">
        <v>0</v>
      </c>
      <c r="L389" t="str">
        <f t="shared" si="13"/>
        <v>insert into ms_module values('7392','CI','MD','','f20','text','100','deliverydate','deliverydate','20','FALSE');</v>
      </c>
    </row>
    <row r="390" spans="1:12" ht="16.5" customHeight="1">
      <c r="A390">
        <v>7393</v>
      </c>
      <c r="B390" t="s">
        <v>786</v>
      </c>
      <c r="C390" t="s">
        <v>114</v>
      </c>
      <c r="E390" t="s">
        <v>146</v>
      </c>
      <c r="F390" t="s">
        <v>117</v>
      </c>
      <c r="G390">
        <v>100</v>
      </c>
      <c r="H390" t="s">
        <v>37</v>
      </c>
      <c r="I390" t="s">
        <v>797</v>
      </c>
      <c r="J390">
        <v>21</v>
      </c>
      <c r="K390" t="b">
        <v>0</v>
      </c>
      <c r="L390" t="str">
        <f t="shared" si="13"/>
        <v>insert into ms_module values('7393','CI','MD','','f21','text','100','warehousefrom','(select warehousename from ms_warehouse where warehouseid=tx_consignmentinvoice.warehousefrom limit 1)','21','FALSE');</v>
      </c>
    </row>
    <row r="391" spans="1:12" ht="16.5" customHeight="1">
      <c r="A391">
        <v>7394</v>
      </c>
      <c r="B391" t="s">
        <v>786</v>
      </c>
      <c r="C391" t="s">
        <v>114</v>
      </c>
      <c r="E391" t="s">
        <v>147</v>
      </c>
      <c r="F391" t="s">
        <v>117</v>
      </c>
      <c r="G391">
        <v>100</v>
      </c>
      <c r="H391" t="s">
        <v>38</v>
      </c>
      <c r="I391" t="s">
        <v>38</v>
      </c>
      <c r="J391">
        <v>22</v>
      </c>
      <c r="K391" t="b">
        <v>0</v>
      </c>
      <c r="L391" t="str">
        <f t="shared" si="13"/>
        <v>insert into ms_module values('7394','CI','MD','','f22','text','100','field1','field1','22','FALSE');</v>
      </c>
    </row>
    <row r="392" spans="1:12" ht="16.5" customHeight="1">
      <c r="A392">
        <v>7395</v>
      </c>
      <c r="B392" t="s">
        <v>786</v>
      </c>
      <c r="C392" t="s">
        <v>114</v>
      </c>
      <c r="E392" t="s">
        <v>148</v>
      </c>
      <c r="F392" t="s">
        <v>117</v>
      </c>
      <c r="G392">
        <v>100</v>
      </c>
      <c r="H392" t="s">
        <v>39</v>
      </c>
      <c r="I392" t="s">
        <v>39</v>
      </c>
      <c r="J392">
        <v>23</v>
      </c>
      <c r="K392" t="b">
        <v>0</v>
      </c>
      <c r="L392" t="str">
        <f t="shared" si="13"/>
        <v>insert into ms_module values('7395','CI','MD','','f23','text','100','field2','field2','23','FALSE');</v>
      </c>
    </row>
    <row r="393" spans="1:12" ht="16.5" customHeight="1">
      <c r="A393">
        <v>7396</v>
      </c>
      <c r="B393" t="s">
        <v>786</v>
      </c>
      <c r="C393" t="s">
        <v>114</v>
      </c>
      <c r="E393" t="s">
        <v>149</v>
      </c>
      <c r="F393" t="s">
        <v>117</v>
      </c>
      <c r="G393">
        <v>100</v>
      </c>
      <c r="H393" t="s">
        <v>40</v>
      </c>
      <c r="I393" t="s">
        <v>40</v>
      </c>
      <c r="J393">
        <v>24</v>
      </c>
      <c r="K393" t="b">
        <v>0</v>
      </c>
      <c r="L393" t="str">
        <f t="shared" si="13"/>
        <v>insert into ms_module values('7396','CI','MD','','f24','text','100','field3','field3','24','FALSE');</v>
      </c>
    </row>
    <row r="394" spans="1:12" ht="16.5" customHeight="1">
      <c r="A394">
        <v>7397</v>
      </c>
      <c r="B394" t="s">
        <v>786</v>
      </c>
      <c r="C394" t="s">
        <v>114</v>
      </c>
      <c r="E394" t="s">
        <v>150</v>
      </c>
      <c r="F394" t="s">
        <v>117</v>
      </c>
      <c r="G394">
        <v>100</v>
      </c>
      <c r="H394" t="s">
        <v>41</v>
      </c>
      <c r="I394" t="s">
        <v>41</v>
      </c>
      <c r="J394">
        <v>25</v>
      </c>
      <c r="K394" t="b">
        <v>0</v>
      </c>
      <c r="L394" t="str">
        <f t="shared" si="13"/>
        <v>insert into ms_module values('7397','CI','MD','','f25','text','100','field4','field4','25','FALSE');</v>
      </c>
    </row>
    <row r="395" spans="1:12" ht="16.5" customHeight="1">
      <c r="A395">
        <v>7398</v>
      </c>
      <c r="B395" t="s">
        <v>786</v>
      </c>
      <c r="C395" t="s">
        <v>114</v>
      </c>
      <c r="E395" t="s">
        <v>151</v>
      </c>
      <c r="F395" t="s">
        <v>117</v>
      </c>
      <c r="G395">
        <v>100</v>
      </c>
      <c r="H395" t="s">
        <v>42</v>
      </c>
      <c r="I395" t="s">
        <v>42</v>
      </c>
      <c r="J395">
        <v>26</v>
      </c>
      <c r="K395" t="b">
        <v>0</v>
      </c>
      <c r="L395" t="str">
        <f t="shared" si="13"/>
        <v>insert into ms_module values('7398','CI','MD','','f26','text','100','field5','field5','26','FALSE');</v>
      </c>
    </row>
    <row r="396" spans="1:12" ht="16.5" customHeight="1">
      <c r="A396">
        <v>7399</v>
      </c>
      <c r="B396" t="s">
        <v>786</v>
      </c>
      <c r="C396" t="s">
        <v>114</v>
      </c>
      <c r="E396" t="s">
        <v>152</v>
      </c>
      <c r="F396" t="s">
        <v>117</v>
      </c>
      <c r="G396">
        <v>100</v>
      </c>
      <c r="H396" t="s">
        <v>43</v>
      </c>
      <c r="I396" t="s">
        <v>43</v>
      </c>
      <c r="J396">
        <v>27</v>
      </c>
      <c r="K396" t="b">
        <v>0</v>
      </c>
      <c r="L396" t="str">
        <f t="shared" si="13"/>
        <v>insert into ms_module values('7399','CI','MD','','f27','text','100','field6','field6','27','FALSE');</v>
      </c>
    </row>
    <row r="397" spans="1:12" ht="16.5" customHeight="1">
      <c r="A397">
        <v>7400</v>
      </c>
      <c r="B397" t="s">
        <v>786</v>
      </c>
      <c r="C397" t="s">
        <v>114</v>
      </c>
      <c r="E397" t="s">
        <v>153</v>
      </c>
      <c r="F397" t="s">
        <v>117</v>
      </c>
      <c r="G397">
        <v>100</v>
      </c>
      <c r="H397" t="s">
        <v>44</v>
      </c>
      <c r="I397" t="s">
        <v>44</v>
      </c>
      <c r="J397">
        <v>28</v>
      </c>
      <c r="K397" t="b">
        <v>0</v>
      </c>
      <c r="L397" t="str">
        <f t="shared" si="13"/>
        <v>insert into ms_module values('7400','CI','MD','','f28','text','100','invtaxno1','invtaxno1','28','FALSE');</v>
      </c>
    </row>
    <row r="398" spans="1:12" ht="16.5" customHeight="1">
      <c r="A398">
        <v>7401</v>
      </c>
      <c r="B398" t="s">
        <v>786</v>
      </c>
      <c r="C398" t="s">
        <v>114</v>
      </c>
      <c r="E398" t="s">
        <v>154</v>
      </c>
      <c r="F398" t="s">
        <v>117</v>
      </c>
      <c r="G398">
        <v>100</v>
      </c>
      <c r="H398" t="s">
        <v>45</v>
      </c>
      <c r="I398" t="s">
        <v>45</v>
      </c>
      <c r="J398">
        <v>29</v>
      </c>
      <c r="K398" t="b">
        <v>0</v>
      </c>
      <c r="L398" t="str">
        <f t="shared" si="13"/>
        <v>insert into ms_module values('7401','CI','MD','','f29','text','100','invtaxno2','invtaxno2','29','FALSE');</v>
      </c>
    </row>
    <row r="399" spans="1:12" ht="16.5" customHeight="1">
      <c r="A399">
        <v>7402</v>
      </c>
      <c r="B399" t="s">
        <v>786</v>
      </c>
      <c r="C399" t="s">
        <v>114</v>
      </c>
      <c r="E399" t="s">
        <v>155</v>
      </c>
      <c r="F399" t="s">
        <v>117</v>
      </c>
      <c r="G399">
        <v>100</v>
      </c>
      <c r="H399" t="s">
        <v>46</v>
      </c>
      <c r="I399" t="s">
        <v>46</v>
      </c>
      <c r="J399">
        <v>30</v>
      </c>
      <c r="K399" t="b">
        <v>0</v>
      </c>
      <c r="L399" t="str">
        <f t="shared" si="13"/>
        <v>insert into ms_module values('7402','CI','MD','','f30','text','100','invtaxdate','invtaxdate','30','FALSE');</v>
      </c>
    </row>
    <row r="400" spans="1:12" ht="16.5" customHeight="1">
      <c r="A400">
        <v>7403</v>
      </c>
      <c r="B400" t="s">
        <v>786</v>
      </c>
      <c r="C400" t="s">
        <v>114</v>
      </c>
      <c r="E400" t="s">
        <v>156</v>
      </c>
      <c r="F400" t="s">
        <v>117</v>
      </c>
      <c r="G400">
        <v>100</v>
      </c>
      <c r="H400" t="s">
        <v>47</v>
      </c>
      <c r="I400" t="s">
        <v>47</v>
      </c>
      <c r="J400">
        <v>31</v>
      </c>
      <c r="K400" t="b">
        <v>0</v>
      </c>
      <c r="L400" t="str">
        <f t="shared" si="13"/>
        <v>insert into ms_module values('7403','CI','MD','','f31','text','100','invtaxmemo','invtaxmemo','31','FALSE');</v>
      </c>
    </row>
    <row r="401" spans="1:12" ht="16.5" customHeight="1">
      <c r="A401">
        <v>7404</v>
      </c>
      <c r="B401" t="s">
        <v>786</v>
      </c>
      <c r="C401" t="s">
        <v>114</v>
      </c>
      <c r="E401" t="s">
        <v>157</v>
      </c>
      <c r="F401" t="s">
        <v>117</v>
      </c>
      <c r="G401">
        <v>99</v>
      </c>
      <c r="H401" t="s">
        <v>128</v>
      </c>
      <c r="I401" t="s">
        <v>48</v>
      </c>
      <c r="J401">
        <v>32</v>
      </c>
      <c r="K401" t="b">
        <v>1</v>
      </c>
      <c r="L401" t="str">
        <f t="shared" si="13"/>
        <v>insert into ms_module values('7404','CI','MD','','f32','text','99','Notes','notes','32','TRUE');</v>
      </c>
    </row>
    <row r="402" spans="1:12" ht="16.5" customHeight="1">
      <c r="A402">
        <v>7405</v>
      </c>
      <c r="B402" t="s">
        <v>786</v>
      </c>
      <c r="C402" t="s">
        <v>114</v>
      </c>
      <c r="E402" t="s">
        <v>158</v>
      </c>
      <c r="F402" t="s">
        <v>117</v>
      </c>
      <c r="G402">
        <v>100</v>
      </c>
      <c r="H402" t="s">
        <v>164</v>
      </c>
      <c r="I402" t="s">
        <v>798</v>
      </c>
      <c r="J402">
        <v>33</v>
      </c>
      <c r="K402" t="b">
        <v>0</v>
      </c>
      <c r="L402" t="str">
        <f t="shared" si="13"/>
        <v>insert into ms_module values('7405','CI','MD','','f33','text','100','Details','(SELECT GROUP_CONCAT(c.orderid,"[",c.prodcode,"[",c.prodname,"[",c.qty,"[",c.unit,"[",c.price,"[",c.discent,"[",c.disamount,"[",c.total SEPARATOR "{")FROM tx_consignmentinvoice_d c WHERE tx_consignmentinvoice.orderno=c.orderno)','33','FALSE');</v>
      </c>
    </row>
    <row r="403" spans="1:12" ht="16.5" customHeight="1">
      <c r="A403">
        <v>7406</v>
      </c>
      <c r="B403" t="s">
        <v>786</v>
      </c>
      <c r="C403" t="s">
        <v>114</v>
      </c>
      <c r="E403" t="s">
        <v>491</v>
      </c>
      <c r="F403" t="s">
        <v>117</v>
      </c>
      <c r="G403">
        <v>100</v>
      </c>
      <c r="H403" t="s">
        <v>494</v>
      </c>
      <c r="I403" t="s">
        <v>656</v>
      </c>
      <c r="J403">
        <v>34</v>
      </c>
      <c r="K403" t="b">
        <v>0</v>
      </c>
      <c r="L403" t="str">
        <f t="shared" si="13"/>
        <v>insert into ms_module values('7406','CI','MD','','f34','text','100','DP','dppo','34','FALSE');</v>
      </c>
    </row>
    <row r="404" spans="1:12" ht="16.5" customHeight="1">
      <c r="A404">
        <v>7407</v>
      </c>
      <c r="B404" t="s">
        <v>786</v>
      </c>
      <c r="C404" t="s">
        <v>114</v>
      </c>
      <c r="E404" t="s">
        <v>492</v>
      </c>
      <c r="F404" t="s">
        <v>117</v>
      </c>
      <c r="G404">
        <v>100</v>
      </c>
      <c r="H404" t="s">
        <v>495</v>
      </c>
      <c r="I404" t="s">
        <v>505</v>
      </c>
      <c r="J404">
        <v>35</v>
      </c>
      <c r="K404" t="b">
        <v>0</v>
      </c>
      <c r="L404" t="str">
        <f t="shared" si="13"/>
        <v>insert into ms_module values('7407','CI','MD','','f35','text','100','Left Amount','cash','35','FALSE');</v>
      </c>
    </row>
    <row r="405" spans="1:12" ht="16.5" customHeight="1">
      <c r="A405">
        <v>7408</v>
      </c>
      <c r="B405" t="s">
        <v>786</v>
      </c>
      <c r="C405" t="s">
        <v>114</v>
      </c>
      <c r="E405" t="s">
        <v>498</v>
      </c>
      <c r="F405" t="s">
        <v>117</v>
      </c>
      <c r="G405">
        <v>100</v>
      </c>
      <c r="H405" t="s">
        <v>500</v>
      </c>
      <c r="I405" t="s">
        <v>500</v>
      </c>
      <c r="J405">
        <v>36</v>
      </c>
      <c r="K405" t="b">
        <v>0</v>
      </c>
      <c r="L405" t="str">
        <f t="shared" si="13"/>
        <v>insert into ms_module values('7408','CI','MD','','f36','text','100','ppnamount','ppnamount','36','FALSE');</v>
      </c>
    </row>
    <row r="406" spans="1:12" ht="16.5" customHeight="1">
      <c r="A406">
        <v>7409</v>
      </c>
      <c r="B406" t="s">
        <v>786</v>
      </c>
      <c r="C406" t="s">
        <v>114</v>
      </c>
      <c r="F406" t="s">
        <v>132</v>
      </c>
      <c r="H406" t="s">
        <v>133</v>
      </c>
      <c r="I406" t="s">
        <v>852</v>
      </c>
      <c r="J406">
        <v>37</v>
      </c>
      <c r="L406" t="str">
        <f t="shared" si="13"/>
        <v>insert into ms_module values('7409','CI','MD','','','end','','nowhere',';FROM tx_consignmentinvoice where transtype="CI" order by orderno desc ;','37','');</v>
      </c>
    </row>
    <row r="407" spans="1:12" ht="16.5" customHeight="1">
      <c r="A407">
        <v>7410</v>
      </c>
      <c r="B407" t="s">
        <v>786</v>
      </c>
      <c r="C407" t="s">
        <v>114</v>
      </c>
      <c r="F407" t="s">
        <v>132</v>
      </c>
      <c r="H407" t="s">
        <v>134</v>
      </c>
      <c r="I407" t="s">
        <v>853</v>
      </c>
      <c r="J407">
        <v>38</v>
      </c>
      <c r="L407" t="str">
        <f t="shared" si="13"/>
        <v>insert into ms_module values('7410','CI','MD','','','end','','where',';FROM tx_consignmentinvoice where transtype="CI" and concat(orderno,refno,custname,salesman) like "%w2%" order by orderno desc;','38','');</v>
      </c>
    </row>
    <row r="408" spans="1:12" ht="16.5" customHeight="1">
      <c r="A408">
        <v>7411</v>
      </c>
      <c r="B408" t="s">
        <v>787</v>
      </c>
      <c r="C408" t="s">
        <v>114</v>
      </c>
      <c r="E408" t="s">
        <v>116</v>
      </c>
      <c r="F408" t="s">
        <v>117</v>
      </c>
      <c r="G408">
        <v>125</v>
      </c>
      <c r="H408" s="3" t="s">
        <v>570</v>
      </c>
      <c r="I408" s="26" t="s">
        <v>517</v>
      </c>
      <c r="J408">
        <v>1</v>
      </c>
      <c r="K408" t="b">
        <v>1</v>
      </c>
      <c r="L408" t="str">
        <f t="shared" si="13"/>
        <v>insert into ms_module values('7411','CP','MD','','f1','text','125','Pay No','payno','1','TRUE');</v>
      </c>
    </row>
    <row r="409" spans="1:12" ht="16.5" customHeight="1">
      <c r="A409">
        <v>7412</v>
      </c>
      <c r="B409" t="s">
        <v>787</v>
      </c>
      <c r="C409" t="s">
        <v>114</v>
      </c>
      <c r="E409" t="s">
        <v>119</v>
      </c>
      <c r="F409" t="s">
        <v>117</v>
      </c>
      <c r="G409">
        <v>100</v>
      </c>
      <c r="H409" s="3" t="s">
        <v>571</v>
      </c>
      <c r="I409" t="s">
        <v>593</v>
      </c>
      <c r="J409">
        <v>2</v>
      </c>
      <c r="K409" t="b">
        <v>1</v>
      </c>
      <c r="L409" t="str">
        <f t="shared" si="13"/>
        <v>insert into ms_module values('7412','CP','MD','','f2','text','100','Pay Date','DATE_FORMAT(paydate,"%d/%m/%Y")','2','TRUE');</v>
      </c>
    </row>
    <row r="410" spans="1:12" ht="16.5" customHeight="1">
      <c r="A410">
        <v>7413</v>
      </c>
      <c r="B410" t="s">
        <v>787</v>
      </c>
      <c r="C410" t="s">
        <v>114</v>
      </c>
      <c r="E410" t="s">
        <v>121</v>
      </c>
      <c r="F410" t="s">
        <v>117</v>
      </c>
      <c r="G410">
        <v>100</v>
      </c>
      <c r="H410" s="3" t="s">
        <v>516</v>
      </c>
      <c r="I410" s="27" t="s">
        <v>519</v>
      </c>
      <c r="J410">
        <v>3</v>
      </c>
      <c r="K410" t="b">
        <v>0</v>
      </c>
      <c r="L410" t="str">
        <f t="shared" si="13"/>
        <v>insert into ms_module values('7413','CP','MD','','f3','text','100','tx_salespay','paytype','3','FALSE');</v>
      </c>
    </row>
    <row r="411" spans="1:12" ht="16.5" customHeight="1">
      <c r="A411">
        <v>7414</v>
      </c>
      <c r="B411" t="s">
        <v>787</v>
      </c>
      <c r="C411" t="s">
        <v>114</v>
      </c>
      <c r="E411" t="s">
        <v>123</v>
      </c>
      <c r="F411" t="s">
        <v>117</v>
      </c>
      <c r="G411">
        <v>100</v>
      </c>
      <c r="H411" s="3" t="s">
        <v>516</v>
      </c>
      <c r="I411" s="27" t="s">
        <v>22</v>
      </c>
      <c r="J411">
        <v>4</v>
      </c>
      <c r="K411" t="b">
        <v>0</v>
      </c>
      <c r="L411" t="str">
        <f t="shared" si="13"/>
        <v>insert into ms_module values('7414','CP','MD','','f4','text','100','tx_salespay','custcode','4','FALSE');</v>
      </c>
    </row>
    <row r="412" spans="1:12" ht="16.5" customHeight="1">
      <c r="A412">
        <v>7415</v>
      </c>
      <c r="B412" t="s">
        <v>787</v>
      </c>
      <c r="C412" t="s">
        <v>114</v>
      </c>
      <c r="E412" t="s">
        <v>124</v>
      </c>
      <c r="F412" t="s">
        <v>117</v>
      </c>
      <c r="G412">
        <v>135</v>
      </c>
      <c r="H412" s="3" t="s">
        <v>159</v>
      </c>
      <c r="I412" s="27" t="s">
        <v>23</v>
      </c>
      <c r="J412">
        <v>5</v>
      </c>
      <c r="K412" t="b">
        <v>1</v>
      </c>
      <c r="L412" t="str">
        <f t="shared" si="13"/>
        <v>insert into ms_module values('7415','CP','MD','','f5','text','135','Customer','custname','5','TRUE');</v>
      </c>
    </row>
    <row r="413" spans="1:12" ht="16.5" customHeight="1">
      <c r="A413">
        <v>7416</v>
      </c>
      <c r="B413" t="s">
        <v>787</v>
      </c>
      <c r="C413" t="s">
        <v>114</v>
      </c>
      <c r="E413" t="s">
        <v>125</v>
      </c>
      <c r="F413" t="s">
        <v>117</v>
      </c>
      <c r="G413">
        <v>100</v>
      </c>
      <c r="H413" s="3" t="s">
        <v>572</v>
      </c>
      <c r="I413" s="27" t="s">
        <v>799</v>
      </c>
      <c r="J413">
        <v>6</v>
      </c>
      <c r="K413" t="b">
        <v>1</v>
      </c>
      <c r="L413" t="str">
        <f t="shared" si="13"/>
        <v>insert into ms_module values('7416','CP','MD','','f6','text','100','Account','(select bankname from ms_bank where bankid=tx_consignmentpay.accountid)','6','TRUE');</v>
      </c>
    </row>
    <row r="414" spans="1:12" ht="16.5" customHeight="1">
      <c r="A414">
        <v>7417</v>
      </c>
      <c r="B414" t="s">
        <v>787</v>
      </c>
      <c r="C414" t="s">
        <v>114</v>
      </c>
      <c r="E414" t="s">
        <v>126</v>
      </c>
      <c r="F414" t="s">
        <v>117</v>
      </c>
      <c r="G414">
        <v>100</v>
      </c>
      <c r="H414" s="3" t="s">
        <v>573</v>
      </c>
      <c r="I414" s="27" t="s">
        <v>521</v>
      </c>
      <c r="J414">
        <v>7</v>
      </c>
      <c r="K414" t="b">
        <v>1</v>
      </c>
      <c r="L414" t="str">
        <f t="shared" si="13"/>
        <v>insert into ms_module values('7417','CP','MD','','f7','text','100','Payment Type','paymenttype','7','TRUE');</v>
      </c>
    </row>
    <row r="415" spans="1:12" ht="16.5" customHeight="1">
      <c r="A415">
        <v>7418</v>
      </c>
      <c r="B415" t="s">
        <v>787</v>
      </c>
      <c r="C415" t="s">
        <v>114</v>
      </c>
      <c r="E415" t="s">
        <v>127</v>
      </c>
      <c r="F415" t="s">
        <v>117</v>
      </c>
      <c r="G415">
        <v>100</v>
      </c>
      <c r="H415" s="3" t="s">
        <v>516</v>
      </c>
      <c r="I415" t="s">
        <v>594</v>
      </c>
      <c r="J415">
        <v>8</v>
      </c>
      <c r="K415" t="b">
        <v>0</v>
      </c>
      <c r="L415" t="str">
        <f t="shared" si="13"/>
        <v>insert into ms_module values('7418','CP','MD','','f8','text','100','tx_salespay','DATE_FORMAT(paymentdate,"%d/%m/%Y")','8','FALSE');</v>
      </c>
    </row>
    <row r="416" spans="1:12" ht="16.5" customHeight="1">
      <c r="A416">
        <v>7419</v>
      </c>
      <c r="B416" t="s">
        <v>787</v>
      </c>
      <c r="C416" t="s">
        <v>114</v>
      </c>
      <c r="E416" t="s">
        <v>129</v>
      </c>
      <c r="F416" t="s">
        <v>117</v>
      </c>
      <c r="G416">
        <v>100</v>
      </c>
      <c r="H416" s="3" t="s">
        <v>516</v>
      </c>
      <c r="I416" s="27" t="s">
        <v>523</v>
      </c>
      <c r="J416">
        <v>9</v>
      </c>
      <c r="K416" t="b">
        <v>0</v>
      </c>
      <c r="L416" t="str">
        <f t="shared" si="13"/>
        <v>insert into ms_module values('7419','CP','MD','','f9','text','100','tx_salespay','checkno','9','FALSE');</v>
      </c>
    </row>
    <row r="417" spans="1:12" ht="16.5" customHeight="1">
      <c r="A417">
        <v>7420</v>
      </c>
      <c r="B417" t="s">
        <v>787</v>
      </c>
      <c r="C417" t="s">
        <v>114</v>
      </c>
      <c r="E417" t="s">
        <v>130</v>
      </c>
      <c r="F417" t="s">
        <v>117</v>
      </c>
      <c r="G417">
        <v>100</v>
      </c>
      <c r="H417" s="3" t="s">
        <v>163</v>
      </c>
      <c r="I417" s="27" t="s">
        <v>596</v>
      </c>
      <c r="J417">
        <v>10</v>
      </c>
      <c r="K417" t="b">
        <v>1</v>
      </c>
      <c r="L417" t="str">
        <f t="shared" si="13"/>
        <v>insert into ms_module values('7420','CP','MD','','f10','text','100','Total Amount','format(totalpay,0)','10','TRUE');</v>
      </c>
    </row>
    <row r="418" spans="1:12" ht="16.5" customHeight="1">
      <c r="A418">
        <v>7421</v>
      </c>
      <c r="B418" t="s">
        <v>787</v>
      </c>
      <c r="C418" t="s">
        <v>114</v>
      </c>
      <c r="E418" t="s">
        <v>131</v>
      </c>
      <c r="F418" t="s">
        <v>117</v>
      </c>
      <c r="G418">
        <v>100</v>
      </c>
      <c r="H418" s="3" t="s">
        <v>516</v>
      </c>
      <c r="I418" s="27" t="s">
        <v>48</v>
      </c>
      <c r="J418">
        <v>11</v>
      </c>
      <c r="K418" t="b">
        <v>0</v>
      </c>
      <c r="L418" t="str">
        <f t="shared" si="13"/>
        <v>insert into ms_module values('7421','CP','MD','','f11','text','100','tx_salespay','notes','11','FALSE');</v>
      </c>
    </row>
    <row r="419" spans="1:12" ht="16.5" customHeight="1">
      <c r="A419">
        <v>7422</v>
      </c>
      <c r="B419" t="s">
        <v>787</v>
      </c>
      <c r="C419" t="s">
        <v>114</v>
      </c>
      <c r="E419" t="s">
        <v>137</v>
      </c>
      <c r="F419" t="s">
        <v>117</v>
      </c>
      <c r="G419">
        <v>100</v>
      </c>
      <c r="H419" s="3" t="s">
        <v>574</v>
      </c>
      <c r="I419" s="27" t="s">
        <v>49</v>
      </c>
      <c r="J419">
        <v>12</v>
      </c>
      <c r="K419" t="b">
        <v>1</v>
      </c>
      <c r="L419" t="str">
        <f t="shared" si="13"/>
        <v>insert into ms_module values('7422','CP','MD','','f12','text','100','Created By','createby','12','TRUE');</v>
      </c>
    </row>
    <row r="420" spans="1:12" ht="16.5" customHeight="1">
      <c r="A420">
        <v>7423</v>
      </c>
      <c r="B420" t="s">
        <v>787</v>
      </c>
      <c r="C420" t="s">
        <v>114</v>
      </c>
      <c r="E420" t="s">
        <v>138</v>
      </c>
      <c r="F420" t="s">
        <v>117</v>
      </c>
      <c r="G420">
        <v>100</v>
      </c>
      <c r="H420" s="3" t="s">
        <v>516</v>
      </c>
      <c r="I420" s="27" t="s">
        <v>50</v>
      </c>
      <c r="J420">
        <v>13</v>
      </c>
      <c r="K420" t="b">
        <v>0</v>
      </c>
      <c r="L420" t="str">
        <f t="shared" si="13"/>
        <v>insert into ms_module values('7423','CP','MD','','f13','text','100','tx_salespay','createdate','13','FALSE');</v>
      </c>
    </row>
    <row r="421" spans="1:12" ht="16.5" customHeight="1">
      <c r="A421">
        <v>7424</v>
      </c>
      <c r="B421" t="s">
        <v>787</v>
      </c>
      <c r="C421" t="s">
        <v>114</v>
      </c>
      <c r="E421" t="s">
        <v>139</v>
      </c>
      <c r="F421" t="s">
        <v>117</v>
      </c>
      <c r="G421">
        <v>99</v>
      </c>
      <c r="H421" s="3" t="s">
        <v>575</v>
      </c>
      <c r="I421" s="27" t="s">
        <v>51</v>
      </c>
      <c r="J421">
        <v>14</v>
      </c>
      <c r="K421" t="b">
        <v>1</v>
      </c>
      <c r="L421" t="str">
        <f t="shared" si="13"/>
        <v>insert into ms_module values('7424','CP','MD','','f14','text','99','Updated By','updateby','14','TRUE');</v>
      </c>
    </row>
    <row r="422" spans="1:12" ht="16.5" customHeight="1">
      <c r="A422">
        <v>7425</v>
      </c>
      <c r="B422" t="s">
        <v>787</v>
      </c>
      <c r="C422" t="s">
        <v>114</v>
      </c>
      <c r="E422" t="s">
        <v>140</v>
      </c>
      <c r="F422" t="s">
        <v>117</v>
      </c>
      <c r="G422">
        <v>100</v>
      </c>
      <c r="H422" s="3" t="s">
        <v>516</v>
      </c>
      <c r="I422" s="27" t="s">
        <v>52</v>
      </c>
      <c r="J422">
        <v>15</v>
      </c>
      <c r="K422" t="b">
        <v>0</v>
      </c>
      <c r="L422" t="str">
        <f t="shared" si="13"/>
        <v>insert into ms_module values('7425','CP','MD','','f15','text','100','tx_salespay','updatedate','15','FALSE');</v>
      </c>
    </row>
    <row r="423" spans="1:12" ht="16.5" customHeight="1">
      <c r="A423">
        <v>7426</v>
      </c>
      <c r="B423" t="s">
        <v>787</v>
      </c>
      <c r="C423" t="s">
        <v>114</v>
      </c>
      <c r="E423" t="s">
        <v>141</v>
      </c>
      <c r="F423" t="s">
        <v>117</v>
      </c>
      <c r="G423">
        <v>100</v>
      </c>
      <c r="H423" s="16" t="s">
        <v>525</v>
      </c>
      <c r="I423" s="27" t="s">
        <v>800</v>
      </c>
      <c r="J423">
        <v>16</v>
      </c>
      <c r="K423" t="b">
        <v>0</v>
      </c>
      <c r="L423" t="str">
        <f t="shared" si="13"/>
        <v>insert into ms_module values('7426','CP','MD','','f16','text','100','tx_salespay_d','(SELECT GROUP_CONCAT(c.payno,"[",c.payid,"[",c.invoiceno,"[",c.invdate,"[",c.payterms,"[",c.netamount,"[",c.payed,"[",c.total,"[",c.payamount,"[",c.leftamount SEPARATOR "{")FROM tx_consignmentpay_d c WHERE tx_consignmentpay.payno=c.payno)','16','FALSE');</v>
      </c>
    </row>
    <row r="424" spans="1:12" ht="16.5" customHeight="1">
      <c r="A424">
        <v>7427</v>
      </c>
      <c r="B424" t="s">
        <v>787</v>
      </c>
      <c r="C424" t="s">
        <v>114</v>
      </c>
      <c r="F424" t="s">
        <v>132</v>
      </c>
      <c r="H424" t="s">
        <v>133</v>
      </c>
      <c r="I424" t="s">
        <v>801</v>
      </c>
      <c r="J424">
        <v>17</v>
      </c>
      <c r="L424" t="str">
        <f t="shared" si="13"/>
        <v>insert into ms_module values('7427','CP','MD','','','end','','nowhere',';FROM tx_consignmentpay order by payno desc ;','17','');</v>
      </c>
    </row>
    <row r="425" spans="1:12" ht="16.5" customHeight="1">
      <c r="A425">
        <v>7428</v>
      </c>
      <c r="B425" t="s">
        <v>787</v>
      </c>
      <c r="C425" t="s">
        <v>114</v>
      </c>
      <c r="F425" t="s">
        <v>132</v>
      </c>
      <c r="H425" t="s">
        <v>134</v>
      </c>
      <c r="I425" t="s">
        <v>802</v>
      </c>
      <c r="J425">
        <v>18</v>
      </c>
      <c r="L425" t="str">
        <f t="shared" si="13"/>
        <v>insert into ms_module values('7428','CP','MD','','','end','','where',';FROM tx_consignmentpay where concat(payno,custname) like "%w2%" order by payno desc;','18','');</v>
      </c>
    </row>
    <row r="426" spans="1:12" ht="16.5" customHeight="1">
      <c r="A426">
        <v>7429</v>
      </c>
      <c r="B426" t="s">
        <v>788</v>
      </c>
      <c r="C426" t="s">
        <v>114</v>
      </c>
      <c r="E426" t="s">
        <v>116</v>
      </c>
      <c r="F426" t="s">
        <v>117</v>
      </c>
      <c r="G426">
        <v>120</v>
      </c>
      <c r="H426" t="s">
        <v>610</v>
      </c>
      <c r="I426" t="s">
        <v>533</v>
      </c>
      <c r="J426">
        <v>1</v>
      </c>
      <c r="K426" t="b">
        <v>1</v>
      </c>
      <c r="L426" t="str">
        <f>"insert into ms_module values('"&amp;A426&amp;"','"&amp;B426&amp;"','"&amp;C426&amp;"','"&amp;D426&amp;"','"&amp;E426&amp;"','"&amp;F426&amp;"','"&amp;G426&amp;"','"&amp;H426&amp;"','"&amp;I426&amp;"','"&amp;J426&amp;"','"&amp;K426&amp;"');"</f>
        <v>insert into ms_module values('7429','CR','MD','','f1','text','120','Return No','returnno','1','TRUE');</v>
      </c>
    </row>
    <row r="427" spans="1:12" ht="16.5" customHeight="1">
      <c r="A427">
        <v>7430</v>
      </c>
      <c r="B427" t="s">
        <v>788</v>
      </c>
      <c r="C427" t="s">
        <v>114</v>
      </c>
      <c r="E427" t="s">
        <v>119</v>
      </c>
      <c r="F427" t="s">
        <v>117</v>
      </c>
      <c r="G427">
        <v>90</v>
      </c>
      <c r="H427" t="s">
        <v>611</v>
      </c>
      <c r="I427" t="s">
        <v>534</v>
      </c>
      <c r="J427">
        <v>2</v>
      </c>
      <c r="K427" t="b">
        <v>1</v>
      </c>
      <c r="L427" t="str">
        <f t="shared" ref="L427:L447" si="14">"insert into ms_module values('"&amp;A427&amp;"','"&amp;B427&amp;"','"&amp;C427&amp;"','"&amp;D427&amp;"','"&amp;E427&amp;"','"&amp;F427&amp;"','"&amp;G427&amp;"','"&amp;H427&amp;"','"&amp;I427&amp;"','"&amp;J427&amp;"','"&amp;K427&amp;"');"</f>
        <v>insert into ms_module values('7430','CR','MD','','f2','text','90','Return Date','returndate','2','TRUE');</v>
      </c>
    </row>
    <row r="428" spans="1:12" ht="16.5" customHeight="1">
      <c r="A428">
        <v>7431</v>
      </c>
      <c r="B428" t="s">
        <v>788</v>
      </c>
      <c r="C428" t="s">
        <v>114</v>
      </c>
      <c r="E428" t="s">
        <v>121</v>
      </c>
      <c r="F428" t="s">
        <v>117</v>
      </c>
      <c r="G428">
        <v>80</v>
      </c>
      <c r="H428" t="s">
        <v>612</v>
      </c>
      <c r="I428" t="s">
        <v>535</v>
      </c>
      <c r="J428">
        <v>3</v>
      </c>
      <c r="K428" t="b">
        <v>1</v>
      </c>
      <c r="L428" t="str">
        <f t="shared" si="14"/>
        <v>insert into ms_module values('7431','CR','MD','','f3','text','80','Return Type','returntype','3','TRUE');</v>
      </c>
    </row>
    <row r="429" spans="1:12" ht="16.5" customHeight="1">
      <c r="A429">
        <v>7432</v>
      </c>
      <c r="B429" t="s">
        <v>788</v>
      </c>
      <c r="C429" t="s">
        <v>114</v>
      </c>
      <c r="E429" t="s">
        <v>123</v>
      </c>
      <c r="F429" t="s">
        <v>117</v>
      </c>
      <c r="G429">
        <v>100</v>
      </c>
      <c r="H429" t="s">
        <v>159</v>
      </c>
      <c r="I429" t="s">
        <v>22</v>
      </c>
      <c r="J429">
        <v>4</v>
      </c>
      <c r="K429" t="b">
        <v>0</v>
      </c>
      <c r="L429" t="str">
        <f t="shared" si="14"/>
        <v>insert into ms_module values('7432','CR','MD','','f4','text','100','Customer','custcode','4','FALSE');</v>
      </c>
    </row>
    <row r="430" spans="1:12" ht="16.5" customHeight="1">
      <c r="A430">
        <v>7433</v>
      </c>
      <c r="B430" t="s">
        <v>788</v>
      </c>
      <c r="C430" t="s">
        <v>114</v>
      </c>
      <c r="E430" t="s">
        <v>124</v>
      </c>
      <c r="F430" t="s">
        <v>117</v>
      </c>
      <c r="G430">
        <v>150</v>
      </c>
      <c r="H430" t="s">
        <v>159</v>
      </c>
      <c r="I430" t="s">
        <v>23</v>
      </c>
      <c r="J430">
        <v>5</v>
      </c>
      <c r="K430" t="b">
        <v>1</v>
      </c>
      <c r="L430" t="str">
        <f t="shared" si="14"/>
        <v>insert into ms_module values('7433','CR','MD','','f5','text','150','Customer','custname','5','TRUE');</v>
      </c>
    </row>
    <row r="431" spans="1:12" ht="16.5" customHeight="1">
      <c r="A431">
        <v>7434</v>
      </c>
      <c r="B431" t="s">
        <v>788</v>
      </c>
      <c r="C431" t="s">
        <v>114</v>
      </c>
      <c r="E431" t="s">
        <v>125</v>
      </c>
      <c r="F431" t="s">
        <v>117</v>
      </c>
      <c r="G431">
        <v>120</v>
      </c>
      <c r="H431" t="s">
        <v>160</v>
      </c>
      <c r="I431" t="s">
        <v>803</v>
      </c>
      <c r="J431">
        <v>6</v>
      </c>
      <c r="K431" t="b">
        <v>1</v>
      </c>
      <c r="L431" t="str">
        <f t="shared" si="14"/>
        <v>insert into ms_module values('7434','CR','MD','','f6','text','120','Pay Terms','(select setorantype from ms_payment where paymentid=tx_consignmentreturn.payterms limit 1)','6','TRUE');</v>
      </c>
    </row>
    <row r="432" spans="1:12" ht="16.5" customHeight="1">
      <c r="A432">
        <v>7435</v>
      </c>
      <c r="B432" t="s">
        <v>788</v>
      </c>
      <c r="C432" t="s">
        <v>114</v>
      </c>
      <c r="E432" t="s">
        <v>126</v>
      </c>
      <c r="F432" t="s">
        <v>117</v>
      </c>
      <c r="G432">
        <v>100</v>
      </c>
      <c r="H432" t="s">
        <v>558</v>
      </c>
      <c r="I432" t="s">
        <v>53</v>
      </c>
      <c r="J432">
        <v>7</v>
      </c>
      <c r="K432" t="b">
        <v>1</v>
      </c>
      <c r="L432" t="str">
        <f t="shared" si="14"/>
        <v>insert into ms_module values('7435','CR','MD','','f7','text','100','Ref No','refno','7','TRUE');</v>
      </c>
    </row>
    <row r="433" spans="1:12" ht="16.5" customHeight="1">
      <c r="A433">
        <v>7436</v>
      </c>
      <c r="B433" t="s">
        <v>788</v>
      </c>
      <c r="C433" t="s">
        <v>114</v>
      </c>
      <c r="E433" t="s">
        <v>127</v>
      </c>
      <c r="F433" t="s">
        <v>117</v>
      </c>
      <c r="G433">
        <v>100</v>
      </c>
      <c r="H433" t="s">
        <v>162</v>
      </c>
      <c r="I433" t="s">
        <v>804</v>
      </c>
      <c r="J433">
        <v>8</v>
      </c>
      <c r="K433" t="b">
        <v>1</v>
      </c>
      <c r="L433" t="str">
        <f t="shared" si="14"/>
        <v>insert into ms_module values('7436','CR','MD','','f8','text','100','Salesman','(select salesname from ms_salesman where salesid=tx_consignmentreturn.salesman limit 1)','8','TRUE');</v>
      </c>
    </row>
    <row r="434" spans="1:12" ht="16.5" customHeight="1">
      <c r="A434">
        <v>7437</v>
      </c>
      <c r="B434" t="s">
        <v>788</v>
      </c>
      <c r="C434" t="s">
        <v>114</v>
      </c>
      <c r="E434" t="s">
        <v>129</v>
      </c>
      <c r="F434" t="s">
        <v>117</v>
      </c>
      <c r="G434">
        <v>100</v>
      </c>
      <c r="H434" t="s">
        <v>25</v>
      </c>
      <c r="I434" t="s">
        <v>25</v>
      </c>
      <c r="J434">
        <v>9</v>
      </c>
      <c r="K434" t="b">
        <v>0</v>
      </c>
      <c r="L434" t="str">
        <f t="shared" si="14"/>
        <v>insert into ms_module values('7437','CR','MD','','f9','text','100','totalamount','totalamount','9','FALSE');</v>
      </c>
    </row>
    <row r="435" spans="1:12" ht="16.5" customHeight="1">
      <c r="A435">
        <v>7438</v>
      </c>
      <c r="B435" t="s">
        <v>788</v>
      </c>
      <c r="C435" t="s">
        <v>114</v>
      </c>
      <c r="E435" t="s">
        <v>130</v>
      </c>
      <c r="F435" t="s">
        <v>117</v>
      </c>
      <c r="G435">
        <v>100</v>
      </c>
      <c r="H435" t="s">
        <v>26</v>
      </c>
      <c r="I435" t="s">
        <v>26</v>
      </c>
      <c r="J435">
        <v>10</v>
      </c>
      <c r="K435" t="b">
        <v>0</v>
      </c>
      <c r="L435" t="str">
        <f t="shared" si="14"/>
        <v>insert into ms_module values('7438','CR','MD','','f10','text','100','discent','discent','10','FALSE');</v>
      </c>
    </row>
    <row r="436" spans="1:12" ht="16.5" customHeight="1">
      <c r="A436">
        <v>7439</v>
      </c>
      <c r="B436" t="s">
        <v>788</v>
      </c>
      <c r="C436" t="s">
        <v>114</v>
      </c>
      <c r="E436" t="s">
        <v>131</v>
      </c>
      <c r="F436" t="s">
        <v>117</v>
      </c>
      <c r="G436">
        <v>100</v>
      </c>
      <c r="H436" t="s">
        <v>27</v>
      </c>
      <c r="I436" t="s">
        <v>27</v>
      </c>
      <c r="J436">
        <v>11</v>
      </c>
      <c r="K436" t="b">
        <v>0</v>
      </c>
      <c r="L436" t="str">
        <f t="shared" si="14"/>
        <v>insert into ms_module values('7439','CR','MD','','f11','text','100','disamount','disamount','11','FALSE');</v>
      </c>
    </row>
    <row r="437" spans="1:12" ht="16.5" customHeight="1">
      <c r="A437">
        <v>7440</v>
      </c>
      <c r="B437" t="s">
        <v>788</v>
      </c>
      <c r="C437" t="s">
        <v>114</v>
      </c>
      <c r="E437" t="s">
        <v>137</v>
      </c>
      <c r="F437" t="s">
        <v>117</v>
      </c>
      <c r="G437">
        <v>100</v>
      </c>
      <c r="H437" t="s">
        <v>499</v>
      </c>
      <c r="I437" t="s">
        <v>499</v>
      </c>
      <c r="J437">
        <v>12</v>
      </c>
      <c r="K437" t="b">
        <v>0</v>
      </c>
      <c r="L437" t="str">
        <f t="shared" si="14"/>
        <v>insert into ms_module values('7440','CR','MD','','f12','text','100','ppncent','ppncent','12','FALSE');</v>
      </c>
    </row>
    <row r="438" spans="1:12" ht="16.5" customHeight="1">
      <c r="A438">
        <v>7441</v>
      </c>
      <c r="B438" t="s">
        <v>788</v>
      </c>
      <c r="C438" t="s">
        <v>114</v>
      </c>
      <c r="E438" t="s">
        <v>138</v>
      </c>
      <c r="F438" t="s">
        <v>117</v>
      </c>
      <c r="G438">
        <v>100</v>
      </c>
      <c r="H438" t="s">
        <v>490</v>
      </c>
      <c r="I438" t="s">
        <v>485</v>
      </c>
      <c r="J438">
        <v>13</v>
      </c>
      <c r="K438" t="b">
        <v>0</v>
      </c>
      <c r="L438" t="str">
        <f t="shared" si="14"/>
        <v>insert into ms_module values('7441','CR','MD','','f13','text','100','Other Fee','otherfee','13','FALSE');</v>
      </c>
    </row>
    <row r="439" spans="1:12" ht="16.5" customHeight="1">
      <c r="A439">
        <v>7442</v>
      </c>
      <c r="B439" t="s">
        <v>788</v>
      </c>
      <c r="C439" t="s">
        <v>114</v>
      </c>
      <c r="E439" t="s">
        <v>139</v>
      </c>
      <c r="F439" t="s">
        <v>433</v>
      </c>
      <c r="G439">
        <v>100</v>
      </c>
      <c r="H439" t="s">
        <v>163</v>
      </c>
      <c r="I439" t="s">
        <v>184</v>
      </c>
      <c r="J439">
        <v>14</v>
      </c>
      <c r="K439" t="b">
        <v>1</v>
      </c>
      <c r="L439" t="str">
        <f t="shared" si="14"/>
        <v>insert into ms_module values('7442','CR','MD','','f14','money','100','Total Amount','format(netamount,0)','14','TRUE');</v>
      </c>
    </row>
    <row r="440" spans="1:12" ht="16.5" customHeight="1">
      <c r="A440">
        <v>7443</v>
      </c>
      <c r="B440" t="s">
        <v>788</v>
      </c>
      <c r="C440" t="s">
        <v>114</v>
      </c>
      <c r="E440" t="s">
        <v>140</v>
      </c>
      <c r="F440" t="s">
        <v>117</v>
      </c>
      <c r="G440">
        <v>100</v>
      </c>
      <c r="H440" t="s">
        <v>37</v>
      </c>
      <c r="I440" t="s">
        <v>805</v>
      </c>
      <c r="J440">
        <v>15</v>
      </c>
      <c r="K440" t="b">
        <v>0</v>
      </c>
      <c r="L440" t="str">
        <f t="shared" si="14"/>
        <v>insert into ms_module values('7443','CR','MD','','f15','text','100','warehousefrom','(select warehousename from ms_warehouse where warehouseid=tx_consignmentreturn.warehousefrom limit 1)','15','FALSE');</v>
      </c>
    </row>
    <row r="441" spans="1:12" ht="16.5" customHeight="1">
      <c r="A441">
        <v>7444</v>
      </c>
      <c r="B441" t="s">
        <v>788</v>
      </c>
      <c r="C441" t="s">
        <v>114</v>
      </c>
      <c r="E441" t="s">
        <v>141</v>
      </c>
      <c r="F441" t="s">
        <v>117</v>
      </c>
      <c r="G441">
        <v>99</v>
      </c>
      <c r="H441" t="s">
        <v>128</v>
      </c>
      <c r="I441" t="s">
        <v>48</v>
      </c>
      <c r="J441">
        <v>16</v>
      </c>
      <c r="K441" t="b">
        <v>1</v>
      </c>
      <c r="L441" t="str">
        <f t="shared" si="14"/>
        <v>insert into ms_module values('7444','CR','MD','','f16','text','99','Notes','notes','16','TRUE');</v>
      </c>
    </row>
    <row r="442" spans="1:12" ht="16.5" customHeight="1">
      <c r="A442">
        <v>7445</v>
      </c>
      <c r="B442" t="s">
        <v>788</v>
      </c>
      <c r="C442" t="s">
        <v>114</v>
      </c>
      <c r="E442" t="s">
        <v>142</v>
      </c>
      <c r="F442" t="s">
        <v>117</v>
      </c>
      <c r="G442">
        <v>100</v>
      </c>
      <c r="H442" t="s">
        <v>164</v>
      </c>
      <c r="I442" t="s">
        <v>806</v>
      </c>
      <c r="J442">
        <v>17</v>
      </c>
      <c r="K442" t="b">
        <v>0</v>
      </c>
      <c r="L442" t="str">
        <f t="shared" si="14"/>
        <v>insert into ms_module values('7445','CR','MD','','f17','text','100','Details','(SELECT GROUP_CONCAT(c.returnid,"[",c.prodcode,"[",c.prodname,"[",c.qty,"[",c.unit,"[",c.price,"[",c.discent,"[",c.disamount,"[",c.total SEPARATOR "{")FROM tx_consignmentreturn_d c WHERE tx_consignmentreturn.returnno=c.returnno)','17','FALSE');</v>
      </c>
    </row>
    <row r="443" spans="1:12" ht="16.5" customHeight="1">
      <c r="A443">
        <v>7446</v>
      </c>
      <c r="B443" t="s">
        <v>788</v>
      </c>
      <c r="C443" t="s">
        <v>114</v>
      </c>
      <c r="E443" t="s">
        <v>143</v>
      </c>
      <c r="F443" t="s">
        <v>117</v>
      </c>
      <c r="G443">
        <v>100</v>
      </c>
      <c r="H443" t="s">
        <v>600</v>
      </c>
      <c r="I443" t="s">
        <v>505</v>
      </c>
      <c r="J443">
        <v>18</v>
      </c>
      <c r="K443" t="b">
        <v>0</v>
      </c>
      <c r="L443" t="str">
        <f t="shared" si="14"/>
        <v>insert into ms_module values('7446','CR','MD','','f18','text','100','Cash','cash','18','FALSE');</v>
      </c>
    </row>
    <row r="444" spans="1:12" ht="16.5" customHeight="1">
      <c r="A444">
        <v>7447</v>
      </c>
      <c r="B444" t="s">
        <v>788</v>
      </c>
      <c r="C444" t="s">
        <v>114</v>
      </c>
      <c r="E444" t="s">
        <v>144</v>
      </c>
      <c r="F444" t="s">
        <v>117</v>
      </c>
      <c r="G444">
        <v>100</v>
      </c>
      <c r="H444" t="s">
        <v>601</v>
      </c>
      <c r="I444" t="s">
        <v>506</v>
      </c>
      <c r="J444">
        <v>19</v>
      </c>
      <c r="K444" t="b">
        <v>0</v>
      </c>
      <c r="L444" t="str">
        <f t="shared" si="14"/>
        <v>insert into ms_module values('7447','CR','MD','','f19','text','100','Credit','credit','19','FALSE');</v>
      </c>
    </row>
    <row r="445" spans="1:12" ht="16.5" customHeight="1">
      <c r="A445">
        <v>7448</v>
      </c>
      <c r="B445" t="s">
        <v>788</v>
      </c>
      <c r="C445" t="s">
        <v>114</v>
      </c>
      <c r="E445" t="s">
        <v>145</v>
      </c>
      <c r="F445" t="s">
        <v>117</v>
      </c>
      <c r="G445">
        <v>100</v>
      </c>
      <c r="H445" t="s">
        <v>500</v>
      </c>
      <c r="I445" t="s">
        <v>500</v>
      </c>
      <c r="J445">
        <v>20</v>
      </c>
      <c r="K445" t="b">
        <v>0</v>
      </c>
      <c r="L445" t="str">
        <f t="shared" si="14"/>
        <v>insert into ms_module values('7448','CR','MD','','f20','text','100','ppnamount','ppnamount','20','FALSE');</v>
      </c>
    </row>
    <row r="446" spans="1:12" ht="16.5" customHeight="1">
      <c r="A446">
        <v>7449</v>
      </c>
      <c r="B446" t="s">
        <v>788</v>
      </c>
      <c r="C446" t="s">
        <v>114</v>
      </c>
      <c r="F446" t="s">
        <v>132</v>
      </c>
      <c r="H446" t="s">
        <v>133</v>
      </c>
      <c r="I446" t="s">
        <v>854</v>
      </c>
      <c r="J446">
        <v>21</v>
      </c>
      <c r="L446" t="str">
        <f t="shared" si="14"/>
        <v>insert into ms_module values('7449','CR','MD','','','end','','nowhere',';FROM tx_consignmentreturn where returntype="CR" order by returnno desc ;','21','');</v>
      </c>
    </row>
    <row r="447" spans="1:12" ht="16.5" customHeight="1">
      <c r="A447">
        <v>7450</v>
      </c>
      <c r="B447" t="s">
        <v>788</v>
      </c>
      <c r="C447" t="s">
        <v>114</v>
      </c>
      <c r="F447" t="s">
        <v>132</v>
      </c>
      <c r="H447" t="s">
        <v>134</v>
      </c>
      <c r="I447" t="s">
        <v>855</v>
      </c>
      <c r="J447">
        <v>22</v>
      </c>
      <c r="L447" t="str">
        <f t="shared" si="14"/>
        <v>insert into ms_module values('7450','CR','MD','','','end','','where',';FROM tx_consignmentreturn where returntype="CR" and concat(returnno,refno,custname,salesman) like "%w2%" order by returnno desc;','22','');</v>
      </c>
    </row>
    <row r="448" spans="1:12" ht="16.5" customHeight="1">
      <c r="A448">
        <v>7451</v>
      </c>
      <c r="B448" t="s">
        <v>789</v>
      </c>
      <c r="C448" t="s">
        <v>114</v>
      </c>
      <c r="E448" t="s">
        <v>116</v>
      </c>
      <c r="F448" t="s">
        <v>405</v>
      </c>
      <c r="G448">
        <v>120</v>
      </c>
      <c r="H448" t="s">
        <v>570</v>
      </c>
      <c r="I448" t="s">
        <v>517</v>
      </c>
      <c r="J448">
        <v>1</v>
      </c>
      <c r="K448" t="b">
        <v>1</v>
      </c>
      <c r="L448" t="str">
        <f>"insert into ms_module values('"&amp;A448&amp;"','"&amp;B448&amp;"','"&amp;C448&amp;"','"&amp;D448&amp;"','"&amp;E448&amp;"','"&amp;F448&amp;"','"&amp;G448&amp;"','"&amp;H448&amp;"','"&amp;I448&amp;"','"&amp;J448&amp;"','"&amp;K448&amp;"');"</f>
        <v>insert into ms_module values('7451','CCQ','MD','','f1','text2','120','Pay No','payno','1','TRUE');</v>
      </c>
    </row>
    <row r="449" spans="1:12" ht="16.5" customHeight="1">
      <c r="A449">
        <v>7452</v>
      </c>
      <c r="B449" t="s">
        <v>789</v>
      </c>
      <c r="C449" t="s">
        <v>114</v>
      </c>
      <c r="E449" t="s">
        <v>119</v>
      </c>
      <c r="F449" t="s">
        <v>405</v>
      </c>
      <c r="G449">
        <v>90</v>
      </c>
      <c r="H449" t="s">
        <v>571</v>
      </c>
      <c r="I449" t="s">
        <v>518</v>
      </c>
      <c r="J449">
        <v>2</v>
      </c>
      <c r="K449" t="b">
        <v>1</v>
      </c>
      <c r="L449" t="str">
        <f t="shared" ref="L449:L469" si="15">"insert into ms_module values('"&amp;A449&amp;"','"&amp;B449&amp;"','"&amp;C449&amp;"','"&amp;D449&amp;"','"&amp;E449&amp;"','"&amp;F449&amp;"','"&amp;G449&amp;"','"&amp;H449&amp;"','"&amp;I449&amp;"','"&amp;J449&amp;"','"&amp;K449&amp;"');"</f>
        <v>insert into ms_module values('7452','CCQ','MD','','f2','text2','90','Pay Date','paydate','2','TRUE');</v>
      </c>
    </row>
    <row r="450" spans="1:12" ht="16.5" customHeight="1">
      <c r="A450">
        <v>7453</v>
      </c>
      <c r="B450" t="s">
        <v>789</v>
      </c>
      <c r="C450" t="s">
        <v>114</v>
      </c>
      <c r="E450" t="s">
        <v>121</v>
      </c>
      <c r="F450" t="s">
        <v>405</v>
      </c>
      <c r="G450">
        <v>135</v>
      </c>
      <c r="H450" t="s">
        <v>724</v>
      </c>
      <c r="I450" t="s">
        <v>23</v>
      </c>
      <c r="J450">
        <v>3</v>
      </c>
      <c r="K450" t="b">
        <v>1</v>
      </c>
      <c r="L450" t="str">
        <f t="shared" si="15"/>
        <v>insert into ms_module values('7453','CCQ','MD','','f3','text2','135','Vendor','custname','3','TRUE');</v>
      </c>
    </row>
    <row r="451" spans="1:12" ht="16.5" customHeight="1">
      <c r="A451">
        <v>7454</v>
      </c>
      <c r="B451" t="s">
        <v>789</v>
      </c>
      <c r="C451" t="s">
        <v>114</v>
      </c>
      <c r="E451" t="s">
        <v>123</v>
      </c>
      <c r="F451" t="s">
        <v>405</v>
      </c>
      <c r="G451">
        <v>100</v>
      </c>
      <c r="H451" t="s">
        <v>573</v>
      </c>
      <c r="I451" t="s">
        <v>521</v>
      </c>
      <c r="J451">
        <v>4</v>
      </c>
      <c r="K451" t="b">
        <v>1</v>
      </c>
      <c r="L451" t="str">
        <f t="shared" si="15"/>
        <v>insert into ms_module values('7454','CCQ','MD','','f4','text2','100','Payment Type','paymenttype','4','TRUE');</v>
      </c>
    </row>
    <row r="452" spans="1:12" ht="16.5" customHeight="1">
      <c r="A452">
        <v>7455</v>
      </c>
      <c r="B452" t="s">
        <v>789</v>
      </c>
      <c r="C452" t="s">
        <v>114</v>
      </c>
      <c r="E452" t="s">
        <v>124</v>
      </c>
      <c r="F452" t="s">
        <v>405</v>
      </c>
      <c r="G452">
        <v>100</v>
      </c>
      <c r="H452" t="s">
        <v>725</v>
      </c>
      <c r="I452" t="s">
        <v>594</v>
      </c>
      <c r="J452">
        <v>5</v>
      </c>
      <c r="K452" t="b">
        <v>1</v>
      </c>
      <c r="L452" t="str">
        <f t="shared" si="15"/>
        <v>insert into ms_module values('7455','CCQ','MD','','f5','text2','100','Due Date','DATE_FORMAT(paymentdate,"%d/%m/%Y")','5','TRUE');</v>
      </c>
    </row>
    <row r="453" spans="1:12" ht="16.5" customHeight="1">
      <c r="A453">
        <v>7456</v>
      </c>
      <c r="B453" t="s">
        <v>789</v>
      </c>
      <c r="C453" t="s">
        <v>114</v>
      </c>
      <c r="E453" t="s">
        <v>125</v>
      </c>
      <c r="F453" t="s">
        <v>405</v>
      </c>
      <c r="G453">
        <v>120</v>
      </c>
      <c r="H453" t="s">
        <v>726</v>
      </c>
      <c r="I453" t="s">
        <v>523</v>
      </c>
      <c r="J453">
        <v>6</v>
      </c>
      <c r="K453" t="b">
        <v>1</v>
      </c>
      <c r="L453" t="str">
        <f t="shared" si="15"/>
        <v>insert into ms_module values('7456','CCQ','MD','','f6','text2','120','Cheque No','checkno','6','TRUE');</v>
      </c>
    </row>
    <row r="454" spans="1:12" ht="16.5" customHeight="1">
      <c r="A454">
        <v>7457</v>
      </c>
      <c r="B454" t="s">
        <v>789</v>
      </c>
      <c r="C454" t="s">
        <v>114</v>
      </c>
      <c r="E454" t="s">
        <v>126</v>
      </c>
      <c r="F454" t="s">
        <v>405</v>
      </c>
      <c r="G454">
        <v>100</v>
      </c>
      <c r="H454" t="s">
        <v>163</v>
      </c>
      <c r="I454" t="s">
        <v>596</v>
      </c>
      <c r="J454">
        <v>7</v>
      </c>
      <c r="K454" t="b">
        <v>1</v>
      </c>
      <c r="L454" t="str">
        <f t="shared" si="15"/>
        <v>insert into ms_module values('7457','CCQ','MD','','f7','text2','100','Total Amount','format(totalpay,0)','7','TRUE');</v>
      </c>
    </row>
    <row r="455" spans="1:12" ht="16.5" customHeight="1">
      <c r="A455">
        <v>7458</v>
      </c>
      <c r="B455" t="s">
        <v>789</v>
      </c>
      <c r="C455" t="s">
        <v>114</v>
      </c>
      <c r="D455" t="s">
        <v>727</v>
      </c>
      <c r="E455" t="s">
        <v>127</v>
      </c>
      <c r="F455" t="s">
        <v>389</v>
      </c>
      <c r="G455">
        <v>99</v>
      </c>
      <c r="H455" t="s">
        <v>305</v>
      </c>
      <c r="I455" t="s">
        <v>728</v>
      </c>
      <c r="J455">
        <v>8</v>
      </c>
      <c r="K455" t="b">
        <v>1</v>
      </c>
      <c r="L455" t="str">
        <f t="shared" si="15"/>
        <v>insert into ms_module values('7458','CCQ','MD','select "Pending" as code,"Pending" as name union all select "Paid" as code,"Paid" as name ','f8','combo','99','Status','paymentstatus','8','TRUE');</v>
      </c>
    </row>
    <row r="456" spans="1:12" ht="16.5" customHeight="1">
      <c r="A456">
        <v>7459</v>
      </c>
      <c r="B456" t="s">
        <v>789</v>
      </c>
      <c r="C456" t="s">
        <v>114</v>
      </c>
      <c r="G456">
        <v>100</v>
      </c>
      <c r="H456" t="s">
        <v>133</v>
      </c>
      <c r="I456" t="s">
        <v>807</v>
      </c>
      <c r="J456">
        <v>9</v>
      </c>
      <c r="L456" t="str">
        <f t="shared" si="15"/>
        <v>insert into ms_module values('7459','CCQ','MD','','','','100','nowhere',';FROM tx_consignmentpay where paymenttype="Cheque" order by payno desc ;','9','');</v>
      </c>
    </row>
    <row r="457" spans="1:12" ht="16.5" customHeight="1">
      <c r="A457">
        <v>7460</v>
      </c>
      <c r="B457" t="s">
        <v>789</v>
      </c>
      <c r="C457" t="s">
        <v>114</v>
      </c>
      <c r="G457">
        <v>100</v>
      </c>
      <c r="H457" t="s">
        <v>134</v>
      </c>
      <c r="I457" t="s">
        <v>808</v>
      </c>
      <c r="J457">
        <v>10</v>
      </c>
      <c r="L457" t="str">
        <f t="shared" si="15"/>
        <v>insert into ms_module values('7460','CCQ','MD','','','','100','where',';FROM tx_consignmentpay where paymenttype="Cheque" and concat(payno,custname,checkno) like "%w2%" order by payno desc;','10','');</v>
      </c>
    </row>
    <row r="458" spans="1:12" ht="16.5" customHeight="1">
      <c r="A458">
        <v>7461</v>
      </c>
      <c r="B458" t="s">
        <v>790</v>
      </c>
      <c r="C458" t="s">
        <v>114</v>
      </c>
      <c r="E458" t="s">
        <v>116</v>
      </c>
      <c r="F458" t="s">
        <v>405</v>
      </c>
      <c r="G458">
        <v>135</v>
      </c>
      <c r="H458" t="s">
        <v>159</v>
      </c>
      <c r="I458" t="s">
        <v>23</v>
      </c>
      <c r="J458">
        <v>1</v>
      </c>
      <c r="K458" t="b">
        <v>1</v>
      </c>
      <c r="L458" t="str">
        <f t="shared" si="15"/>
        <v>insert into ms_module values('7461','CH','MD','','f1','text2','135','Customer','custname','1','TRUE');</v>
      </c>
    </row>
    <row r="459" spans="1:12" ht="16.5" customHeight="1">
      <c r="A459">
        <v>7462</v>
      </c>
      <c r="B459" t="s">
        <v>790</v>
      </c>
      <c r="C459" t="s">
        <v>114</v>
      </c>
      <c r="E459" t="s">
        <v>119</v>
      </c>
      <c r="F459" t="s">
        <v>405</v>
      </c>
      <c r="G459">
        <v>125</v>
      </c>
      <c r="H459" t="s">
        <v>736</v>
      </c>
      <c r="I459" t="s">
        <v>733</v>
      </c>
      <c r="J459">
        <v>2</v>
      </c>
      <c r="K459" t="b">
        <v>1</v>
      </c>
      <c r="L459" t="str">
        <f t="shared" si="15"/>
        <v>insert into ms_module values('7462','CH','MD','','f2','text2','125','Purchase No','a.orderno','2','TRUE');</v>
      </c>
    </row>
    <row r="460" spans="1:12" ht="16.5" customHeight="1">
      <c r="A460">
        <v>7463</v>
      </c>
      <c r="B460" t="s">
        <v>790</v>
      </c>
      <c r="C460" t="s">
        <v>114</v>
      </c>
      <c r="E460" t="s">
        <v>121</v>
      </c>
      <c r="F460" t="s">
        <v>405</v>
      </c>
      <c r="G460">
        <v>100</v>
      </c>
      <c r="H460" t="s">
        <v>737</v>
      </c>
      <c r="I460" t="s">
        <v>743</v>
      </c>
      <c r="J460">
        <v>3</v>
      </c>
      <c r="K460" t="b">
        <v>1</v>
      </c>
      <c r="L460" t="str">
        <f t="shared" si="15"/>
        <v>insert into ms_module values('7463','CH','MD','','f3','text2','100','Purchase Date','DATE_FORMAT(orderdate,"%d/%m/%Y")','3','TRUE');</v>
      </c>
    </row>
    <row r="461" spans="1:12" ht="16.5" customHeight="1">
      <c r="A461">
        <v>7464</v>
      </c>
      <c r="B461" t="s">
        <v>790</v>
      </c>
      <c r="C461" t="s">
        <v>114</v>
      </c>
      <c r="E461" t="s">
        <v>123</v>
      </c>
      <c r="F461" t="s">
        <v>405</v>
      </c>
      <c r="G461">
        <v>100</v>
      </c>
      <c r="H461" t="s">
        <v>238</v>
      </c>
      <c r="I461" t="s">
        <v>79</v>
      </c>
      <c r="J461">
        <v>4</v>
      </c>
      <c r="K461" t="b">
        <v>1</v>
      </c>
      <c r="L461" t="str">
        <f t="shared" si="15"/>
        <v>insert into ms_module values('7464','CH','MD','','f4','text2','100','Item Code','prodcode','4','TRUE');</v>
      </c>
    </row>
    <row r="462" spans="1:12" ht="16.5" customHeight="1">
      <c r="A462">
        <v>7465</v>
      </c>
      <c r="B462" t="s">
        <v>790</v>
      </c>
      <c r="C462" t="s">
        <v>114</v>
      </c>
      <c r="E462" t="s">
        <v>124</v>
      </c>
      <c r="F462" t="s">
        <v>405</v>
      </c>
      <c r="G462">
        <v>185</v>
      </c>
      <c r="H462" t="s">
        <v>738</v>
      </c>
      <c r="I462" t="s">
        <v>80</v>
      </c>
      <c r="J462">
        <v>5</v>
      </c>
      <c r="K462" t="b">
        <v>1</v>
      </c>
      <c r="L462" t="str">
        <f t="shared" si="15"/>
        <v>insert into ms_module values('7465','CH','MD','','f5','text2','185','Description','prodname','5','TRUE');</v>
      </c>
    </row>
    <row r="463" spans="1:12" ht="16.5" customHeight="1">
      <c r="A463">
        <v>7466</v>
      </c>
      <c r="B463" t="s">
        <v>790</v>
      </c>
      <c r="C463" t="s">
        <v>114</v>
      </c>
      <c r="E463" t="s">
        <v>125</v>
      </c>
      <c r="F463" t="s">
        <v>405</v>
      </c>
      <c r="G463">
        <v>80</v>
      </c>
      <c r="H463" t="s">
        <v>256</v>
      </c>
      <c r="I463" t="s">
        <v>81</v>
      </c>
      <c r="J463">
        <v>6</v>
      </c>
      <c r="K463" t="b">
        <v>1</v>
      </c>
      <c r="L463" t="str">
        <f t="shared" si="15"/>
        <v>insert into ms_module values('7466','CH','MD','','f6','text2','80','Qty','qty','6','TRUE');</v>
      </c>
    </row>
    <row r="464" spans="1:12" ht="16.5" customHeight="1">
      <c r="A464">
        <v>7467</v>
      </c>
      <c r="B464" t="s">
        <v>790</v>
      </c>
      <c r="C464" t="s">
        <v>114</v>
      </c>
      <c r="E464" t="s">
        <v>126</v>
      </c>
      <c r="F464" t="s">
        <v>405</v>
      </c>
      <c r="G464">
        <v>80</v>
      </c>
      <c r="H464" t="s">
        <v>250</v>
      </c>
      <c r="I464" t="s">
        <v>251</v>
      </c>
      <c r="J464">
        <v>7</v>
      </c>
      <c r="K464" t="b">
        <v>1</v>
      </c>
      <c r="L464" t="str">
        <f t="shared" si="15"/>
        <v>insert into ms_module values('7467','CH','MD','','f7','text2','80','Unit','unit','7','TRUE');</v>
      </c>
    </row>
    <row r="465" spans="1:12" ht="16.5" customHeight="1">
      <c r="A465">
        <v>7468</v>
      </c>
      <c r="B465" t="s">
        <v>790</v>
      </c>
      <c r="C465" t="s">
        <v>114</v>
      </c>
      <c r="E465" t="s">
        <v>127</v>
      </c>
      <c r="F465" t="s">
        <v>405</v>
      </c>
      <c r="G465">
        <v>90</v>
      </c>
      <c r="H465" t="s">
        <v>254</v>
      </c>
      <c r="I465" t="s">
        <v>745</v>
      </c>
      <c r="J465">
        <v>8</v>
      </c>
      <c r="K465" t="b">
        <v>1</v>
      </c>
      <c r="L465" t="str">
        <f t="shared" si="15"/>
        <v>insert into ms_module values('7468','CH','MD','','f8','text2','90','Price','format(price,0)','8','TRUE');</v>
      </c>
    </row>
    <row r="466" spans="1:12" ht="16.5" customHeight="1">
      <c r="A466">
        <v>7469</v>
      </c>
      <c r="B466" t="s">
        <v>790</v>
      </c>
      <c r="C466" t="s">
        <v>114</v>
      </c>
      <c r="E466" t="s">
        <v>129</v>
      </c>
      <c r="F466" t="s">
        <v>405</v>
      </c>
      <c r="G466">
        <v>90</v>
      </c>
      <c r="H466" t="s">
        <v>739</v>
      </c>
      <c r="I466" t="s">
        <v>734</v>
      </c>
      <c r="J466">
        <v>9</v>
      </c>
      <c r="K466" t="b">
        <v>1</v>
      </c>
      <c r="L466" t="str">
        <f t="shared" si="15"/>
        <v>insert into ms_module values('7469','CH','MD','','f9','text2','90','Discount','b.discent','9','TRUE');</v>
      </c>
    </row>
    <row r="467" spans="1:12" ht="16.5" customHeight="1">
      <c r="A467">
        <v>7470</v>
      </c>
      <c r="B467" t="s">
        <v>790</v>
      </c>
      <c r="C467" t="s">
        <v>114</v>
      </c>
      <c r="E467" t="s">
        <v>130</v>
      </c>
      <c r="F467" t="s">
        <v>405</v>
      </c>
      <c r="G467">
        <v>99</v>
      </c>
      <c r="H467" t="s">
        <v>163</v>
      </c>
      <c r="I467" t="s">
        <v>746</v>
      </c>
      <c r="J467">
        <v>10</v>
      </c>
      <c r="K467" t="b">
        <v>1</v>
      </c>
      <c r="L467" t="str">
        <f t="shared" si="15"/>
        <v>insert into ms_module values('7470','CH','MD','','f10','text2','99','Total Amount','format(total,0)','10','TRUE');</v>
      </c>
    </row>
    <row r="468" spans="1:12" ht="16.5" customHeight="1">
      <c r="A468">
        <v>7471</v>
      </c>
      <c r="B468" t="s">
        <v>790</v>
      </c>
      <c r="C468" t="s">
        <v>114</v>
      </c>
      <c r="G468">
        <v>100</v>
      </c>
      <c r="H468" t="s">
        <v>133</v>
      </c>
      <c r="I468" t="s">
        <v>809</v>
      </c>
      <c r="J468">
        <v>11</v>
      </c>
      <c r="L468" t="str">
        <f t="shared" si="15"/>
        <v>insert into ms_module values('7471','CH','MD','','','','100','nowhere',';FROM tx_consignmentinvoice a INNER JOIN tx_consignmentinvoice_d b ON a.orderno=b.orderno  order by a.orderno desc ;','11','');</v>
      </c>
    </row>
    <row r="469" spans="1:12" ht="16.5" customHeight="1">
      <c r="A469">
        <v>7472</v>
      </c>
      <c r="B469" t="s">
        <v>790</v>
      </c>
      <c r="C469" t="s">
        <v>114</v>
      </c>
      <c r="G469">
        <v>100</v>
      </c>
      <c r="H469" t="s">
        <v>134</v>
      </c>
      <c r="I469" t="s">
        <v>810</v>
      </c>
      <c r="J469">
        <v>12</v>
      </c>
      <c r="L469" t="str">
        <f t="shared" si="15"/>
        <v>insert into ms_module values('7472','CH','MD','','','','100','where',';FROM tx_consignmentinvoice a INNER JOIN tx_consignmentinvoice_d b ON a.orderno=b.orderno where concat(a.orderno,custname,prodcode,prodname) like "%w2%" order by a.orderno desc;','12','');</v>
      </c>
    </row>
    <row r="470" spans="1:12" ht="16.5" customHeight="1">
      <c r="A470">
        <v>7473</v>
      </c>
      <c r="B470" t="s">
        <v>866</v>
      </c>
      <c r="C470" t="s">
        <v>114</v>
      </c>
      <c r="E470" t="s">
        <v>116</v>
      </c>
      <c r="F470" t="s">
        <v>117</v>
      </c>
      <c r="G470">
        <v>120</v>
      </c>
      <c r="H470" t="s">
        <v>867</v>
      </c>
      <c r="I470" t="s">
        <v>19</v>
      </c>
      <c r="J470">
        <v>1</v>
      </c>
      <c r="K470" t="b">
        <v>1</v>
      </c>
      <c r="L470" t="str">
        <f>"insert into ms_module values('"&amp;A470&amp;"','"&amp;B470&amp;"','"&amp;C470&amp;"','"&amp;D470&amp;"','"&amp;E470&amp;"','"&amp;F470&amp;"','"&amp;G470&amp;"','"&amp;H470&amp;"','"&amp;I470&amp;"','"&amp;J470&amp;"','"&amp;K470&amp;"');"</f>
        <v>insert into ms_module values('7473','DO','MD','','f1','text','120','Order No','orderno','1','TRUE');</v>
      </c>
    </row>
    <row r="471" spans="1:12" ht="16.5" customHeight="1">
      <c r="A471">
        <v>7474</v>
      </c>
      <c r="B471" t="s">
        <v>866</v>
      </c>
      <c r="C471" t="s">
        <v>114</v>
      </c>
      <c r="E471" t="s">
        <v>119</v>
      </c>
      <c r="F471" t="s">
        <v>117</v>
      </c>
      <c r="G471">
        <v>90</v>
      </c>
      <c r="H471" t="s">
        <v>868</v>
      </c>
      <c r="I471" t="s">
        <v>20</v>
      </c>
      <c r="J471">
        <v>2</v>
      </c>
      <c r="K471" t="b">
        <v>1</v>
      </c>
      <c r="L471" t="str">
        <f t="shared" ref="L471:L507" si="16">"insert into ms_module values('"&amp;A471&amp;"','"&amp;B471&amp;"','"&amp;C471&amp;"','"&amp;D471&amp;"','"&amp;E471&amp;"','"&amp;F471&amp;"','"&amp;G471&amp;"','"&amp;H471&amp;"','"&amp;I471&amp;"','"&amp;J471&amp;"','"&amp;K471&amp;"');"</f>
        <v>insert into ms_module values('7474','DO','MD','','f2','text','90','Order Date','orderdate','2','TRUE');</v>
      </c>
    </row>
    <row r="472" spans="1:12" ht="16.5" customHeight="1">
      <c r="A472">
        <v>7475</v>
      </c>
      <c r="B472" t="s">
        <v>866</v>
      </c>
      <c r="C472" t="s">
        <v>114</v>
      </c>
      <c r="E472" t="s">
        <v>121</v>
      </c>
      <c r="F472" t="s">
        <v>117</v>
      </c>
      <c r="G472">
        <v>80</v>
      </c>
      <c r="H472" t="s">
        <v>869</v>
      </c>
      <c r="I472" t="s">
        <v>21</v>
      </c>
      <c r="J472">
        <v>3</v>
      </c>
      <c r="K472" t="b">
        <v>1</v>
      </c>
      <c r="L472" t="str">
        <f t="shared" si="16"/>
        <v>insert into ms_module values('7475','DO','MD','','f3','text','80','Order Type','transtype','3','TRUE');</v>
      </c>
    </row>
    <row r="473" spans="1:12" ht="16.5" customHeight="1">
      <c r="A473">
        <v>7476</v>
      </c>
      <c r="B473" t="s">
        <v>866</v>
      </c>
      <c r="C473" t="s">
        <v>114</v>
      </c>
      <c r="E473" t="s">
        <v>123</v>
      </c>
      <c r="F473" t="s">
        <v>117</v>
      </c>
      <c r="G473">
        <v>100</v>
      </c>
      <c r="H473" t="s">
        <v>22</v>
      </c>
      <c r="I473" t="s">
        <v>22</v>
      </c>
      <c r="J473">
        <v>4</v>
      </c>
      <c r="K473" t="b">
        <v>0</v>
      </c>
      <c r="L473" t="str">
        <f t="shared" si="16"/>
        <v>insert into ms_module values('7476','DO','MD','','f4','text','100','custcode','custcode','4','FALSE');</v>
      </c>
    </row>
    <row r="474" spans="1:12" ht="16.5" customHeight="1">
      <c r="A474">
        <v>7477</v>
      </c>
      <c r="B474" t="s">
        <v>866</v>
      </c>
      <c r="C474" t="s">
        <v>114</v>
      </c>
      <c r="E474" t="s">
        <v>124</v>
      </c>
      <c r="F474" t="s">
        <v>117</v>
      </c>
      <c r="G474">
        <v>150</v>
      </c>
      <c r="H474" t="s">
        <v>159</v>
      </c>
      <c r="I474" t="s">
        <v>23</v>
      </c>
      <c r="J474">
        <v>5</v>
      </c>
      <c r="K474" t="b">
        <v>1</v>
      </c>
      <c r="L474" t="str">
        <f t="shared" si="16"/>
        <v>insert into ms_module values('7477','DO','MD','','f5','text','150','Customer','custname','5','TRUE');</v>
      </c>
    </row>
    <row r="475" spans="1:12" ht="16.5" customHeight="1">
      <c r="A475">
        <v>7478</v>
      </c>
      <c r="B475" t="s">
        <v>866</v>
      </c>
      <c r="C475" t="s">
        <v>114</v>
      </c>
      <c r="E475" t="s">
        <v>125</v>
      </c>
      <c r="F475" t="s">
        <v>117</v>
      </c>
      <c r="G475">
        <v>120</v>
      </c>
      <c r="H475" t="s">
        <v>160</v>
      </c>
      <c r="I475" t="s">
        <v>887</v>
      </c>
      <c r="J475">
        <v>6</v>
      </c>
      <c r="K475" t="b">
        <v>0</v>
      </c>
      <c r="L475" t="str">
        <f t="shared" si="16"/>
        <v>insert into ms_module values('7478','DO','MD','','f6','text','120','Pay Terms','(select setorantype from ms_payment where paymentid=tx_delivery.payterms limit 1)','6','FALSE');</v>
      </c>
    </row>
    <row r="476" spans="1:12" ht="16.5" customHeight="1">
      <c r="A476">
        <v>7479</v>
      </c>
      <c r="B476" t="s">
        <v>866</v>
      </c>
      <c r="C476" t="s">
        <v>114</v>
      </c>
      <c r="E476" t="s">
        <v>126</v>
      </c>
      <c r="F476" t="s">
        <v>117</v>
      </c>
      <c r="G476">
        <v>100</v>
      </c>
      <c r="H476" t="s">
        <v>764</v>
      </c>
      <c r="I476" t="s">
        <v>53</v>
      </c>
      <c r="J476">
        <v>7</v>
      </c>
      <c r="K476" t="b">
        <v>0</v>
      </c>
      <c r="L476" t="str">
        <f t="shared" si="16"/>
        <v>insert into ms_module values('7479','DO','MD','','f7','text','100','Trans No','refno','7','FALSE');</v>
      </c>
    </row>
    <row r="477" spans="1:12" ht="16.5" customHeight="1">
      <c r="A477">
        <v>7480</v>
      </c>
      <c r="B477" t="s">
        <v>866</v>
      </c>
      <c r="C477" t="s">
        <v>114</v>
      </c>
      <c r="E477" t="s">
        <v>127</v>
      </c>
      <c r="F477" t="s">
        <v>117</v>
      </c>
      <c r="G477">
        <v>100</v>
      </c>
      <c r="H477" t="s">
        <v>162</v>
      </c>
      <c r="I477" t="s">
        <v>886</v>
      </c>
      <c r="J477">
        <v>8</v>
      </c>
      <c r="K477" t="b">
        <v>1</v>
      </c>
      <c r="L477" t="str">
        <f t="shared" si="16"/>
        <v>insert into ms_module values('7480','DO','MD','','f8','text','100','Salesman','(select salesname from ms_salesman where salesid=tx_delivery.salesman limit 1)','8','TRUE');</v>
      </c>
    </row>
    <row r="478" spans="1:12" ht="16.5" customHeight="1">
      <c r="A478">
        <v>7481</v>
      </c>
      <c r="B478" t="s">
        <v>866</v>
      </c>
      <c r="C478" t="s">
        <v>114</v>
      </c>
      <c r="E478" t="s">
        <v>129</v>
      </c>
      <c r="F478" t="s">
        <v>117</v>
      </c>
      <c r="G478">
        <v>100</v>
      </c>
      <c r="H478" t="s">
        <v>25</v>
      </c>
      <c r="I478" t="s">
        <v>25</v>
      </c>
      <c r="J478">
        <v>9</v>
      </c>
      <c r="K478" t="b">
        <v>0</v>
      </c>
      <c r="L478" t="str">
        <f t="shared" si="16"/>
        <v>insert into ms_module values('7481','DO','MD','','f9','text','100','totalamount','totalamount','9','FALSE');</v>
      </c>
    </row>
    <row r="479" spans="1:12" ht="16.5" customHeight="1">
      <c r="A479">
        <v>7482</v>
      </c>
      <c r="B479" t="s">
        <v>866</v>
      </c>
      <c r="C479" t="s">
        <v>114</v>
      </c>
      <c r="E479" t="s">
        <v>130</v>
      </c>
      <c r="F479" t="s">
        <v>117</v>
      </c>
      <c r="G479">
        <v>100</v>
      </c>
      <c r="H479" t="s">
        <v>26</v>
      </c>
      <c r="I479" t="s">
        <v>26</v>
      </c>
      <c r="J479">
        <v>10</v>
      </c>
      <c r="K479" t="b">
        <v>0</v>
      </c>
      <c r="L479" t="str">
        <f t="shared" si="16"/>
        <v>insert into ms_module values('7482','DO','MD','','f10','text','100','discent','discent','10','FALSE');</v>
      </c>
    </row>
    <row r="480" spans="1:12" ht="16.5" customHeight="1">
      <c r="A480">
        <v>7483</v>
      </c>
      <c r="B480" t="s">
        <v>866</v>
      </c>
      <c r="C480" t="s">
        <v>114</v>
      </c>
      <c r="E480" t="s">
        <v>131</v>
      </c>
      <c r="F480" t="s">
        <v>117</v>
      </c>
      <c r="G480">
        <v>100</v>
      </c>
      <c r="H480" t="s">
        <v>27</v>
      </c>
      <c r="I480" t="s">
        <v>27</v>
      </c>
      <c r="J480">
        <v>11</v>
      </c>
      <c r="K480" t="b">
        <v>0</v>
      </c>
      <c r="L480" t="str">
        <f t="shared" si="16"/>
        <v>insert into ms_module values('7483','DO','MD','','f11','text','100','disamount','disamount','11','FALSE');</v>
      </c>
    </row>
    <row r="481" spans="1:12" ht="16.5" customHeight="1">
      <c r="A481">
        <v>7484</v>
      </c>
      <c r="B481" t="s">
        <v>866</v>
      </c>
      <c r="C481" t="s">
        <v>114</v>
      </c>
      <c r="E481" t="s">
        <v>137</v>
      </c>
      <c r="F481" t="s">
        <v>117</v>
      </c>
      <c r="G481">
        <v>100</v>
      </c>
      <c r="H481" t="s">
        <v>499</v>
      </c>
      <c r="I481" t="s">
        <v>499</v>
      </c>
      <c r="J481">
        <v>12</v>
      </c>
      <c r="K481" t="b">
        <v>0</v>
      </c>
      <c r="L481" t="str">
        <f t="shared" si="16"/>
        <v>insert into ms_module values('7484','DO','MD','','f12','text','100','ppncent','ppncent','12','FALSE');</v>
      </c>
    </row>
    <row r="482" spans="1:12" ht="16.5" customHeight="1">
      <c r="A482">
        <v>7485</v>
      </c>
      <c r="B482" t="s">
        <v>866</v>
      </c>
      <c r="C482" t="s">
        <v>114</v>
      </c>
      <c r="E482" t="s">
        <v>138</v>
      </c>
      <c r="F482" t="s">
        <v>117</v>
      </c>
      <c r="G482">
        <v>100</v>
      </c>
      <c r="H482" t="s">
        <v>490</v>
      </c>
      <c r="I482" t="s">
        <v>485</v>
      </c>
      <c r="J482">
        <v>13</v>
      </c>
      <c r="K482" t="b">
        <v>0</v>
      </c>
      <c r="L482" t="str">
        <f t="shared" si="16"/>
        <v>insert into ms_module values('7485','DO','MD','','f13','text','100','Other Fee','otherfee','13','FALSE');</v>
      </c>
    </row>
    <row r="483" spans="1:12" ht="16.5" customHeight="1">
      <c r="A483">
        <v>7486</v>
      </c>
      <c r="B483" t="s">
        <v>866</v>
      </c>
      <c r="C483" t="s">
        <v>114</v>
      </c>
      <c r="E483" t="s">
        <v>139</v>
      </c>
      <c r="F483" t="s">
        <v>433</v>
      </c>
      <c r="G483">
        <v>100</v>
      </c>
      <c r="H483" t="s">
        <v>163</v>
      </c>
      <c r="I483" t="s">
        <v>184</v>
      </c>
      <c r="J483">
        <v>14</v>
      </c>
      <c r="K483" t="b">
        <v>0</v>
      </c>
      <c r="L483" t="str">
        <f t="shared" si="16"/>
        <v>insert into ms_module values('7486','DO','MD','','f14','money','100','Total Amount','format(netamount,0)','14','FALSE');</v>
      </c>
    </row>
    <row r="484" spans="1:12" ht="16.5" customHeight="1">
      <c r="A484">
        <v>7487</v>
      </c>
      <c r="B484" t="s">
        <v>866</v>
      </c>
      <c r="C484" t="s">
        <v>114</v>
      </c>
      <c r="E484" t="s">
        <v>140</v>
      </c>
      <c r="F484" t="s">
        <v>117</v>
      </c>
      <c r="G484">
        <v>100</v>
      </c>
      <c r="H484" t="s">
        <v>31</v>
      </c>
      <c r="I484" t="s">
        <v>31</v>
      </c>
      <c r="J484">
        <v>15</v>
      </c>
      <c r="K484" t="b">
        <v>0</v>
      </c>
      <c r="L484" t="str">
        <f t="shared" si="16"/>
        <v>insert into ms_module values('7487','DO','MD','','f15','text','100','shipvia','shipvia','15','FALSE');</v>
      </c>
    </row>
    <row r="485" spans="1:12" ht="16.5" customHeight="1">
      <c r="A485">
        <v>7488</v>
      </c>
      <c r="B485" t="s">
        <v>866</v>
      </c>
      <c r="C485" t="s">
        <v>114</v>
      </c>
      <c r="E485" t="s">
        <v>141</v>
      </c>
      <c r="F485" t="s">
        <v>117</v>
      </c>
      <c r="G485">
        <v>100</v>
      </c>
      <c r="H485" t="s">
        <v>32</v>
      </c>
      <c r="I485" t="s">
        <v>32</v>
      </c>
      <c r="J485">
        <v>16</v>
      </c>
      <c r="K485" t="b">
        <v>0</v>
      </c>
      <c r="L485" t="str">
        <f t="shared" si="16"/>
        <v>insert into ms_module values('7488','DO','MD','','f16','text','100','deliveryto','deliveryto','16','FALSE');</v>
      </c>
    </row>
    <row r="486" spans="1:12" ht="16.5" customHeight="1">
      <c r="A486">
        <v>7489</v>
      </c>
      <c r="B486" t="s">
        <v>866</v>
      </c>
      <c r="C486" t="s">
        <v>114</v>
      </c>
      <c r="E486" t="s">
        <v>142</v>
      </c>
      <c r="F486" t="s">
        <v>117</v>
      </c>
      <c r="G486">
        <v>100</v>
      </c>
      <c r="H486" t="s">
        <v>33</v>
      </c>
      <c r="I486" t="s">
        <v>33</v>
      </c>
      <c r="J486">
        <v>17</v>
      </c>
      <c r="K486" t="b">
        <v>0</v>
      </c>
      <c r="L486" t="str">
        <f t="shared" si="16"/>
        <v>insert into ms_module values('7489','DO','MD','','f17','text','100','deliveryaddress','deliveryaddress','17','FALSE');</v>
      </c>
    </row>
    <row r="487" spans="1:12" ht="16.5" customHeight="1">
      <c r="A487">
        <v>7490</v>
      </c>
      <c r="B487" t="s">
        <v>866</v>
      </c>
      <c r="C487" t="s">
        <v>114</v>
      </c>
      <c r="E487" t="s">
        <v>143</v>
      </c>
      <c r="F487" t="s">
        <v>117</v>
      </c>
      <c r="G487">
        <v>100</v>
      </c>
      <c r="H487" t="s">
        <v>34</v>
      </c>
      <c r="I487" t="s">
        <v>34</v>
      </c>
      <c r="J487">
        <v>18</v>
      </c>
      <c r="K487" t="b">
        <v>0</v>
      </c>
      <c r="L487" t="str">
        <f t="shared" si="16"/>
        <v>insert into ms_module values('7490','DO','MD','','f18','text','100','deliverypic','deliverypic','18','FALSE');</v>
      </c>
    </row>
    <row r="488" spans="1:12" ht="16.5" customHeight="1">
      <c r="A488">
        <v>7491</v>
      </c>
      <c r="B488" t="s">
        <v>866</v>
      </c>
      <c r="C488" t="s">
        <v>114</v>
      </c>
      <c r="E488" t="s">
        <v>144</v>
      </c>
      <c r="F488" t="s">
        <v>117</v>
      </c>
      <c r="G488">
        <v>100</v>
      </c>
      <c r="H488" t="s">
        <v>35</v>
      </c>
      <c r="I488" t="s">
        <v>35</v>
      </c>
      <c r="J488">
        <v>19</v>
      </c>
      <c r="K488" t="b">
        <v>0</v>
      </c>
      <c r="L488" t="str">
        <f t="shared" si="16"/>
        <v>insert into ms_module values('7491','DO','MD','','f19','text','100','deliveryphone','deliveryphone','19','FALSE');</v>
      </c>
    </row>
    <row r="489" spans="1:12" ht="16.5" customHeight="1">
      <c r="A489">
        <v>7492</v>
      </c>
      <c r="B489" t="s">
        <v>866</v>
      </c>
      <c r="C489" t="s">
        <v>114</v>
      </c>
      <c r="E489" t="s">
        <v>145</v>
      </c>
      <c r="F489" t="s">
        <v>117</v>
      </c>
      <c r="G489">
        <v>100</v>
      </c>
      <c r="H489" t="s">
        <v>36</v>
      </c>
      <c r="I489" t="s">
        <v>36</v>
      </c>
      <c r="J489">
        <v>20</v>
      </c>
      <c r="K489" t="b">
        <v>0</v>
      </c>
      <c r="L489" t="str">
        <f t="shared" si="16"/>
        <v>insert into ms_module values('7492','DO','MD','','f20','text','100','deliverydate','deliverydate','20','FALSE');</v>
      </c>
    </row>
    <row r="490" spans="1:12" ht="16.5" customHeight="1">
      <c r="A490">
        <v>7493</v>
      </c>
      <c r="B490" t="s">
        <v>866</v>
      </c>
      <c r="C490" t="s">
        <v>114</v>
      </c>
      <c r="E490" t="s">
        <v>146</v>
      </c>
      <c r="F490" t="s">
        <v>117</v>
      </c>
      <c r="G490">
        <v>100</v>
      </c>
      <c r="H490" t="s">
        <v>37</v>
      </c>
      <c r="I490" t="s">
        <v>885</v>
      </c>
      <c r="J490">
        <v>21</v>
      </c>
      <c r="K490" t="b">
        <v>0</v>
      </c>
      <c r="L490" t="str">
        <f t="shared" si="16"/>
        <v>insert into ms_module values('7493','DO','MD','','f21','text','100','warehousefrom','(select warehousename from ms_warehouse where warehouseid=tx_delivery.warehousefrom limit 1)','21','FALSE');</v>
      </c>
    </row>
    <row r="491" spans="1:12" ht="16.5" customHeight="1">
      <c r="A491">
        <v>7494</v>
      </c>
      <c r="B491" t="s">
        <v>866</v>
      </c>
      <c r="C491" t="s">
        <v>114</v>
      </c>
      <c r="E491" t="s">
        <v>147</v>
      </c>
      <c r="F491" t="s">
        <v>117</v>
      </c>
      <c r="G491">
        <v>100</v>
      </c>
      <c r="H491" t="s">
        <v>38</v>
      </c>
      <c r="I491" t="s">
        <v>38</v>
      </c>
      <c r="J491">
        <v>22</v>
      </c>
      <c r="K491" t="b">
        <v>0</v>
      </c>
      <c r="L491" t="str">
        <f t="shared" si="16"/>
        <v>insert into ms_module values('7494','DO','MD','','f22','text','100','field1','field1','22','FALSE');</v>
      </c>
    </row>
    <row r="492" spans="1:12" ht="16.5" customHeight="1">
      <c r="A492">
        <v>7495</v>
      </c>
      <c r="B492" t="s">
        <v>866</v>
      </c>
      <c r="C492" t="s">
        <v>114</v>
      </c>
      <c r="E492" t="s">
        <v>148</v>
      </c>
      <c r="F492" t="s">
        <v>117</v>
      </c>
      <c r="G492">
        <v>100</v>
      </c>
      <c r="H492" t="s">
        <v>39</v>
      </c>
      <c r="I492" t="s">
        <v>39</v>
      </c>
      <c r="J492">
        <v>23</v>
      </c>
      <c r="K492" t="b">
        <v>0</v>
      </c>
      <c r="L492" t="str">
        <f t="shared" si="16"/>
        <v>insert into ms_module values('7495','DO','MD','','f23','text','100','field2','field2','23','FALSE');</v>
      </c>
    </row>
    <row r="493" spans="1:12" ht="16.5" customHeight="1">
      <c r="A493">
        <v>7496</v>
      </c>
      <c r="B493" t="s">
        <v>866</v>
      </c>
      <c r="C493" t="s">
        <v>114</v>
      </c>
      <c r="E493" t="s">
        <v>149</v>
      </c>
      <c r="F493" t="s">
        <v>117</v>
      </c>
      <c r="G493">
        <v>100</v>
      </c>
      <c r="H493" t="s">
        <v>40</v>
      </c>
      <c r="I493" t="s">
        <v>40</v>
      </c>
      <c r="J493">
        <v>24</v>
      </c>
      <c r="K493" t="b">
        <v>0</v>
      </c>
      <c r="L493" t="str">
        <f t="shared" si="16"/>
        <v>insert into ms_module values('7496','DO','MD','','f24','text','100','field3','field3','24','FALSE');</v>
      </c>
    </row>
    <row r="494" spans="1:12" ht="16.5" customHeight="1">
      <c r="A494">
        <v>7497</v>
      </c>
      <c r="B494" t="s">
        <v>866</v>
      </c>
      <c r="C494" t="s">
        <v>114</v>
      </c>
      <c r="E494" t="s">
        <v>150</v>
      </c>
      <c r="F494" t="s">
        <v>117</v>
      </c>
      <c r="G494">
        <v>100</v>
      </c>
      <c r="H494" t="s">
        <v>41</v>
      </c>
      <c r="I494" t="s">
        <v>41</v>
      </c>
      <c r="J494">
        <v>25</v>
      </c>
      <c r="K494" t="b">
        <v>0</v>
      </c>
      <c r="L494" t="str">
        <f t="shared" si="16"/>
        <v>insert into ms_module values('7497','DO','MD','','f25','text','100','field4','field4','25','FALSE');</v>
      </c>
    </row>
    <row r="495" spans="1:12" ht="16.5" customHeight="1">
      <c r="A495">
        <v>7498</v>
      </c>
      <c r="B495" t="s">
        <v>866</v>
      </c>
      <c r="C495" t="s">
        <v>114</v>
      </c>
      <c r="E495" t="s">
        <v>151</v>
      </c>
      <c r="F495" t="s">
        <v>117</v>
      </c>
      <c r="G495">
        <v>100</v>
      </c>
      <c r="H495" t="s">
        <v>42</v>
      </c>
      <c r="I495" t="s">
        <v>42</v>
      </c>
      <c r="J495">
        <v>26</v>
      </c>
      <c r="K495" t="b">
        <v>0</v>
      </c>
      <c r="L495" t="str">
        <f t="shared" si="16"/>
        <v>insert into ms_module values('7498','DO','MD','','f26','text','100','field5','field5','26','FALSE');</v>
      </c>
    </row>
    <row r="496" spans="1:12" ht="16.5" customHeight="1">
      <c r="A496">
        <v>7499</v>
      </c>
      <c r="B496" t="s">
        <v>866</v>
      </c>
      <c r="C496" t="s">
        <v>114</v>
      </c>
      <c r="E496" t="s">
        <v>152</v>
      </c>
      <c r="F496" t="s">
        <v>117</v>
      </c>
      <c r="G496">
        <v>100</v>
      </c>
      <c r="H496" t="s">
        <v>43</v>
      </c>
      <c r="I496" t="s">
        <v>43</v>
      </c>
      <c r="J496">
        <v>27</v>
      </c>
      <c r="K496" t="b">
        <v>0</v>
      </c>
      <c r="L496" t="str">
        <f t="shared" si="16"/>
        <v>insert into ms_module values('7499','DO','MD','','f27','text','100','field6','field6','27','FALSE');</v>
      </c>
    </row>
    <row r="497" spans="1:12" ht="16.5" customHeight="1">
      <c r="A497">
        <v>7500</v>
      </c>
      <c r="B497" t="s">
        <v>866</v>
      </c>
      <c r="C497" t="s">
        <v>114</v>
      </c>
      <c r="E497" t="s">
        <v>153</v>
      </c>
      <c r="F497" t="s">
        <v>117</v>
      </c>
      <c r="G497">
        <v>100</v>
      </c>
      <c r="H497" t="s">
        <v>44</v>
      </c>
      <c r="I497" t="s">
        <v>44</v>
      </c>
      <c r="J497">
        <v>28</v>
      </c>
      <c r="K497" t="b">
        <v>0</v>
      </c>
      <c r="L497" t="str">
        <f t="shared" si="16"/>
        <v>insert into ms_module values('7500','DO','MD','','f28','text','100','invtaxno1','invtaxno1','28','FALSE');</v>
      </c>
    </row>
    <row r="498" spans="1:12" ht="16.5" customHeight="1">
      <c r="A498">
        <v>7501</v>
      </c>
      <c r="B498" t="s">
        <v>866</v>
      </c>
      <c r="C498" t="s">
        <v>114</v>
      </c>
      <c r="E498" t="s">
        <v>154</v>
      </c>
      <c r="F498" t="s">
        <v>117</v>
      </c>
      <c r="G498">
        <v>100</v>
      </c>
      <c r="H498" t="s">
        <v>45</v>
      </c>
      <c r="I498" t="s">
        <v>45</v>
      </c>
      <c r="J498">
        <v>29</v>
      </c>
      <c r="K498" t="b">
        <v>0</v>
      </c>
      <c r="L498" t="str">
        <f t="shared" si="16"/>
        <v>insert into ms_module values('7501','DO','MD','','f29','text','100','invtaxno2','invtaxno2','29','FALSE');</v>
      </c>
    </row>
    <row r="499" spans="1:12" ht="16.5" customHeight="1">
      <c r="A499">
        <v>7502</v>
      </c>
      <c r="B499" t="s">
        <v>866</v>
      </c>
      <c r="C499" t="s">
        <v>114</v>
      </c>
      <c r="E499" t="s">
        <v>155</v>
      </c>
      <c r="F499" t="s">
        <v>117</v>
      </c>
      <c r="G499">
        <v>100</v>
      </c>
      <c r="H499" t="s">
        <v>46</v>
      </c>
      <c r="I499" t="s">
        <v>46</v>
      </c>
      <c r="J499">
        <v>30</v>
      </c>
      <c r="K499" t="b">
        <v>0</v>
      </c>
      <c r="L499" t="str">
        <f t="shared" si="16"/>
        <v>insert into ms_module values('7502','DO','MD','','f30','text','100','invtaxdate','invtaxdate','30','FALSE');</v>
      </c>
    </row>
    <row r="500" spans="1:12" ht="16.5" customHeight="1">
      <c r="A500">
        <v>7503</v>
      </c>
      <c r="B500" t="s">
        <v>866</v>
      </c>
      <c r="C500" t="s">
        <v>114</v>
      </c>
      <c r="E500" t="s">
        <v>156</v>
      </c>
      <c r="F500" t="s">
        <v>117</v>
      </c>
      <c r="G500">
        <v>135</v>
      </c>
      <c r="H500" t="s">
        <v>558</v>
      </c>
      <c r="I500" t="s">
        <v>53</v>
      </c>
      <c r="J500">
        <v>31</v>
      </c>
      <c r="K500" t="b">
        <v>1</v>
      </c>
      <c r="L500" t="str">
        <f t="shared" si="16"/>
        <v>insert into ms_module values('7503','DO','MD','','f31','text','135','Ref No','refno','31','TRUE');</v>
      </c>
    </row>
    <row r="501" spans="1:12" ht="16.5" customHeight="1">
      <c r="A501">
        <v>7504</v>
      </c>
      <c r="B501" t="s">
        <v>866</v>
      </c>
      <c r="C501" t="s">
        <v>114</v>
      </c>
      <c r="E501" t="s">
        <v>157</v>
      </c>
      <c r="F501" t="s">
        <v>117</v>
      </c>
      <c r="G501">
        <v>99</v>
      </c>
      <c r="H501" t="s">
        <v>128</v>
      </c>
      <c r="I501" t="s">
        <v>48</v>
      </c>
      <c r="J501">
        <v>32</v>
      </c>
      <c r="K501" t="b">
        <v>1</v>
      </c>
      <c r="L501" t="str">
        <f t="shared" si="16"/>
        <v>insert into ms_module values('7504','DO','MD','','f32','text','99','Notes','notes','32','TRUE');</v>
      </c>
    </row>
    <row r="502" spans="1:12" ht="16.5" customHeight="1">
      <c r="A502">
        <v>7505</v>
      </c>
      <c r="B502" t="s">
        <v>866</v>
      </c>
      <c r="C502" t="s">
        <v>114</v>
      </c>
      <c r="E502" t="s">
        <v>158</v>
      </c>
      <c r="F502" t="s">
        <v>117</v>
      </c>
      <c r="G502">
        <v>100</v>
      </c>
      <c r="H502" t="s">
        <v>164</v>
      </c>
      <c r="I502" t="s">
        <v>1233</v>
      </c>
      <c r="J502">
        <v>33</v>
      </c>
      <c r="K502" t="b">
        <v>0</v>
      </c>
      <c r="L502" t="str">
        <f t="shared" si="16"/>
        <v>insert into ms_module values('7505','DO','MD','','f33','text','100','Details','(SELECT GROUP_CONCAT(c.orderid,"[",c.prodcode,"[",c.prodname,"[",c.qty,"[",c.unit,"[",c.price,"[",c.discent,"[",c.disamount,"[",c.total,"[",IFNULL((SELECT SUM(qty) FROM tx_deliverymulti e LEFT JOIN tx_deliverymulti_d f ON e.orderno=f.orderno WHERE tx_delivery.refno=e.refno AND f.prodcode=c.prodcode GROUP BY f.prodcode),0)-IFNULL((SELECT SUM(qty) FROM tx_delivery e LEFT JOIN tx_delivery_d f ON e.orderno=f.orderno WHERE tx_delivery.refno=e.refno AND f.prodcode=c.prodcode GROUP BY f.prodcode),0) SEPARATOR "{")FROM tx_delivery_d c WHERE tx_delivery.orderno=c.orderno)','33','FALSE');</v>
      </c>
    </row>
    <row r="503" spans="1:12" ht="16.5" customHeight="1">
      <c r="A503">
        <v>7506</v>
      </c>
      <c r="B503" t="s">
        <v>866</v>
      </c>
      <c r="C503" t="s">
        <v>114</v>
      </c>
      <c r="E503" t="s">
        <v>491</v>
      </c>
      <c r="F503" t="s">
        <v>117</v>
      </c>
      <c r="G503">
        <v>100</v>
      </c>
      <c r="H503" t="s">
        <v>494</v>
      </c>
      <c r="I503" t="s">
        <v>493</v>
      </c>
      <c r="J503">
        <v>34</v>
      </c>
      <c r="K503" t="b">
        <v>0</v>
      </c>
      <c r="L503" t="str">
        <f t="shared" si="16"/>
        <v>insert into ms_module values('7506','DO','MD','','f34','text','100','DP','dp','34','FALSE');</v>
      </c>
    </row>
    <row r="504" spans="1:12" ht="16.5" customHeight="1">
      <c r="A504">
        <v>7507</v>
      </c>
      <c r="B504" t="s">
        <v>866</v>
      </c>
      <c r="C504" t="s">
        <v>114</v>
      </c>
      <c r="E504" t="s">
        <v>492</v>
      </c>
      <c r="F504" t="s">
        <v>117</v>
      </c>
      <c r="G504">
        <v>100</v>
      </c>
      <c r="H504" t="s">
        <v>495</v>
      </c>
      <c r="I504" t="s">
        <v>496</v>
      </c>
      <c r="J504">
        <v>35</v>
      </c>
      <c r="K504" t="b">
        <v>0</v>
      </c>
      <c r="L504" t="str">
        <f t="shared" si="16"/>
        <v>insert into ms_module values('7507','DO','MD','','f35','text','100','Left Amount','leftamount','35','FALSE');</v>
      </c>
    </row>
    <row r="505" spans="1:12" ht="16.5" customHeight="1">
      <c r="A505">
        <v>7508</v>
      </c>
      <c r="B505" t="s">
        <v>866</v>
      </c>
      <c r="C505" t="s">
        <v>114</v>
      </c>
      <c r="E505" t="s">
        <v>498</v>
      </c>
      <c r="F505" t="s">
        <v>117</v>
      </c>
      <c r="G505">
        <v>100</v>
      </c>
      <c r="H505" t="s">
        <v>500</v>
      </c>
      <c r="I505" t="s">
        <v>500</v>
      </c>
      <c r="J505">
        <v>36</v>
      </c>
      <c r="K505" t="b">
        <v>0</v>
      </c>
      <c r="L505" t="str">
        <f t="shared" si="16"/>
        <v>insert into ms_module values('7508','DO','MD','','f36','text','100','ppnamount','ppnamount','36','FALSE');</v>
      </c>
    </row>
    <row r="506" spans="1:12" ht="16.5" customHeight="1">
      <c r="A506">
        <v>7509</v>
      </c>
      <c r="B506" t="s">
        <v>866</v>
      </c>
      <c r="C506" t="s">
        <v>114</v>
      </c>
      <c r="F506" t="s">
        <v>132</v>
      </c>
      <c r="H506" t="s">
        <v>133</v>
      </c>
      <c r="I506" t="s">
        <v>881</v>
      </c>
      <c r="J506">
        <v>37</v>
      </c>
      <c r="L506" t="str">
        <f t="shared" si="16"/>
        <v>insert into ms_module values('7509','DO','MD','','','end','','nowhere',';FROM tx_delivery where transtype="DO" order by orderno desc ;','37','');</v>
      </c>
    </row>
    <row r="507" spans="1:12" ht="16.5" customHeight="1">
      <c r="A507">
        <v>7510</v>
      </c>
      <c r="B507" t="s">
        <v>866</v>
      </c>
      <c r="C507" t="s">
        <v>114</v>
      </c>
      <c r="F507" t="s">
        <v>132</v>
      </c>
      <c r="H507" t="s">
        <v>134</v>
      </c>
      <c r="I507" t="s">
        <v>882</v>
      </c>
      <c r="J507">
        <v>38</v>
      </c>
      <c r="L507" t="str">
        <f t="shared" si="16"/>
        <v>insert into ms_module values('7510','DO','MD','','','end','','where',';FROM tx_delivery where transtype="DO" and concat(orderno,refno,custname,salesman) like "%w2%" order by orderno desc;','38','');</v>
      </c>
    </row>
    <row r="508" spans="1:12" ht="16.5" customHeight="1">
      <c r="A508">
        <v>7511</v>
      </c>
      <c r="B508" t="s">
        <v>897</v>
      </c>
      <c r="C508" t="s">
        <v>114</v>
      </c>
      <c r="E508" t="s">
        <v>116</v>
      </c>
      <c r="F508" t="s">
        <v>117</v>
      </c>
      <c r="G508">
        <v>120</v>
      </c>
      <c r="H508" t="s">
        <v>867</v>
      </c>
      <c r="I508" t="s">
        <v>19</v>
      </c>
      <c r="J508">
        <v>1</v>
      </c>
      <c r="K508" t="b">
        <v>1</v>
      </c>
      <c r="L508" t="str">
        <f>"insert into ms_module values('"&amp;A508&amp;"','"&amp;B508&amp;"','"&amp;C508&amp;"','"&amp;D508&amp;"','"&amp;E508&amp;"','"&amp;F508&amp;"','"&amp;G508&amp;"','"&amp;H508&amp;"','"&amp;I508&amp;"','"&amp;J508&amp;"','"&amp;K508&amp;"');"</f>
        <v>insert into ms_module values('7511','DT','MD','','f1','text','120','Order No','orderno','1','TRUE');</v>
      </c>
    </row>
    <row r="509" spans="1:12" ht="16.5" customHeight="1">
      <c r="A509">
        <v>7512</v>
      </c>
      <c r="B509" t="s">
        <v>897</v>
      </c>
      <c r="C509" t="s">
        <v>114</v>
      </c>
      <c r="E509" t="s">
        <v>119</v>
      </c>
      <c r="F509" t="s">
        <v>117</v>
      </c>
      <c r="G509">
        <v>90</v>
      </c>
      <c r="H509" t="s">
        <v>868</v>
      </c>
      <c r="I509" t="s">
        <v>20</v>
      </c>
      <c r="J509">
        <v>2</v>
      </c>
      <c r="K509" t="b">
        <v>1</v>
      </c>
      <c r="L509" t="str">
        <f t="shared" ref="L509:L545" si="17">"insert into ms_module values('"&amp;A509&amp;"','"&amp;B509&amp;"','"&amp;C509&amp;"','"&amp;D509&amp;"','"&amp;E509&amp;"','"&amp;F509&amp;"','"&amp;G509&amp;"','"&amp;H509&amp;"','"&amp;I509&amp;"','"&amp;J509&amp;"','"&amp;K509&amp;"');"</f>
        <v>insert into ms_module values('7512','DT','MD','','f2','text','90','Order Date','orderdate','2','TRUE');</v>
      </c>
    </row>
    <row r="510" spans="1:12" ht="16.5" customHeight="1">
      <c r="A510">
        <v>7513</v>
      </c>
      <c r="B510" t="s">
        <v>897</v>
      </c>
      <c r="C510" t="s">
        <v>114</v>
      </c>
      <c r="E510" t="s">
        <v>121</v>
      </c>
      <c r="F510" t="s">
        <v>117</v>
      </c>
      <c r="G510">
        <v>80</v>
      </c>
      <c r="H510" t="s">
        <v>869</v>
      </c>
      <c r="I510" t="s">
        <v>21</v>
      </c>
      <c r="J510">
        <v>3</v>
      </c>
      <c r="K510" t="b">
        <v>1</v>
      </c>
      <c r="L510" t="str">
        <f t="shared" si="17"/>
        <v>insert into ms_module values('7513','DT','MD','','f3','text','80','Order Type','transtype','3','TRUE');</v>
      </c>
    </row>
    <row r="511" spans="1:12" ht="16.5" customHeight="1">
      <c r="A511">
        <v>7514</v>
      </c>
      <c r="B511" t="s">
        <v>897</v>
      </c>
      <c r="C511" t="s">
        <v>114</v>
      </c>
      <c r="E511" t="s">
        <v>123</v>
      </c>
      <c r="F511" t="s">
        <v>117</v>
      </c>
      <c r="G511">
        <v>100</v>
      </c>
      <c r="H511" t="s">
        <v>22</v>
      </c>
      <c r="I511" t="s">
        <v>22</v>
      </c>
      <c r="J511">
        <v>4</v>
      </c>
      <c r="K511" t="b">
        <v>0</v>
      </c>
      <c r="L511" t="str">
        <f t="shared" si="17"/>
        <v>insert into ms_module values('7514','DT','MD','','f4','text','100','custcode','custcode','4','FALSE');</v>
      </c>
    </row>
    <row r="512" spans="1:12" ht="16.5" customHeight="1">
      <c r="A512">
        <v>7515</v>
      </c>
      <c r="B512" t="s">
        <v>897</v>
      </c>
      <c r="C512" t="s">
        <v>114</v>
      </c>
      <c r="E512" t="s">
        <v>124</v>
      </c>
      <c r="F512" t="s">
        <v>117</v>
      </c>
      <c r="G512">
        <v>150</v>
      </c>
      <c r="H512" t="s">
        <v>159</v>
      </c>
      <c r="I512" t="s">
        <v>23</v>
      </c>
      <c r="J512">
        <v>5</v>
      </c>
      <c r="K512" t="b">
        <v>1</v>
      </c>
      <c r="L512" t="str">
        <f t="shared" si="17"/>
        <v>insert into ms_module values('7515','DT','MD','','f5','text','150','Customer','custname','5','TRUE');</v>
      </c>
    </row>
    <row r="513" spans="1:12" ht="16.5" customHeight="1">
      <c r="A513">
        <v>7516</v>
      </c>
      <c r="B513" t="s">
        <v>897</v>
      </c>
      <c r="C513" t="s">
        <v>114</v>
      </c>
      <c r="E513" t="s">
        <v>125</v>
      </c>
      <c r="F513" t="s">
        <v>117</v>
      </c>
      <c r="G513">
        <v>120</v>
      </c>
      <c r="H513" t="s">
        <v>160</v>
      </c>
      <c r="I513" t="s">
        <v>903</v>
      </c>
      <c r="J513">
        <v>6</v>
      </c>
      <c r="K513" t="b">
        <v>0</v>
      </c>
      <c r="L513" t="str">
        <f t="shared" si="17"/>
        <v>insert into ms_module values('7516','DT','MD','','f6','text','120','Pay Terms','(select setorantype from ms_payment where paymentid=tx_deliveryout.payterms limit 1)','6','FALSE');</v>
      </c>
    </row>
    <row r="514" spans="1:12" ht="16.5" customHeight="1">
      <c r="A514">
        <v>7517</v>
      </c>
      <c r="B514" t="s">
        <v>897</v>
      </c>
      <c r="C514" t="s">
        <v>114</v>
      </c>
      <c r="E514" t="s">
        <v>126</v>
      </c>
      <c r="F514" t="s">
        <v>117</v>
      </c>
      <c r="G514">
        <v>100</v>
      </c>
      <c r="H514" t="s">
        <v>764</v>
      </c>
      <c r="I514" t="s">
        <v>53</v>
      </c>
      <c r="J514">
        <v>7</v>
      </c>
      <c r="K514" t="b">
        <v>0</v>
      </c>
      <c r="L514" t="str">
        <f t="shared" si="17"/>
        <v>insert into ms_module values('7517','DT','MD','','f7','text','100','Trans No','refno','7','FALSE');</v>
      </c>
    </row>
    <row r="515" spans="1:12" ht="16.5" customHeight="1">
      <c r="A515">
        <v>7518</v>
      </c>
      <c r="B515" t="s">
        <v>897</v>
      </c>
      <c r="C515" t="s">
        <v>114</v>
      </c>
      <c r="E515" t="s">
        <v>127</v>
      </c>
      <c r="F515" t="s">
        <v>117</v>
      </c>
      <c r="G515">
        <v>100</v>
      </c>
      <c r="H515" t="s">
        <v>162</v>
      </c>
      <c r="I515" t="s">
        <v>902</v>
      </c>
      <c r="J515">
        <v>8</v>
      </c>
      <c r="K515" t="b">
        <v>1</v>
      </c>
      <c r="L515" t="str">
        <f t="shared" si="17"/>
        <v>insert into ms_module values('7518','DT','MD','','f8','text','100','Salesman','(select salesname from ms_salesman where salesid=tx_deliveryout.salesman limit 1)','8','TRUE');</v>
      </c>
    </row>
    <row r="516" spans="1:12" ht="16.5" customHeight="1">
      <c r="A516">
        <v>7519</v>
      </c>
      <c r="B516" t="s">
        <v>897</v>
      </c>
      <c r="C516" t="s">
        <v>114</v>
      </c>
      <c r="E516" t="s">
        <v>129</v>
      </c>
      <c r="F516" t="s">
        <v>117</v>
      </c>
      <c r="G516">
        <v>100</v>
      </c>
      <c r="H516" t="s">
        <v>25</v>
      </c>
      <c r="I516" t="s">
        <v>25</v>
      </c>
      <c r="J516">
        <v>9</v>
      </c>
      <c r="K516" t="b">
        <v>0</v>
      </c>
      <c r="L516" t="str">
        <f t="shared" si="17"/>
        <v>insert into ms_module values('7519','DT','MD','','f9','text','100','totalamount','totalamount','9','FALSE');</v>
      </c>
    </row>
    <row r="517" spans="1:12" ht="16.5" customHeight="1">
      <c r="A517">
        <v>7520</v>
      </c>
      <c r="B517" t="s">
        <v>897</v>
      </c>
      <c r="C517" t="s">
        <v>114</v>
      </c>
      <c r="E517" t="s">
        <v>130</v>
      </c>
      <c r="F517" t="s">
        <v>117</v>
      </c>
      <c r="G517">
        <v>100</v>
      </c>
      <c r="H517" t="s">
        <v>26</v>
      </c>
      <c r="I517" t="s">
        <v>26</v>
      </c>
      <c r="J517">
        <v>10</v>
      </c>
      <c r="K517" t="b">
        <v>0</v>
      </c>
      <c r="L517" t="str">
        <f t="shared" si="17"/>
        <v>insert into ms_module values('7520','DT','MD','','f10','text','100','discent','discent','10','FALSE');</v>
      </c>
    </row>
    <row r="518" spans="1:12" ht="16.5" customHeight="1">
      <c r="A518">
        <v>7521</v>
      </c>
      <c r="B518" t="s">
        <v>897</v>
      </c>
      <c r="C518" t="s">
        <v>114</v>
      </c>
      <c r="E518" t="s">
        <v>131</v>
      </c>
      <c r="F518" t="s">
        <v>117</v>
      </c>
      <c r="G518">
        <v>100</v>
      </c>
      <c r="H518" t="s">
        <v>27</v>
      </c>
      <c r="I518" t="s">
        <v>27</v>
      </c>
      <c r="J518">
        <v>11</v>
      </c>
      <c r="K518" t="b">
        <v>0</v>
      </c>
      <c r="L518" t="str">
        <f t="shared" si="17"/>
        <v>insert into ms_module values('7521','DT','MD','','f11','text','100','disamount','disamount','11','FALSE');</v>
      </c>
    </row>
    <row r="519" spans="1:12" ht="16.5" customHeight="1">
      <c r="A519">
        <v>7522</v>
      </c>
      <c r="B519" t="s">
        <v>897</v>
      </c>
      <c r="C519" t="s">
        <v>114</v>
      </c>
      <c r="E519" t="s">
        <v>137</v>
      </c>
      <c r="F519" t="s">
        <v>117</v>
      </c>
      <c r="G519">
        <v>100</v>
      </c>
      <c r="H519" t="s">
        <v>499</v>
      </c>
      <c r="I519" t="s">
        <v>499</v>
      </c>
      <c r="J519">
        <v>12</v>
      </c>
      <c r="K519" t="b">
        <v>0</v>
      </c>
      <c r="L519" t="str">
        <f t="shared" si="17"/>
        <v>insert into ms_module values('7522','DT','MD','','f12','text','100','ppncent','ppncent','12','FALSE');</v>
      </c>
    </row>
    <row r="520" spans="1:12" ht="16.5" customHeight="1">
      <c r="A520">
        <v>7523</v>
      </c>
      <c r="B520" t="s">
        <v>897</v>
      </c>
      <c r="C520" t="s">
        <v>114</v>
      </c>
      <c r="E520" t="s">
        <v>138</v>
      </c>
      <c r="F520" t="s">
        <v>117</v>
      </c>
      <c r="G520">
        <v>100</v>
      </c>
      <c r="H520" t="s">
        <v>490</v>
      </c>
      <c r="I520" t="s">
        <v>485</v>
      </c>
      <c r="J520">
        <v>13</v>
      </c>
      <c r="K520" t="b">
        <v>0</v>
      </c>
      <c r="L520" t="str">
        <f t="shared" si="17"/>
        <v>insert into ms_module values('7523','DT','MD','','f13','text','100','Other Fee','otherfee','13','FALSE');</v>
      </c>
    </row>
    <row r="521" spans="1:12" ht="16.5" customHeight="1">
      <c r="A521">
        <v>7524</v>
      </c>
      <c r="B521" t="s">
        <v>897</v>
      </c>
      <c r="C521" t="s">
        <v>114</v>
      </c>
      <c r="E521" t="s">
        <v>139</v>
      </c>
      <c r="F521" t="s">
        <v>433</v>
      </c>
      <c r="G521">
        <v>100</v>
      </c>
      <c r="H521" t="s">
        <v>163</v>
      </c>
      <c r="I521" t="s">
        <v>184</v>
      </c>
      <c r="J521">
        <v>14</v>
      </c>
      <c r="K521" t="b">
        <v>0</v>
      </c>
      <c r="L521" t="str">
        <f t="shared" si="17"/>
        <v>insert into ms_module values('7524','DT','MD','','f14','money','100','Total Amount','format(netamount,0)','14','FALSE');</v>
      </c>
    </row>
    <row r="522" spans="1:12" ht="16.5" customHeight="1">
      <c r="A522">
        <v>7525</v>
      </c>
      <c r="B522" t="s">
        <v>897</v>
      </c>
      <c r="C522" t="s">
        <v>114</v>
      </c>
      <c r="E522" t="s">
        <v>140</v>
      </c>
      <c r="F522" t="s">
        <v>117</v>
      </c>
      <c r="G522">
        <v>100</v>
      </c>
      <c r="H522" t="s">
        <v>31</v>
      </c>
      <c r="I522" t="s">
        <v>31</v>
      </c>
      <c r="J522">
        <v>15</v>
      </c>
      <c r="K522" t="b">
        <v>0</v>
      </c>
      <c r="L522" t="str">
        <f t="shared" si="17"/>
        <v>insert into ms_module values('7525','DT','MD','','f15','text','100','shipvia','shipvia','15','FALSE');</v>
      </c>
    </row>
    <row r="523" spans="1:12" ht="16.5" customHeight="1">
      <c r="A523">
        <v>7526</v>
      </c>
      <c r="B523" t="s">
        <v>897</v>
      </c>
      <c r="C523" t="s">
        <v>114</v>
      </c>
      <c r="E523" t="s">
        <v>141</v>
      </c>
      <c r="F523" t="s">
        <v>117</v>
      </c>
      <c r="G523">
        <v>100</v>
      </c>
      <c r="H523" t="s">
        <v>32</v>
      </c>
      <c r="I523" t="s">
        <v>32</v>
      </c>
      <c r="J523">
        <v>16</v>
      </c>
      <c r="K523" t="b">
        <v>0</v>
      </c>
      <c r="L523" t="str">
        <f t="shared" si="17"/>
        <v>insert into ms_module values('7526','DT','MD','','f16','text','100','deliveryto','deliveryto','16','FALSE');</v>
      </c>
    </row>
    <row r="524" spans="1:12" ht="16.5" customHeight="1">
      <c r="A524">
        <v>7527</v>
      </c>
      <c r="B524" t="s">
        <v>897</v>
      </c>
      <c r="C524" t="s">
        <v>114</v>
      </c>
      <c r="E524" t="s">
        <v>142</v>
      </c>
      <c r="F524" t="s">
        <v>117</v>
      </c>
      <c r="G524">
        <v>100</v>
      </c>
      <c r="H524" t="s">
        <v>33</v>
      </c>
      <c r="I524" t="s">
        <v>33</v>
      </c>
      <c r="J524">
        <v>17</v>
      </c>
      <c r="K524" t="b">
        <v>0</v>
      </c>
      <c r="L524" t="str">
        <f t="shared" si="17"/>
        <v>insert into ms_module values('7527','DT','MD','','f17','text','100','deliveryaddress','deliveryaddress','17','FALSE');</v>
      </c>
    </row>
    <row r="525" spans="1:12" ht="16.5" customHeight="1">
      <c r="A525">
        <v>7528</v>
      </c>
      <c r="B525" t="s">
        <v>897</v>
      </c>
      <c r="C525" t="s">
        <v>114</v>
      </c>
      <c r="E525" t="s">
        <v>143</v>
      </c>
      <c r="F525" t="s">
        <v>117</v>
      </c>
      <c r="G525">
        <v>100</v>
      </c>
      <c r="H525" t="s">
        <v>34</v>
      </c>
      <c r="I525" t="s">
        <v>34</v>
      </c>
      <c r="J525">
        <v>18</v>
      </c>
      <c r="K525" t="b">
        <v>0</v>
      </c>
      <c r="L525" t="str">
        <f t="shared" si="17"/>
        <v>insert into ms_module values('7528','DT','MD','','f18','text','100','deliverypic','deliverypic','18','FALSE');</v>
      </c>
    </row>
    <row r="526" spans="1:12" ht="16.5" customHeight="1">
      <c r="A526">
        <v>7529</v>
      </c>
      <c r="B526" t="s">
        <v>897</v>
      </c>
      <c r="C526" t="s">
        <v>114</v>
      </c>
      <c r="E526" t="s">
        <v>144</v>
      </c>
      <c r="F526" t="s">
        <v>117</v>
      </c>
      <c r="G526">
        <v>100</v>
      </c>
      <c r="H526" t="s">
        <v>35</v>
      </c>
      <c r="I526" t="s">
        <v>35</v>
      </c>
      <c r="J526">
        <v>19</v>
      </c>
      <c r="K526" t="b">
        <v>0</v>
      </c>
      <c r="L526" t="str">
        <f t="shared" si="17"/>
        <v>insert into ms_module values('7529','DT','MD','','f19','text','100','deliveryphone','deliveryphone','19','FALSE');</v>
      </c>
    </row>
    <row r="527" spans="1:12" ht="16.5" customHeight="1">
      <c r="A527">
        <v>7530</v>
      </c>
      <c r="B527" t="s">
        <v>897</v>
      </c>
      <c r="C527" t="s">
        <v>114</v>
      </c>
      <c r="E527" t="s">
        <v>145</v>
      </c>
      <c r="F527" t="s">
        <v>117</v>
      </c>
      <c r="G527">
        <v>100</v>
      </c>
      <c r="H527" t="s">
        <v>36</v>
      </c>
      <c r="I527" t="s">
        <v>36</v>
      </c>
      <c r="J527">
        <v>20</v>
      </c>
      <c r="K527" t="b">
        <v>0</v>
      </c>
      <c r="L527" t="str">
        <f t="shared" si="17"/>
        <v>insert into ms_module values('7530','DT','MD','','f20','text','100','deliverydate','deliverydate','20','FALSE');</v>
      </c>
    </row>
    <row r="528" spans="1:12" ht="16.5" customHeight="1">
      <c r="A528">
        <v>7531</v>
      </c>
      <c r="B528" t="s">
        <v>897</v>
      </c>
      <c r="C528" t="s">
        <v>114</v>
      </c>
      <c r="E528" t="s">
        <v>146</v>
      </c>
      <c r="F528" t="s">
        <v>117</v>
      </c>
      <c r="G528">
        <v>100</v>
      </c>
      <c r="H528" t="s">
        <v>37</v>
      </c>
      <c r="I528" t="s">
        <v>901</v>
      </c>
      <c r="J528">
        <v>21</v>
      </c>
      <c r="K528" t="b">
        <v>0</v>
      </c>
      <c r="L528" t="str">
        <f t="shared" si="17"/>
        <v>insert into ms_module values('7531','DT','MD','','f21','text','100','warehousefrom','(select warehousename from ms_warehouse where warehouseid=tx_deliveryout.warehousefrom limit 1)','21','FALSE');</v>
      </c>
    </row>
    <row r="529" spans="1:12" ht="16.5" customHeight="1">
      <c r="A529">
        <v>7532</v>
      </c>
      <c r="B529" t="s">
        <v>897</v>
      </c>
      <c r="C529" t="s">
        <v>114</v>
      </c>
      <c r="E529" t="s">
        <v>147</v>
      </c>
      <c r="F529" t="s">
        <v>117</v>
      </c>
      <c r="G529">
        <v>100</v>
      </c>
      <c r="H529" t="s">
        <v>38</v>
      </c>
      <c r="I529" t="s">
        <v>38</v>
      </c>
      <c r="J529">
        <v>22</v>
      </c>
      <c r="K529" t="b">
        <v>0</v>
      </c>
      <c r="L529" t="str">
        <f t="shared" si="17"/>
        <v>insert into ms_module values('7532','DT','MD','','f22','text','100','field1','field1','22','FALSE');</v>
      </c>
    </row>
    <row r="530" spans="1:12" ht="16.5" customHeight="1">
      <c r="A530">
        <v>7533</v>
      </c>
      <c r="B530" t="s">
        <v>897</v>
      </c>
      <c r="C530" t="s">
        <v>114</v>
      </c>
      <c r="E530" t="s">
        <v>148</v>
      </c>
      <c r="F530" t="s">
        <v>117</v>
      </c>
      <c r="G530">
        <v>100</v>
      </c>
      <c r="H530" t="s">
        <v>39</v>
      </c>
      <c r="I530" t="s">
        <v>39</v>
      </c>
      <c r="J530">
        <v>23</v>
      </c>
      <c r="K530" t="b">
        <v>0</v>
      </c>
      <c r="L530" t="str">
        <f t="shared" si="17"/>
        <v>insert into ms_module values('7533','DT','MD','','f23','text','100','field2','field2','23','FALSE');</v>
      </c>
    </row>
    <row r="531" spans="1:12" ht="16.5" customHeight="1">
      <c r="A531">
        <v>7534</v>
      </c>
      <c r="B531" t="s">
        <v>897</v>
      </c>
      <c r="C531" t="s">
        <v>114</v>
      </c>
      <c r="E531" t="s">
        <v>149</v>
      </c>
      <c r="F531" t="s">
        <v>117</v>
      </c>
      <c r="G531">
        <v>100</v>
      </c>
      <c r="H531" t="s">
        <v>40</v>
      </c>
      <c r="I531" t="s">
        <v>40</v>
      </c>
      <c r="J531">
        <v>24</v>
      </c>
      <c r="K531" t="b">
        <v>0</v>
      </c>
      <c r="L531" t="str">
        <f t="shared" si="17"/>
        <v>insert into ms_module values('7534','DT','MD','','f24','text','100','field3','field3','24','FALSE');</v>
      </c>
    </row>
    <row r="532" spans="1:12" ht="16.5" customHeight="1">
      <c r="A532">
        <v>7535</v>
      </c>
      <c r="B532" t="s">
        <v>897</v>
      </c>
      <c r="C532" t="s">
        <v>114</v>
      </c>
      <c r="E532" t="s">
        <v>150</v>
      </c>
      <c r="F532" t="s">
        <v>117</v>
      </c>
      <c r="G532">
        <v>100</v>
      </c>
      <c r="H532" t="s">
        <v>41</v>
      </c>
      <c r="I532" t="s">
        <v>41</v>
      </c>
      <c r="J532">
        <v>25</v>
      </c>
      <c r="K532" t="b">
        <v>0</v>
      </c>
      <c r="L532" t="str">
        <f t="shared" si="17"/>
        <v>insert into ms_module values('7535','DT','MD','','f25','text','100','field4','field4','25','FALSE');</v>
      </c>
    </row>
    <row r="533" spans="1:12" ht="16.5" customHeight="1">
      <c r="A533">
        <v>7536</v>
      </c>
      <c r="B533" t="s">
        <v>897</v>
      </c>
      <c r="C533" t="s">
        <v>114</v>
      </c>
      <c r="E533" t="s">
        <v>151</v>
      </c>
      <c r="F533" t="s">
        <v>117</v>
      </c>
      <c r="G533">
        <v>100</v>
      </c>
      <c r="H533" t="s">
        <v>42</v>
      </c>
      <c r="I533" t="s">
        <v>42</v>
      </c>
      <c r="J533">
        <v>26</v>
      </c>
      <c r="K533" t="b">
        <v>0</v>
      </c>
      <c r="L533" t="str">
        <f t="shared" si="17"/>
        <v>insert into ms_module values('7536','DT','MD','','f26','text','100','field5','field5','26','FALSE');</v>
      </c>
    </row>
    <row r="534" spans="1:12" ht="16.5" customHeight="1">
      <c r="A534">
        <v>7537</v>
      </c>
      <c r="B534" t="s">
        <v>897</v>
      </c>
      <c r="C534" t="s">
        <v>114</v>
      </c>
      <c r="E534" t="s">
        <v>152</v>
      </c>
      <c r="F534" t="s">
        <v>117</v>
      </c>
      <c r="G534">
        <v>100</v>
      </c>
      <c r="H534" t="s">
        <v>43</v>
      </c>
      <c r="I534" t="s">
        <v>43</v>
      </c>
      <c r="J534">
        <v>27</v>
      </c>
      <c r="K534" t="b">
        <v>0</v>
      </c>
      <c r="L534" t="str">
        <f t="shared" si="17"/>
        <v>insert into ms_module values('7537','DT','MD','','f27','text','100','field6','field6','27','FALSE');</v>
      </c>
    </row>
    <row r="535" spans="1:12" ht="16.5" customHeight="1">
      <c r="A535">
        <v>7538</v>
      </c>
      <c r="B535" t="s">
        <v>897</v>
      </c>
      <c r="C535" t="s">
        <v>114</v>
      </c>
      <c r="E535" t="s">
        <v>153</v>
      </c>
      <c r="F535" t="s">
        <v>117</v>
      </c>
      <c r="G535">
        <v>100</v>
      </c>
      <c r="H535" t="s">
        <v>44</v>
      </c>
      <c r="I535" t="s">
        <v>44</v>
      </c>
      <c r="J535">
        <v>28</v>
      </c>
      <c r="K535" t="b">
        <v>0</v>
      </c>
      <c r="L535" t="str">
        <f t="shared" si="17"/>
        <v>insert into ms_module values('7538','DT','MD','','f28','text','100','invtaxno1','invtaxno1','28','FALSE');</v>
      </c>
    </row>
    <row r="536" spans="1:12" ht="16.5" customHeight="1">
      <c r="A536">
        <v>7539</v>
      </c>
      <c r="B536" t="s">
        <v>897</v>
      </c>
      <c r="C536" t="s">
        <v>114</v>
      </c>
      <c r="E536" t="s">
        <v>154</v>
      </c>
      <c r="F536" t="s">
        <v>117</v>
      </c>
      <c r="G536">
        <v>100</v>
      </c>
      <c r="H536" t="s">
        <v>45</v>
      </c>
      <c r="I536" t="s">
        <v>45</v>
      </c>
      <c r="J536">
        <v>29</v>
      </c>
      <c r="K536" t="b">
        <v>0</v>
      </c>
      <c r="L536" t="str">
        <f t="shared" si="17"/>
        <v>insert into ms_module values('7539','DT','MD','','f29','text','100','invtaxno2','invtaxno2','29','FALSE');</v>
      </c>
    </row>
    <row r="537" spans="1:12" ht="16.5" customHeight="1">
      <c r="A537">
        <v>7540</v>
      </c>
      <c r="B537" t="s">
        <v>897</v>
      </c>
      <c r="C537" t="s">
        <v>114</v>
      </c>
      <c r="E537" t="s">
        <v>155</v>
      </c>
      <c r="F537" t="s">
        <v>117</v>
      </c>
      <c r="G537">
        <v>100</v>
      </c>
      <c r="H537" t="s">
        <v>46</v>
      </c>
      <c r="I537" t="s">
        <v>46</v>
      </c>
      <c r="J537">
        <v>30</v>
      </c>
      <c r="K537" t="b">
        <v>0</v>
      </c>
      <c r="L537" t="str">
        <f t="shared" si="17"/>
        <v>insert into ms_module values('7540','DT','MD','','f30','text','100','invtaxdate','invtaxdate','30','FALSE');</v>
      </c>
    </row>
    <row r="538" spans="1:12" ht="16.5" customHeight="1">
      <c r="A538">
        <v>7541</v>
      </c>
      <c r="B538" t="s">
        <v>897</v>
      </c>
      <c r="C538" t="s">
        <v>114</v>
      </c>
      <c r="E538" t="s">
        <v>156</v>
      </c>
      <c r="F538" t="s">
        <v>117</v>
      </c>
      <c r="G538">
        <v>100</v>
      </c>
      <c r="H538" t="s">
        <v>47</v>
      </c>
      <c r="I538" t="s">
        <v>47</v>
      </c>
      <c r="J538">
        <v>31</v>
      </c>
      <c r="K538" t="b">
        <v>0</v>
      </c>
      <c r="L538" t="str">
        <f t="shared" si="17"/>
        <v>insert into ms_module values('7541','DT','MD','','f31','text','100','invtaxmemo','invtaxmemo','31','FALSE');</v>
      </c>
    </row>
    <row r="539" spans="1:12" ht="16.5" customHeight="1">
      <c r="A539">
        <v>7542</v>
      </c>
      <c r="B539" t="s">
        <v>897</v>
      </c>
      <c r="C539" t="s">
        <v>114</v>
      </c>
      <c r="E539" t="s">
        <v>157</v>
      </c>
      <c r="F539" t="s">
        <v>117</v>
      </c>
      <c r="G539">
        <v>99</v>
      </c>
      <c r="H539" t="s">
        <v>128</v>
      </c>
      <c r="I539" t="s">
        <v>48</v>
      </c>
      <c r="J539">
        <v>32</v>
      </c>
      <c r="K539" t="b">
        <v>1</v>
      </c>
      <c r="L539" t="str">
        <f t="shared" si="17"/>
        <v>insert into ms_module values('7542','DT','MD','','f32','text','99','Notes','notes','32','TRUE');</v>
      </c>
    </row>
    <row r="540" spans="1:12" ht="16.5" customHeight="1">
      <c r="A540">
        <v>7543</v>
      </c>
      <c r="B540" t="s">
        <v>897</v>
      </c>
      <c r="C540" t="s">
        <v>114</v>
      </c>
      <c r="E540" t="s">
        <v>158</v>
      </c>
      <c r="F540" t="s">
        <v>117</v>
      </c>
      <c r="G540">
        <v>100</v>
      </c>
      <c r="H540" t="s">
        <v>164</v>
      </c>
      <c r="I540" t="s">
        <v>900</v>
      </c>
      <c r="J540">
        <v>33</v>
      </c>
      <c r="K540" t="b">
        <v>0</v>
      </c>
      <c r="L540" t="str">
        <f t="shared" si="17"/>
        <v>insert into ms_module values('7543','DT','MD','','f33','text','100','Details','(SELECT GROUP_CONCAT(c.orderid,"[",c.prodcode,"[",c.prodname,"[",c.qty,"[",c.unit,"[",c.price,"[",c.discent,"[",c.disamount,"[",c.total SEPARATOR "{")FROM tx_deliveryout_d c WHERE tx_deliveryout.orderno=c.orderno)','33','FALSE');</v>
      </c>
    </row>
    <row r="541" spans="1:12" ht="16.5" customHeight="1">
      <c r="A541">
        <v>7544</v>
      </c>
      <c r="B541" t="s">
        <v>897</v>
      </c>
      <c r="C541" t="s">
        <v>114</v>
      </c>
      <c r="E541" t="s">
        <v>491</v>
      </c>
      <c r="F541" t="s">
        <v>117</v>
      </c>
      <c r="G541">
        <v>100</v>
      </c>
      <c r="H541" t="s">
        <v>494</v>
      </c>
      <c r="I541" t="s">
        <v>493</v>
      </c>
      <c r="J541">
        <v>34</v>
      </c>
      <c r="K541" t="b">
        <v>0</v>
      </c>
      <c r="L541" t="str">
        <f t="shared" si="17"/>
        <v>insert into ms_module values('7544','DT','MD','','f34','text','100','DP','dp','34','FALSE');</v>
      </c>
    </row>
    <row r="542" spans="1:12" ht="16.5" customHeight="1">
      <c r="A542">
        <v>7545</v>
      </c>
      <c r="B542" t="s">
        <v>897</v>
      </c>
      <c r="C542" t="s">
        <v>114</v>
      </c>
      <c r="E542" t="s">
        <v>492</v>
      </c>
      <c r="F542" t="s">
        <v>117</v>
      </c>
      <c r="G542">
        <v>100</v>
      </c>
      <c r="H542" t="s">
        <v>495</v>
      </c>
      <c r="I542" t="s">
        <v>496</v>
      </c>
      <c r="J542">
        <v>35</v>
      </c>
      <c r="K542" t="b">
        <v>0</v>
      </c>
      <c r="L542" t="str">
        <f t="shared" si="17"/>
        <v>insert into ms_module values('7545','DT','MD','','f35','text','100','Left Amount','leftamount','35','FALSE');</v>
      </c>
    </row>
    <row r="543" spans="1:12" ht="16.5" customHeight="1">
      <c r="A543">
        <v>7546</v>
      </c>
      <c r="B543" t="s">
        <v>897</v>
      </c>
      <c r="C543" t="s">
        <v>114</v>
      </c>
      <c r="E543" t="s">
        <v>498</v>
      </c>
      <c r="F543" t="s">
        <v>117</v>
      </c>
      <c r="G543">
        <v>100</v>
      </c>
      <c r="H543" t="s">
        <v>500</v>
      </c>
      <c r="I543" t="s">
        <v>500</v>
      </c>
      <c r="J543">
        <v>36</v>
      </c>
      <c r="K543" t="b">
        <v>0</v>
      </c>
      <c r="L543" t="str">
        <f t="shared" si="17"/>
        <v>insert into ms_module values('7546','DT','MD','','f36','text','100','ppnamount','ppnamount','36','FALSE');</v>
      </c>
    </row>
    <row r="544" spans="1:12" ht="16.5" customHeight="1">
      <c r="A544">
        <v>7547</v>
      </c>
      <c r="B544" t="s">
        <v>897</v>
      </c>
      <c r="C544" t="s">
        <v>114</v>
      </c>
      <c r="F544" t="s">
        <v>132</v>
      </c>
      <c r="H544" t="s">
        <v>133</v>
      </c>
      <c r="I544" t="s">
        <v>898</v>
      </c>
      <c r="J544">
        <v>37</v>
      </c>
      <c r="L544" t="str">
        <f t="shared" si="17"/>
        <v>insert into ms_module values('7547','DT','MD','','','end','','nowhere',';FROM tx_deliveryout where transtype="DT" order by orderno desc ;','37','');</v>
      </c>
    </row>
    <row r="545" spans="1:12" ht="16.5" customHeight="1">
      <c r="A545">
        <v>7548</v>
      </c>
      <c r="B545" t="s">
        <v>897</v>
      </c>
      <c r="C545" t="s">
        <v>114</v>
      </c>
      <c r="F545" t="s">
        <v>132</v>
      </c>
      <c r="H545" t="s">
        <v>134</v>
      </c>
      <c r="I545" t="s">
        <v>899</v>
      </c>
      <c r="J545">
        <v>38</v>
      </c>
      <c r="L545" t="str">
        <f t="shared" si="17"/>
        <v>insert into ms_module values('7548','DT','MD','','','end','','where',';FROM tx_deliveryout where transtype="DT" and concat(orderno,refno,custname,salesman) like "%w2%" order by orderno desc;','38','');</v>
      </c>
    </row>
    <row r="546" spans="1:12" ht="16.5" customHeight="1">
      <c r="A546">
        <v>7549</v>
      </c>
      <c r="B546" t="s">
        <v>917</v>
      </c>
      <c r="C546" t="s">
        <v>114</v>
      </c>
      <c r="E546" t="s">
        <v>116</v>
      </c>
      <c r="F546" t="s">
        <v>117</v>
      </c>
      <c r="G546">
        <v>120</v>
      </c>
      <c r="H546" t="s">
        <v>867</v>
      </c>
      <c r="I546" t="s">
        <v>19</v>
      </c>
      <c r="J546">
        <v>1</v>
      </c>
      <c r="K546" t="b">
        <v>1</v>
      </c>
      <c r="L546" t="str">
        <f>"insert into ms_module values('"&amp;A546&amp;"','"&amp;B546&amp;"','"&amp;C546&amp;"','"&amp;D546&amp;"','"&amp;E546&amp;"','"&amp;F546&amp;"','"&amp;G546&amp;"','"&amp;H546&amp;"','"&amp;I546&amp;"','"&amp;J546&amp;"','"&amp;K546&amp;"');"</f>
        <v>insert into ms_module values('7549','DR','MD','','f1','text','120','Order No','orderno','1','TRUE');</v>
      </c>
    </row>
    <row r="547" spans="1:12" ht="16.5" customHeight="1">
      <c r="A547">
        <v>7550</v>
      </c>
      <c r="B547" t="s">
        <v>917</v>
      </c>
      <c r="C547" t="s">
        <v>114</v>
      </c>
      <c r="E547" t="s">
        <v>119</v>
      </c>
      <c r="F547" t="s">
        <v>117</v>
      </c>
      <c r="G547">
        <v>90</v>
      </c>
      <c r="H547" t="s">
        <v>868</v>
      </c>
      <c r="I547" t="s">
        <v>20</v>
      </c>
      <c r="J547">
        <v>2</v>
      </c>
      <c r="K547" t="b">
        <v>1</v>
      </c>
      <c r="L547" t="str">
        <f t="shared" ref="L547:L583" si="18">"insert into ms_module values('"&amp;A547&amp;"','"&amp;B547&amp;"','"&amp;C547&amp;"','"&amp;D547&amp;"','"&amp;E547&amp;"','"&amp;F547&amp;"','"&amp;G547&amp;"','"&amp;H547&amp;"','"&amp;I547&amp;"','"&amp;J547&amp;"','"&amp;K547&amp;"');"</f>
        <v>insert into ms_module values('7550','DR','MD','','f2','text','90','Order Date','orderdate','2','TRUE');</v>
      </c>
    </row>
    <row r="548" spans="1:12" ht="16.5" customHeight="1">
      <c r="A548">
        <v>7551</v>
      </c>
      <c r="B548" t="s">
        <v>917</v>
      </c>
      <c r="C548" t="s">
        <v>114</v>
      </c>
      <c r="E548" t="s">
        <v>121</v>
      </c>
      <c r="F548" t="s">
        <v>117</v>
      </c>
      <c r="G548">
        <v>80</v>
      </c>
      <c r="H548" t="s">
        <v>869</v>
      </c>
      <c r="I548" t="s">
        <v>21</v>
      </c>
      <c r="J548">
        <v>3</v>
      </c>
      <c r="K548" t="b">
        <v>1</v>
      </c>
      <c r="L548" t="str">
        <f t="shared" si="18"/>
        <v>insert into ms_module values('7551','DR','MD','','f3','text','80','Order Type','transtype','3','TRUE');</v>
      </c>
    </row>
    <row r="549" spans="1:12" ht="16.5" customHeight="1">
      <c r="A549">
        <v>7552</v>
      </c>
      <c r="B549" t="s">
        <v>917</v>
      </c>
      <c r="C549" t="s">
        <v>114</v>
      </c>
      <c r="E549" t="s">
        <v>123</v>
      </c>
      <c r="F549" t="s">
        <v>117</v>
      </c>
      <c r="G549">
        <v>100</v>
      </c>
      <c r="H549" t="s">
        <v>22</v>
      </c>
      <c r="I549" t="s">
        <v>22</v>
      </c>
      <c r="J549">
        <v>4</v>
      </c>
      <c r="K549" t="b">
        <v>0</v>
      </c>
      <c r="L549" t="str">
        <f t="shared" si="18"/>
        <v>insert into ms_module values('7552','DR','MD','','f4','text','100','custcode','custcode','4','FALSE');</v>
      </c>
    </row>
    <row r="550" spans="1:12" ht="16.5" customHeight="1">
      <c r="A550">
        <v>7553</v>
      </c>
      <c r="B550" t="s">
        <v>917</v>
      </c>
      <c r="C550" t="s">
        <v>114</v>
      </c>
      <c r="E550" t="s">
        <v>124</v>
      </c>
      <c r="F550" t="s">
        <v>117</v>
      </c>
      <c r="G550">
        <v>150</v>
      </c>
      <c r="H550" t="s">
        <v>159</v>
      </c>
      <c r="I550" t="s">
        <v>23</v>
      </c>
      <c r="J550">
        <v>5</v>
      </c>
      <c r="K550" t="b">
        <v>1</v>
      </c>
      <c r="L550" t="str">
        <f t="shared" si="18"/>
        <v>insert into ms_module values('7553','DR','MD','','f5','text','150','Customer','custname','5','TRUE');</v>
      </c>
    </row>
    <row r="551" spans="1:12" ht="16.5" customHeight="1">
      <c r="A551">
        <v>7554</v>
      </c>
      <c r="B551" t="s">
        <v>917</v>
      </c>
      <c r="C551" t="s">
        <v>114</v>
      </c>
      <c r="E551" t="s">
        <v>125</v>
      </c>
      <c r="F551" t="s">
        <v>117</v>
      </c>
      <c r="G551">
        <v>120</v>
      </c>
      <c r="H551" t="s">
        <v>160</v>
      </c>
      <c r="I551" t="s">
        <v>918</v>
      </c>
      <c r="J551">
        <v>6</v>
      </c>
      <c r="K551" t="b">
        <v>0</v>
      </c>
      <c r="L551" t="str">
        <f t="shared" si="18"/>
        <v>insert into ms_module values('7554','DR','MD','','f6','text','120','Pay Terms','(select setorantype from ms_payment where paymentid=tx_deliveryreceived.payterms limit 1)','6','FALSE');</v>
      </c>
    </row>
    <row r="552" spans="1:12" ht="16.5" customHeight="1">
      <c r="A552">
        <v>7555</v>
      </c>
      <c r="B552" t="s">
        <v>917</v>
      </c>
      <c r="C552" t="s">
        <v>114</v>
      </c>
      <c r="E552" t="s">
        <v>126</v>
      </c>
      <c r="F552" t="s">
        <v>117</v>
      </c>
      <c r="G552">
        <v>100</v>
      </c>
      <c r="H552" t="s">
        <v>764</v>
      </c>
      <c r="I552" t="s">
        <v>53</v>
      </c>
      <c r="J552">
        <v>7</v>
      </c>
      <c r="K552" t="b">
        <v>0</v>
      </c>
      <c r="L552" t="str">
        <f t="shared" si="18"/>
        <v>insert into ms_module values('7555','DR','MD','','f7','text','100','Trans No','refno','7','FALSE');</v>
      </c>
    </row>
    <row r="553" spans="1:12" ht="16.5" customHeight="1">
      <c r="A553">
        <v>7556</v>
      </c>
      <c r="B553" t="s">
        <v>917</v>
      </c>
      <c r="C553" t="s">
        <v>114</v>
      </c>
      <c r="E553" t="s">
        <v>127</v>
      </c>
      <c r="F553" t="s">
        <v>117</v>
      </c>
      <c r="G553">
        <v>100</v>
      </c>
      <c r="H553" t="s">
        <v>162</v>
      </c>
      <c r="I553" t="s">
        <v>919</v>
      </c>
      <c r="J553">
        <v>8</v>
      </c>
      <c r="K553" t="b">
        <v>1</v>
      </c>
      <c r="L553" t="str">
        <f t="shared" si="18"/>
        <v>insert into ms_module values('7556','DR','MD','','f8','text','100','Salesman','(select salesname from ms_salesman where salesid=tx_deliveryreceived.salesman limit 1)','8','TRUE');</v>
      </c>
    </row>
    <row r="554" spans="1:12" ht="16.5" customHeight="1">
      <c r="A554">
        <v>7557</v>
      </c>
      <c r="B554" t="s">
        <v>917</v>
      </c>
      <c r="C554" t="s">
        <v>114</v>
      </c>
      <c r="E554" t="s">
        <v>129</v>
      </c>
      <c r="F554" t="s">
        <v>117</v>
      </c>
      <c r="G554">
        <v>100</v>
      </c>
      <c r="H554" t="s">
        <v>25</v>
      </c>
      <c r="I554" t="s">
        <v>25</v>
      </c>
      <c r="J554">
        <v>9</v>
      </c>
      <c r="K554" t="b">
        <v>0</v>
      </c>
      <c r="L554" t="str">
        <f t="shared" si="18"/>
        <v>insert into ms_module values('7557','DR','MD','','f9','text','100','totalamount','totalamount','9','FALSE');</v>
      </c>
    </row>
    <row r="555" spans="1:12" ht="16.5" customHeight="1">
      <c r="A555">
        <v>7558</v>
      </c>
      <c r="B555" t="s">
        <v>917</v>
      </c>
      <c r="C555" t="s">
        <v>114</v>
      </c>
      <c r="E555" t="s">
        <v>130</v>
      </c>
      <c r="F555" t="s">
        <v>117</v>
      </c>
      <c r="G555">
        <v>100</v>
      </c>
      <c r="H555" t="s">
        <v>26</v>
      </c>
      <c r="I555" t="s">
        <v>26</v>
      </c>
      <c r="J555">
        <v>10</v>
      </c>
      <c r="K555" t="b">
        <v>0</v>
      </c>
      <c r="L555" t="str">
        <f t="shared" si="18"/>
        <v>insert into ms_module values('7558','DR','MD','','f10','text','100','discent','discent','10','FALSE');</v>
      </c>
    </row>
    <row r="556" spans="1:12" ht="16.5" customHeight="1">
      <c r="A556">
        <v>7559</v>
      </c>
      <c r="B556" t="s">
        <v>917</v>
      </c>
      <c r="C556" t="s">
        <v>114</v>
      </c>
      <c r="E556" t="s">
        <v>131</v>
      </c>
      <c r="F556" t="s">
        <v>117</v>
      </c>
      <c r="G556">
        <v>100</v>
      </c>
      <c r="H556" t="s">
        <v>27</v>
      </c>
      <c r="I556" t="s">
        <v>27</v>
      </c>
      <c r="J556">
        <v>11</v>
      </c>
      <c r="K556" t="b">
        <v>0</v>
      </c>
      <c r="L556" t="str">
        <f t="shared" si="18"/>
        <v>insert into ms_module values('7559','DR','MD','','f11','text','100','disamount','disamount','11','FALSE');</v>
      </c>
    </row>
    <row r="557" spans="1:12" ht="16.5" customHeight="1">
      <c r="A557">
        <v>7560</v>
      </c>
      <c r="B557" t="s">
        <v>917</v>
      </c>
      <c r="C557" t="s">
        <v>114</v>
      </c>
      <c r="E557" t="s">
        <v>137</v>
      </c>
      <c r="F557" t="s">
        <v>117</v>
      </c>
      <c r="G557">
        <v>100</v>
      </c>
      <c r="H557" t="s">
        <v>499</v>
      </c>
      <c r="I557" t="s">
        <v>499</v>
      </c>
      <c r="J557">
        <v>12</v>
      </c>
      <c r="K557" t="b">
        <v>0</v>
      </c>
      <c r="L557" t="str">
        <f t="shared" si="18"/>
        <v>insert into ms_module values('7560','DR','MD','','f12','text','100','ppncent','ppncent','12','FALSE');</v>
      </c>
    </row>
    <row r="558" spans="1:12" ht="16.5" customHeight="1">
      <c r="A558">
        <v>7561</v>
      </c>
      <c r="B558" t="s">
        <v>917</v>
      </c>
      <c r="C558" t="s">
        <v>114</v>
      </c>
      <c r="E558" t="s">
        <v>138</v>
      </c>
      <c r="F558" t="s">
        <v>117</v>
      </c>
      <c r="G558">
        <v>100</v>
      </c>
      <c r="H558" t="s">
        <v>490</v>
      </c>
      <c r="I558" t="s">
        <v>485</v>
      </c>
      <c r="J558">
        <v>13</v>
      </c>
      <c r="K558" t="b">
        <v>0</v>
      </c>
      <c r="L558" t="str">
        <f t="shared" si="18"/>
        <v>insert into ms_module values('7561','DR','MD','','f13','text','100','Other Fee','otherfee','13','FALSE');</v>
      </c>
    </row>
    <row r="559" spans="1:12" ht="16.5" customHeight="1">
      <c r="A559">
        <v>7562</v>
      </c>
      <c r="B559" t="s">
        <v>917</v>
      </c>
      <c r="C559" t="s">
        <v>114</v>
      </c>
      <c r="E559" t="s">
        <v>139</v>
      </c>
      <c r="F559" t="s">
        <v>433</v>
      </c>
      <c r="G559">
        <v>100</v>
      </c>
      <c r="H559" t="s">
        <v>163</v>
      </c>
      <c r="I559" t="s">
        <v>184</v>
      </c>
      <c r="J559">
        <v>14</v>
      </c>
      <c r="K559" t="b">
        <v>1</v>
      </c>
      <c r="L559" t="str">
        <f t="shared" si="18"/>
        <v>insert into ms_module values('7562','DR','MD','','f14','money','100','Total Amount','format(netamount,0)','14','TRUE');</v>
      </c>
    </row>
    <row r="560" spans="1:12" ht="16.5" customHeight="1">
      <c r="A560">
        <v>7563</v>
      </c>
      <c r="B560" t="s">
        <v>917</v>
      </c>
      <c r="C560" t="s">
        <v>114</v>
      </c>
      <c r="E560" t="s">
        <v>140</v>
      </c>
      <c r="F560" t="s">
        <v>117</v>
      </c>
      <c r="G560">
        <v>100</v>
      </c>
      <c r="H560" t="s">
        <v>31</v>
      </c>
      <c r="I560" t="s">
        <v>31</v>
      </c>
      <c r="J560">
        <v>15</v>
      </c>
      <c r="K560" t="b">
        <v>0</v>
      </c>
      <c r="L560" t="str">
        <f t="shared" si="18"/>
        <v>insert into ms_module values('7563','DR','MD','','f15','text','100','shipvia','shipvia','15','FALSE');</v>
      </c>
    </row>
    <row r="561" spans="1:12" ht="16.5" customHeight="1">
      <c r="A561">
        <v>7564</v>
      </c>
      <c r="B561" t="s">
        <v>917</v>
      </c>
      <c r="C561" t="s">
        <v>114</v>
      </c>
      <c r="E561" t="s">
        <v>141</v>
      </c>
      <c r="F561" t="s">
        <v>117</v>
      </c>
      <c r="G561">
        <v>100</v>
      </c>
      <c r="H561" t="s">
        <v>32</v>
      </c>
      <c r="I561" t="s">
        <v>32</v>
      </c>
      <c r="J561">
        <v>16</v>
      </c>
      <c r="K561" t="b">
        <v>0</v>
      </c>
      <c r="L561" t="str">
        <f t="shared" si="18"/>
        <v>insert into ms_module values('7564','DR','MD','','f16','text','100','deliveryto','deliveryto','16','FALSE');</v>
      </c>
    </row>
    <row r="562" spans="1:12" ht="16.5" customHeight="1">
      <c r="A562">
        <v>7565</v>
      </c>
      <c r="B562" t="s">
        <v>917</v>
      </c>
      <c r="C562" t="s">
        <v>114</v>
      </c>
      <c r="E562" t="s">
        <v>142</v>
      </c>
      <c r="F562" t="s">
        <v>117</v>
      </c>
      <c r="G562">
        <v>100</v>
      </c>
      <c r="H562" t="s">
        <v>33</v>
      </c>
      <c r="I562" t="s">
        <v>33</v>
      </c>
      <c r="J562">
        <v>17</v>
      </c>
      <c r="K562" t="b">
        <v>0</v>
      </c>
      <c r="L562" t="str">
        <f t="shared" si="18"/>
        <v>insert into ms_module values('7565','DR','MD','','f17','text','100','deliveryaddress','deliveryaddress','17','FALSE');</v>
      </c>
    </row>
    <row r="563" spans="1:12" ht="16.5" customHeight="1">
      <c r="A563">
        <v>7566</v>
      </c>
      <c r="B563" t="s">
        <v>917</v>
      </c>
      <c r="C563" t="s">
        <v>114</v>
      </c>
      <c r="E563" t="s">
        <v>143</v>
      </c>
      <c r="F563" t="s">
        <v>117</v>
      </c>
      <c r="G563">
        <v>100</v>
      </c>
      <c r="H563" t="s">
        <v>34</v>
      </c>
      <c r="I563" t="s">
        <v>34</v>
      </c>
      <c r="J563">
        <v>18</v>
      </c>
      <c r="K563" t="b">
        <v>0</v>
      </c>
      <c r="L563" t="str">
        <f t="shared" si="18"/>
        <v>insert into ms_module values('7566','DR','MD','','f18','text','100','deliverypic','deliverypic','18','FALSE');</v>
      </c>
    </row>
    <row r="564" spans="1:12" ht="16.5" customHeight="1">
      <c r="A564">
        <v>7567</v>
      </c>
      <c r="B564" t="s">
        <v>917</v>
      </c>
      <c r="C564" t="s">
        <v>114</v>
      </c>
      <c r="E564" t="s">
        <v>144</v>
      </c>
      <c r="F564" t="s">
        <v>117</v>
      </c>
      <c r="G564">
        <v>100</v>
      </c>
      <c r="H564" t="s">
        <v>35</v>
      </c>
      <c r="I564" t="s">
        <v>35</v>
      </c>
      <c r="J564">
        <v>19</v>
      </c>
      <c r="K564" t="b">
        <v>0</v>
      </c>
      <c r="L564" t="str">
        <f t="shared" si="18"/>
        <v>insert into ms_module values('7567','DR','MD','','f19','text','100','deliveryphone','deliveryphone','19','FALSE');</v>
      </c>
    </row>
    <row r="565" spans="1:12" ht="16.5" customHeight="1">
      <c r="A565">
        <v>7568</v>
      </c>
      <c r="B565" t="s">
        <v>917</v>
      </c>
      <c r="C565" t="s">
        <v>114</v>
      </c>
      <c r="E565" t="s">
        <v>145</v>
      </c>
      <c r="F565" t="s">
        <v>117</v>
      </c>
      <c r="G565">
        <v>100</v>
      </c>
      <c r="H565" t="s">
        <v>36</v>
      </c>
      <c r="I565" t="s">
        <v>36</v>
      </c>
      <c r="J565">
        <v>20</v>
      </c>
      <c r="K565" t="b">
        <v>0</v>
      </c>
      <c r="L565" t="str">
        <f t="shared" si="18"/>
        <v>insert into ms_module values('7568','DR','MD','','f20','text','100','deliverydate','deliverydate','20','FALSE');</v>
      </c>
    </row>
    <row r="566" spans="1:12" ht="16.5" customHeight="1">
      <c r="A566">
        <v>7569</v>
      </c>
      <c r="B566" t="s">
        <v>917</v>
      </c>
      <c r="C566" t="s">
        <v>114</v>
      </c>
      <c r="E566" t="s">
        <v>146</v>
      </c>
      <c r="F566" t="s">
        <v>117</v>
      </c>
      <c r="G566">
        <v>100</v>
      </c>
      <c r="H566" t="s">
        <v>37</v>
      </c>
      <c r="I566" t="s">
        <v>920</v>
      </c>
      <c r="J566">
        <v>21</v>
      </c>
      <c r="K566" t="b">
        <v>0</v>
      </c>
      <c r="L566" t="str">
        <f t="shared" si="18"/>
        <v>insert into ms_module values('7569','DR','MD','','f21','text','100','warehousefrom','(select warehousename from ms_warehouse where warehouseid=tx_deliveryreceived.warehousefrom limit 1)','21','FALSE');</v>
      </c>
    </row>
    <row r="567" spans="1:12" ht="16.5" customHeight="1">
      <c r="A567">
        <v>7570</v>
      </c>
      <c r="B567" t="s">
        <v>917</v>
      </c>
      <c r="C567" t="s">
        <v>114</v>
      </c>
      <c r="E567" t="s">
        <v>147</v>
      </c>
      <c r="F567" t="s">
        <v>117</v>
      </c>
      <c r="G567">
        <v>100</v>
      </c>
      <c r="H567" t="s">
        <v>38</v>
      </c>
      <c r="I567" t="s">
        <v>38</v>
      </c>
      <c r="J567">
        <v>22</v>
      </c>
      <c r="K567" t="b">
        <v>0</v>
      </c>
      <c r="L567" t="str">
        <f t="shared" si="18"/>
        <v>insert into ms_module values('7570','DR','MD','','f22','text','100','field1','field1','22','FALSE');</v>
      </c>
    </row>
    <row r="568" spans="1:12" ht="16.5" customHeight="1">
      <c r="A568">
        <v>7571</v>
      </c>
      <c r="B568" t="s">
        <v>917</v>
      </c>
      <c r="C568" t="s">
        <v>114</v>
      </c>
      <c r="E568" t="s">
        <v>148</v>
      </c>
      <c r="F568" t="s">
        <v>117</v>
      </c>
      <c r="G568">
        <v>100</v>
      </c>
      <c r="H568" t="s">
        <v>39</v>
      </c>
      <c r="I568" t="s">
        <v>39</v>
      </c>
      <c r="J568">
        <v>23</v>
      </c>
      <c r="K568" t="b">
        <v>0</v>
      </c>
      <c r="L568" t="str">
        <f t="shared" si="18"/>
        <v>insert into ms_module values('7571','DR','MD','','f23','text','100','field2','field2','23','FALSE');</v>
      </c>
    </row>
    <row r="569" spans="1:12" ht="16.5" customHeight="1">
      <c r="A569">
        <v>7572</v>
      </c>
      <c r="B569" t="s">
        <v>917</v>
      </c>
      <c r="C569" t="s">
        <v>114</v>
      </c>
      <c r="E569" t="s">
        <v>149</v>
      </c>
      <c r="F569" t="s">
        <v>117</v>
      </c>
      <c r="G569">
        <v>100</v>
      </c>
      <c r="H569" t="s">
        <v>40</v>
      </c>
      <c r="I569" t="s">
        <v>40</v>
      </c>
      <c r="J569">
        <v>24</v>
      </c>
      <c r="K569" t="b">
        <v>0</v>
      </c>
      <c r="L569" t="str">
        <f t="shared" si="18"/>
        <v>insert into ms_module values('7572','DR','MD','','f24','text','100','field3','field3','24','FALSE');</v>
      </c>
    </row>
    <row r="570" spans="1:12" ht="16.5" customHeight="1">
      <c r="A570">
        <v>7573</v>
      </c>
      <c r="B570" t="s">
        <v>917</v>
      </c>
      <c r="C570" t="s">
        <v>114</v>
      </c>
      <c r="E570" t="s">
        <v>150</v>
      </c>
      <c r="F570" t="s">
        <v>117</v>
      </c>
      <c r="G570">
        <v>100</v>
      </c>
      <c r="H570" t="s">
        <v>41</v>
      </c>
      <c r="I570" t="s">
        <v>41</v>
      </c>
      <c r="J570">
        <v>25</v>
      </c>
      <c r="K570" t="b">
        <v>0</v>
      </c>
      <c r="L570" t="str">
        <f t="shared" si="18"/>
        <v>insert into ms_module values('7573','DR','MD','','f25','text','100','field4','field4','25','FALSE');</v>
      </c>
    </row>
    <row r="571" spans="1:12" ht="16.5" customHeight="1">
      <c r="A571">
        <v>7574</v>
      </c>
      <c r="B571" t="s">
        <v>917</v>
      </c>
      <c r="C571" t="s">
        <v>114</v>
      </c>
      <c r="E571" t="s">
        <v>151</v>
      </c>
      <c r="F571" t="s">
        <v>117</v>
      </c>
      <c r="G571">
        <v>100</v>
      </c>
      <c r="H571" t="s">
        <v>42</v>
      </c>
      <c r="I571" t="s">
        <v>42</v>
      </c>
      <c r="J571">
        <v>26</v>
      </c>
      <c r="K571" t="b">
        <v>0</v>
      </c>
      <c r="L571" t="str">
        <f t="shared" si="18"/>
        <v>insert into ms_module values('7574','DR','MD','','f26','text','100','field5','field5','26','FALSE');</v>
      </c>
    </row>
    <row r="572" spans="1:12" ht="16.5" customHeight="1">
      <c r="A572">
        <v>7575</v>
      </c>
      <c r="B572" t="s">
        <v>917</v>
      </c>
      <c r="C572" t="s">
        <v>114</v>
      </c>
      <c r="E572" t="s">
        <v>152</v>
      </c>
      <c r="F572" t="s">
        <v>117</v>
      </c>
      <c r="G572">
        <v>100</v>
      </c>
      <c r="H572" t="s">
        <v>43</v>
      </c>
      <c r="I572" t="s">
        <v>43</v>
      </c>
      <c r="J572">
        <v>27</v>
      </c>
      <c r="K572" t="b">
        <v>0</v>
      </c>
      <c r="L572" t="str">
        <f t="shared" si="18"/>
        <v>insert into ms_module values('7575','DR','MD','','f27','text','100','field6','field6','27','FALSE');</v>
      </c>
    </row>
    <row r="573" spans="1:12" ht="16.5" customHeight="1">
      <c r="A573">
        <v>7576</v>
      </c>
      <c r="B573" t="s">
        <v>917</v>
      </c>
      <c r="C573" t="s">
        <v>114</v>
      </c>
      <c r="E573" t="s">
        <v>153</v>
      </c>
      <c r="F573" t="s">
        <v>117</v>
      </c>
      <c r="G573">
        <v>100</v>
      </c>
      <c r="H573" t="s">
        <v>44</v>
      </c>
      <c r="I573" t="s">
        <v>44</v>
      </c>
      <c r="J573">
        <v>28</v>
      </c>
      <c r="K573" t="b">
        <v>0</v>
      </c>
      <c r="L573" t="str">
        <f t="shared" si="18"/>
        <v>insert into ms_module values('7576','DR','MD','','f28','text','100','invtaxno1','invtaxno1','28','FALSE');</v>
      </c>
    </row>
    <row r="574" spans="1:12" ht="16.5" customHeight="1">
      <c r="A574">
        <v>7577</v>
      </c>
      <c r="B574" t="s">
        <v>917</v>
      </c>
      <c r="C574" t="s">
        <v>114</v>
      </c>
      <c r="E574" t="s">
        <v>154</v>
      </c>
      <c r="F574" t="s">
        <v>117</v>
      </c>
      <c r="G574">
        <v>100</v>
      </c>
      <c r="H574" t="s">
        <v>45</v>
      </c>
      <c r="I574" t="s">
        <v>45</v>
      </c>
      <c r="J574">
        <v>29</v>
      </c>
      <c r="K574" t="b">
        <v>0</v>
      </c>
      <c r="L574" t="str">
        <f t="shared" si="18"/>
        <v>insert into ms_module values('7577','DR','MD','','f29','text','100','invtaxno2','invtaxno2','29','FALSE');</v>
      </c>
    </row>
    <row r="575" spans="1:12" ht="16.5" customHeight="1">
      <c r="A575">
        <v>7578</v>
      </c>
      <c r="B575" t="s">
        <v>917</v>
      </c>
      <c r="C575" t="s">
        <v>114</v>
      </c>
      <c r="E575" t="s">
        <v>155</v>
      </c>
      <c r="F575" t="s">
        <v>117</v>
      </c>
      <c r="G575">
        <v>100</v>
      </c>
      <c r="H575" t="s">
        <v>46</v>
      </c>
      <c r="I575" t="s">
        <v>46</v>
      </c>
      <c r="J575">
        <v>30</v>
      </c>
      <c r="K575" t="b">
        <v>0</v>
      </c>
      <c r="L575" t="str">
        <f t="shared" si="18"/>
        <v>insert into ms_module values('7578','DR','MD','','f30','text','100','invtaxdate','invtaxdate','30','FALSE');</v>
      </c>
    </row>
    <row r="576" spans="1:12" ht="16.5" customHeight="1">
      <c r="A576">
        <v>7579</v>
      </c>
      <c r="B576" t="s">
        <v>917</v>
      </c>
      <c r="C576" t="s">
        <v>114</v>
      </c>
      <c r="E576" t="s">
        <v>156</v>
      </c>
      <c r="F576" t="s">
        <v>117</v>
      </c>
      <c r="G576">
        <v>100</v>
      </c>
      <c r="H576" t="s">
        <v>47</v>
      </c>
      <c r="I576" t="s">
        <v>47</v>
      </c>
      <c r="J576">
        <v>31</v>
      </c>
      <c r="K576" t="b">
        <v>0</v>
      </c>
      <c r="L576" t="str">
        <f t="shared" si="18"/>
        <v>insert into ms_module values('7579','DR','MD','','f31','text','100','invtaxmemo','invtaxmemo','31','FALSE');</v>
      </c>
    </row>
    <row r="577" spans="1:12" ht="16.5" customHeight="1">
      <c r="A577">
        <v>7580</v>
      </c>
      <c r="B577" t="s">
        <v>917</v>
      </c>
      <c r="C577" t="s">
        <v>114</v>
      </c>
      <c r="E577" t="s">
        <v>157</v>
      </c>
      <c r="F577" t="s">
        <v>117</v>
      </c>
      <c r="G577">
        <v>99</v>
      </c>
      <c r="H577" t="s">
        <v>128</v>
      </c>
      <c r="I577" t="s">
        <v>48</v>
      </c>
      <c r="J577">
        <v>32</v>
      </c>
      <c r="K577" t="b">
        <v>1</v>
      </c>
      <c r="L577" t="str">
        <f t="shared" si="18"/>
        <v>insert into ms_module values('7580','DR','MD','','f32','text','99','Notes','notes','32','TRUE');</v>
      </c>
    </row>
    <row r="578" spans="1:12" ht="16.5" customHeight="1">
      <c r="A578">
        <v>7581</v>
      </c>
      <c r="B578" t="s">
        <v>917</v>
      </c>
      <c r="C578" t="s">
        <v>114</v>
      </c>
      <c r="E578" t="s">
        <v>158</v>
      </c>
      <c r="F578" t="s">
        <v>117</v>
      </c>
      <c r="G578">
        <v>100</v>
      </c>
      <c r="H578" t="s">
        <v>164</v>
      </c>
      <c r="I578" t="s">
        <v>921</v>
      </c>
      <c r="J578">
        <v>33</v>
      </c>
      <c r="K578" t="b">
        <v>0</v>
      </c>
      <c r="L578" t="str">
        <f t="shared" si="18"/>
        <v>insert into ms_module values('7581','DR','MD','','f33','text','100','Details','(SELECT GROUP_CONCAT(c.orderid,"[",c.prodcode,"[",c.prodname,"[",c.qty,"[",c.unit,"[",c.price,"[",c.discent,"[",c.disamount,"[",c.total SEPARATOR "{")FROM tx_deliveryreceived_d c WHERE tx_deliveryreceived.orderno=c.orderno)','33','FALSE');</v>
      </c>
    </row>
    <row r="579" spans="1:12" ht="16.5" customHeight="1">
      <c r="A579">
        <v>7582</v>
      </c>
      <c r="B579" t="s">
        <v>917</v>
      </c>
      <c r="C579" t="s">
        <v>114</v>
      </c>
      <c r="E579" t="s">
        <v>491</v>
      </c>
      <c r="F579" t="s">
        <v>117</v>
      </c>
      <c r="G579">
        <v>100</v>
      </c>
      <c r="H579" t="s">
        <v>494</v>
      </c>
      <c r="I579" t="s">
        <v>493</v>
      </c>
      <c r="J579">
        <v>34</v>
      </c>
      <c r="K579" t="b">
        <v>0</v>
      </c>
      <c r="L579" t="str">
        <f t="shared" si="18"/>
        <v>insert into ms_module values('7582','DR','MD','','f34','text','100','DP','dp','34','FALSE');</v>
      </c>
    </row>
    <row r="580" spans="1:12" ht="16.5" customHeight="1">
      <c r="A580">
        <v>7583</v>
      </c>
      <c r="B580" t="s">
        <v>917</v>
      </c>
      <c r="C580" t="s">
        <v>114</v>
      </c>
      <c r="E580" t="s">
        <v>492</v>
      </c>
      <c r="F580" t="s">
        <v>117</v>
      </c>
      <c r="G580">
        <v>100</v>
      </c>
      <c r="H580" t="s">
        <v>495</v>
      </c>
      <c r="I580" t="s">
        <v>496</v>
      </c>
      <c r="J580">
        <v>35</v>
      </c>
      <c r="K580" t="b">
        <v>0</v>
      </c>
      <c r="L580" t="str">
        <f t="shared" si="18"/>
        <v>insert into ms_module values('7583','DR','MD','','f35','text','100','Left Amount','leftamount','35','FALSE');</v>
      </c>
    </row>
    <row r="581" spans="1:12" ht="16.5" customHeight="1">
      <c r="A581">
        <v>7584</v>
      </c>
      <c r="B581" t="s">
        <v>917</v>
      </c>
      <c r="C581" t="s">
        <v>114</v>
      </c>
      <c r="E581" t="s">
        <v>498</v>
      </c>
      <c r="F581" t="s">
        <v>117</v>
      </c>
      <c r="G581">
        <v>100</v>
      </c>
      <c r="H581" t="s">
        <v>500</v>
      </c>
      <c r="I581" t="s">
        <v>500</v>
      </c>
      <c r="J581">
        <v>36</v>
      </c>
      <c r="K581" t="b">
        <v>0</v>
      </c>
      <c r="L581" t="str">
        <f t="shared" si="18"/>
        <v>insert into ms_module values('7584','DR','MD','','f36','text','100','ppnamount','ppnamount','36','FALSE');</v>
      </c>
    </row>
    <row r="582" spans="1:12" ht="16.5" customHeight="1">
      <c r="A582">
        <v>7585</v>
      </c>
      <c r="B582" t="s">
        <v>917</v>
      </c>
      <c r="C582" t="s">
        <v>114</v>
      </c>
      <c r="F582" t="s">
        <v>132</v>
      </c>
      <c r="H582" t="s">
        <v>133</v>
      </c>
      <c r="I582" t="s">
        <v>922</v>
      </c>
      <c r="J582">
        <v>37</v>
      </c>
      <c r="L582" t="str">
        <f t="shared" si="18"/>
        <v>insert into ms_module values('7585','DR','MD','','','end','','nowhere',';FROM tx_deliveryreceived where transtype="DR" order by orderno desc ;','37','');</v>
      </c>
    </row>
    <row r="583" spans="1:12" ht="16.5" customHeight="1">
      <c r="A583">
        <v>7586</v>
      </c>
      <c r="B583" t="s">
        <v>917</v>
      </c>
      <c r="C583" t="s">
        <v>114</v>
      </c>
      <c r="F583" t="s">
        <v>132</v>
      </c>
      <c r="H583" t="s">
        <v>134</v>
      </c>
      <c r="I583" t="s">
        <v>923</v>
      </c>
      <c r="J583">
        <v>38</v>
      </c>
      <c r="L583" t="str">
        <f t="shared" si="18"/>
        <v>insert into ms_module values('7586','DR','MD','','','end','','where',';FROM tx_deliveryreceived where transtype="DR" and concat(orderno,refno,custname,salesman) like "%w2%" order by orderno desc;','38','');</v>
      </c>
    </row>
    <row r="584" spans="1:12" ht="16.5" customHeight="1">
      <c r="A584">
        <v>7587</v>
      </c>
      <c r="B584" t="s">
        <v>927</v>
      </c>
      <c r="C584" t="s">
        <v>115</v>
      </c>
      <c r="D584" t="s">
        <v>115</v>
      </c>
      <c r="E584" t="s">
        <v>116</v>
      </c>
      <c r="F584" t="s">
        <v>405</v>
      </c>
      <c r="G584">
        <v>120</v>
      </c>
      <c r="H584" t="s">
        <v>867</v>
      </c>
      <c r="I584" t="s">
        <v>19</v>
      </c>
      <c r="J584">
        <v>1</v>
      </c>
      <c r="K584" t="b">
        <v>1</v>
      </c>
      <c r="L584" t="str">
        <f>"insert into ms_module values('"&amp;A584&amp;"','"&amp;B584&amp;"','"&amp;C584&amp;"','"&amp;D584&amp;"','"&amp;E584&amp;"','"&amp;F584&amp;"','"&amp;G584&amp;"','"&amp;H584&amp;"','"&amp;I584&amp;"','"&amp;J584&amp;"','"&amp;K584&amp;"');"</f>
        <v>insert into ms_module values('7587','DPO','M','M','f1','text2','120','Order No','orderno','1','TRUE');</v>
      </c>
    </row>
    <row r="585" spans="1:12" ht="16.5" customHeight="1">
      <c r="A585">
        <v>7588</v>
      </c>
      <c r="B585" t="s">
        <v>927</v>
      </c>
      <c r="C585" t="s">
        <v>115</v>
      </c>
      <c r="D585" t="s">
        <v>115</v>
      </c>
      <c r="E585" t="s">
        <v>119</v>
      </c>
      <c r="F585" t="s">
        <v>781</v>
      </c>
      <c r="G585">
        <v>100</v>
      </c>
      <c r="H585" t="s">
        <v>868</v>
      </c>
      <c r="I585" t="s">
        <v>743</v>
      </c>
      <c r="J585">
        <v>2</v>
      </c>
      <c r="K585" t="b">
        <v>1</v>
      </c>
      <c r="L585" t="str">
        <f t="shared" ref="L585:L592" si="19">"insert into ms_module values('"&amp;A585&amp;"','"&amp;B585&amp;"','"&amp;C585&amp;"','"&amp;D585&amp;"','"&amp;E585&amp;"','"&amp;F585&amp;"','"&amp;G585&amp;"','"&amp;H585&amp;"','"&amp;I585&amp;"','"&amp;J585&amp;"','"&amp;K585&amp;"');"</f>
        <v>insert into ms_module values('7588','DPO','M','M','f2','date2','100','Order Date','DATE_FORMAT(orderdate,"%d/%m/%Y")','2','TRUE');</v>
      </c>
    </row>
    <row r="586" spans="1:12" ht="16.5" customHeight="1">
      <c r="A586">
        <v>7589</v>
      </c>
      <c r="B586" t="s">
        <v>927</v>
      </c>
      <c r="C586" t="s">
        <v>115</v>
      </c>
      <c r="D586" t="s">
        <v>115</v>
      </c>
      <c r="E586" t="s">
        <v>121</v>
      </c>
      <c r="F586" t="s">
        <v>405</v>
      </c>
      <c r="G586">
        <v>150</v>
      </c>
      <c r="H586" t="s">
        <v>159</v>
      </c>
      <c r="I586" t="s">
        <v>23</v>
      </c>
      <c r="J586">
        <v>3</v>
      </c>
      <c r="K586" t="b">
        <v>1</v>
      </c>
      <c r="L586" t="str">
        <f t="shared" si="19"/>
        <v>insert into ms_module values('7589','DPO','M','M','f3','text2','150','Customer','custname','3','TRUE');</v>
      </c>
    </row>
    <row r="587" spans="1:12" ht="16.5" customHeight="1">
      <c r="A587">
        <v>7590</v>
      </c>
      <c r="B587" t="s">
        <v>927</v>
      </c>
      <c r="C587" t="s">
        <v>115</v>
      </c>
      <c r="D587" t="s">
        <v>115</v>
      </c>
      <c r="E587" t="s">
        <v>123</v>
      </c>
      <c r="F587" t="s">
        <v>405</v>
      </c>
      <c r="G587">
        <v>120</v>
      </c>
      <c r="H587" t="s">
        <v>931</v>
      </c>
      <c r="I587" t="s">
        <v>928</v>
      </c>
      <c r="J587">
        <v>4</v>
      </c>
      <c r="K587" t="b">
        <v>1</v>
      </c>
      <c r="L587" t="str">
        <f t="shared" si="19"/>
        <v>insert into ms_module values('7590','DPO','M','M','f4','text2','120','Ship Via','(SELECT shipname FROM ms_shipping WHERE shipid=tx_delivery.shipvia)','4','TRUE');</v>
      </c>
    </row>
    <row r="588" spans="1:12" ht="16.5" customHeight="1">
      <c r="A588">
        <v>7591</v>
      </c>
      <c r="B588" t="s">
        <v>927</v>
      </c>
      <c r="C588" t="s">
        <v>115</v>
      </c>
      <c r="D588" t="s">
        <v>115</v>
      </c>
      <c r="E588" t="s">
        <v>124</v>
      </c>
      <c r="F588" t="s">
        <v>405</v>
      </c>
      <c r="G588">
        <v>100</v>
      </c>
      <c r="H588" t="s">
        <v>932</v>
      </c>
      <c r="I588" t="s">
        <v>34</v>
      </c>
      <c r="J588">
        <v>5</v>
      </c>
      <c r="K588" t="b">
        <v>1</v>
      </c>
      <c r="L588" t="str">
        <f t="shared" si="19"/>
        <v>insert into ms_module values('7591','DPO','M','M','f5','text2','100','Contact Name','deliverypic','5','TRUE');</v>
      </c>
    </row>
    <row r="589" spans="1:12" ht="16.5" customHeight="1">
      <c r="A589">
        <v>7592</v>
      </c>
      <c r="B589" t="s">
        <v>927</v>
      </c>
      <c r="C589" t="s">
        <v>115</v>
      </c>
      <c r="D589" t="s">
        <v>115</v>
      </c>
      <c r="E589" t="s">
        <v>125</v>
      </c>
      <c r="F589" t="s">
        <v>405</v>
      </c>
      <c r="G589">
        <v>150</v>
      </c>
      <c r="H589" t="s">
        <v>299</v>
      </c>
      <c r="I589" t="s">
        <v>35</v>
      </c>
      <c r="J589">
        <v>6</v>
      </c>
      <c r="K589" t="b">
        <v>1</v>
      </c>
      <c r="L589" t="str">
        <f t="shared" si="19"/>
        <v>insert into ms_module values('7592','DPO','M','M','f6','text2','150','Phone','deliveryphone','6','TRUE');</v>
      </c>
    </row>
    <row r="590" spans="1:12" ht="16.5" customHeight="1">
      <c r="A590">
        <v>7593</v>
      </c>
      <c r="B590" t="s">
        <v>927</v>
      </c>
      <c r="C590" t="s">
        <v>115</v>
      </c>
      <c r="D590" t="s">
        <v>115</v>
      </c>
      <c r="E590" t="s">
        <v>126</v>
      </c>
      <c r="F590" t="s">
        <v>781</v>
      </c>
      <c r="G590">
        <v>120</v>
      </c>
      <c r="H590" t="s">
        <v>933</v>
      </c>
      <c r="I590" t="s">
        <v>929</v>
      </c>
      <c r="J590">
        <v>7</v>
      </c>
      <c r="K590" t="b">
        <v>1</v>
      </c>
      <c r="L590" t="str">
        <f t="shared" si="19"/>
        <v>insert into ms_module values('7593','DPO','M','M','f7','date2','120','Delivery Date','DATE_FORMAT(deliverydate,"%d/%m/%Y")','7','TRUE');</v>
      </c>
    </row>
    <row r="591" spans="1:12" ht="16.5" customHeight="1">
      <c r="A591">
        <v>7594</v>
      </c>
      <c r="B591" t="s">
        <v>927</v>
      </c>
      <c r="C591" t="s">
        <v>115</v>
      </c>
      <c r="D591" t="s">
        <v>115</v>
      </c>
      <c r="F591" t="s">
        <v>132</v>
      </c>
      <c r="H591" t="s">
        <v>133</v>
      </c>
      <c r="I591" t="s">
        <v>930</v>
      </c>
      <c r="J591">
        <v>8</v>
      </c>
      <c r="L591" t="str">
        <f t="shared" si="19"/>
        <v>insert into ms_module values('7594','DPO','M','M','','end','','nowhere',';from tx_delivery where orderno not in (select refno from tx_deliveryout) order by orderno desc ;','8','');</v>
      </c>
    </row>
    <row r="592" spans="1:12" ht="16.5" customHeight="1">
      <c r="A592">
        <v>7595</v>
      </c>
      <c r="B592" t="s">
        <v>927</v>
      </c>
      <c r="C592" t="s">
        <v>115</v>
      </c>
      <c r="D592" t="s">
        <v>115</v>
      </c>
      <c r="F592" t="s">
        <v>132</v>
      </c>
      <c r="H592" t="s">
        <v>134</v>
      </c>
      <c r="I592" t="s">
        <v>936</v>
      </c>
      <c r="J592">
        <v>9</v>
      </c>
      <c r="L592" t="str">
        <f t="shared" si="19"/>
        <v>insert into ms_module values('7595','DPO','M','M','','end','','where',';from tx_delivery where  orderno not in (select refno from tx_deliveryout) and concat(custname,deliverypic,deliveryphone) like "%w2%" order by orderno desc ;','9','');</v>
      </c>
    </row>
    <row r="593" spans="1:12" ht="16.5" customHeight="1">
      <c r="A593">
        <v>7596</v>
      </c>
      <c r="B593" t="s">
        <v>934</v>
      </c>
      <c r="C593" t="s">
        <v>115</v>
      </c>
      <c r="D593" t="s">
        <v>115</v>
      </c>
      <c r="E593" t="s">
        <v>116</v>
      </c>
      <c r="F593" t="s">
        <v>405</v>
      </c>
      <c r="G593">
        <v>120</v>
      </c>
      <c r="H593" t="s">
        <v>867</v>
      </c>
      <c r="I593" t="s">
        <v>19</v>
      </c>
      <c r="J593">
        <v>1</v>
      </c>
      <c r="K593" t="b">
        <v>1</v>
      </c>
      <c r="L593" t="str">
        <f>"insert into ms_module values('"&amp;A593&amp;"','"&amp;B593&amp;"','"&amp;C593&amp;"','"&amp;D593&amp;"','"&amp;E593&amp;"','"&amp;F593&amp;"','"&amp;G593&amp;"','"&amp;H593&amp;"','"&amp;I593&amp;"','"&amp;J593&amp;"','"&amp;K593&amp;"');"</f>
        <v>insert into ms_module values('7596','DPR','M','M','f1','text2','120','Order No','orderno','1','TRUE');</v>
      </c>
    </row>
    <row r="594" spans="1:12" ht="16.5" customHeight="1">
      <c r="A594">
        <v>7597</v>
      </c>
      <c r="B594" t="s">
        <v>934</v>
      </c>
      <c r="C594" t="s">
        <v>115</v>
      </c>
      <c r="D594" t="s">
        <v>115</v>
      </c>
      <c r="E594" t="s">
        <v>119</v>
      </c>
      <c r="F594" t="s">
        <v>781</v>
      </c>
      <c r="G594">
        <v>100</v>
      </c>
      <c r="H594" t="s">
        <v>868</v>
      </c>
      <c r="I594" t="s">
        <v>743</v>
      </c>
      <c r="J594">
        <v>2</v>
      </c>
      <c r="K594" t="b">
        <v>1</v>
      </c>
      <c r="L594" t="str">
        <f t="shared" ref="L594:L601" si="20">"insert into ms_module values('"&amp;A594&amp;"','"&amp;B594&amp;"','"&amp;C594&amp;"','"&amp;D594&amp;"','"&amp;E594&amp;"','"&amp;F594&amp;"','"&amp;G594&amp;"','"&amp;H594&amp;"','"&amp;I594&amp;"','"&amp;J594&amp;"','"&amp;K594&amp;"');"</f>
        <v>insert into ms_module values('7597','DPR','M','M','f2','date2','100','Order Date','DATE_FORMAT(orderdate,"%d/%m/%Y")','2','TRUE');</v>
      </c>
    </row>
    <row r="595" spans="1:12" ht="16.5" customHeight="1">
      <c r="A595">
        <v>7598</v>
      </c>
      <c r="B595" t="s">
        <v>934</v>
      </c>
      <c r="C595" t="s">
        <v>115</v>
      </c>
      <c r="D595" t="s">
        <v>115</v>
      </c>
      <c r="E595" t="s">
        <v>121</v>
      </c>
      <c r="F595" t="s">
        <v>405</v>
      </c>
      <c r="G595">
        <v>150</v>
      </c>
      <c r="H595" t="s">
        <v>159</v>
      </c>
      <c r="I595" t="s">
        <v>23</v>
      </c>
      <c r="J595">
        <v>3</v>
      </c>
      <c r="K595" t="b">
        <v>1</v>
      </c>
      <c r="L595" t="str">
        <f t="shared" si="20"/>
        <v>insert into ms_module values('7598','DPR','M','M','f3','text2','150','Customer','custname','3','TRUE');</v>
      </c>
    </row>
    <row r="596" spans="1:12" ht="16.5" customHeight="1">
      <c r="A596">
        <v>7599</v>
      </c>
      <c r="B596" t="s">
        <v>934</v>
      </c>
      <c r="C596" t="s">
        <v>115</v>
      </c>
      <c r="D596" t="s">
        <v>115</v>
      </c>
      <c r="E596" t="s">
        <v>123</v>
      </c>
      <c r="F596" t="s">
        <v>405</v>
      </c>
      <c r="G596">
        <v>120</v>
      </c>
      <c r="H596" t="s">
        <v>931</v>
      </c>
      <c r="I596" t="s">
        <v>944</v>
      </c>
      <c r="J596">
        <v>4</v>
      </c>
      <c r="K596" t="b">
        <v>1</v>
      </c>
      <c r="L596" t="str">
        <f t="shared" si="20"/>
        <v>insert into ms_module values('7599','DPR','M','M','f4','text2','120','Ship Via','(SELECT shipname FROM ms_shipping WHERE shipid=tx_deliveryout.shipvia)','4','TRUE');</v>
      </c>
    </row>
    <row r="597" spans="1:12" ht="16.5" customHeight="1">
      <c r="A597">
        <v>7600</v>
      </c>
      <c r="B597" t="s">
        <v>934</v>
      </c>
      <c r="C597" t="s">
        <v>115</v>
      </c>
      <c r="D597" t="s">
        <v>115</v>
      </c>
      <c r="E597" t="s">
        <v>124</v>
      </c>
      <c r="F597" t="s">
        <v>405</v>
      </c>
      <c r="G597">
        <v>100</v>
      </c>
      <c r="H597" t="s">
        <v>932</v>
      </c>
      <c r="I597" t="s">
        <v>34</v>
      </c>
      <c r="J597">
        <v>5</v>
      </c>
      <c r="K597" t="b">
        <v>1</v>
      </c>
      <c r="L597" t="str">
        <f t="shared" si="20"/>
        <v>insert into ms_module values('7600','DPR','M','M','f5','text2','100','Contact Name','deliverypic','5','TRUE');</v>
      </c>
    </row>
    <row r="598" spans="1:12" ht="16.5" customHeight="1">
      <c r="A598">
        <v>7601</v>
      </c>
      <c r="B598" t="s">
        <v>934</v>
      </c>
      <c r="C598" t="s">
        <v>115</v>
      </c>
      <c r="D598" t="s">
        <v>115</v>
      </c>
      <c r="E598" t="s">
        <v>125</v>
      </c>
      <c r="F598" t="s">
        <v>405</v>
      </c>
      <c r="G598">
        <v>150</v>
      </c>
      <c r="H598" t="s">
        <v>299</v>
      </c>
      <c r="I598" t="s">
        <v>35</v>
      </c>
      <c r="J598">
        <v>6</v>
      </c>
      <c r="K598" t="b">
        <v>1</v>
      </c>
      <c r="L598" t="str">
        <f t="shared" si="20"/>
        <v>insert into ms_module values('7601','DPR','M','M','f6','text2','150','Phone','deliveryphone','6','TRUE');</v>
      </c>
    </row>
    <row r="599" spans="1:12" ht="16.5" customHeight="1">
      <c r="A599">
        <v>7602</v>
      </c>
      <c r="B599" t="s">
        <v>934</v>
      </c>
      <c r="C599" t="s">
        <v>115</v>
      </c>
      <c r="D599" t="s">
        <v>115</v>
      </c>
      <c r="E599" t="s">
        <v>126</v>
      </c>
      <c r="F599" t="s">
        <v>781</v>
      </c>
      <c r="G599">
        <v>120</v>
      </c>
      <c r="H599" t="s">
        <v>933</v>
      </c>
      <c r="I599" t="s">
        <v>929</v>
      </c>
      <c r="J599">
        <v>7</v>
      </c>
      <c r="K599" t="b">
        <v>1</v>
      </c>
      <c r="L599" t="str">
        <f t="shared" si="20"/>
        <v>insert into ms_module values('7602','DPR','M','M','f7','date2','120','Delivery Date','DATE_FORMAT(deliverydate,"%d/%m/%Y")','7','TRUE');</v>
      </c>
    </row>
    <row r="600" spans="1:12" ht="16.5" customHeight="1">
      <c r="A600">
        <v>7603</v>
      </c>
      <c r="B600" t="s">
        <v>934</v>
      </c>
      <c r="C600" t="s">
        <v>115</v>
      </c>
      <c r="D600" t="s">
        <v>115</v>
      </c>
      <c r="F600" t="s">
        <v>132</v>
      </c>
      <c r="H600" t="s">
        <v>133</v>
      </c>
      <c r="I600" t="s">
        <v>935</v>
      </c>
      <c r="J600">
        <v>8</v>
      </c>
      <c r="L600" t="str">
        <f t="shared" si="20"/>
        <v>insert into ms_module values('7603','DPR','M','M','','end','','nowhere',';from tx_deliveryout where orderno not in (select refno from tx_deliveryreceived) order by orderno desc ;','8','');</v>
      </c>
    </row>
    <row r="601" spans="1:12" ht="16.5" customHeight="1">
      <c r="A601">
        <v>7604</v>
      </c>
      <c r="B601" t="s">
        <v>934</v>
      </c>
      <c r="C601" t="s">
        <v>115</v>
      </c>
      <c r="D601" t="s">
        <v>115</v>
      </c>
      <c r="F601" t="s">
        <v>132</v>
      </c>
      <c r="H601" t="s">
        <v>134</v>
      </c>
      <c r="I601" t="s">
        <v>937</v>
      </c>
      <c r="J601">
        <v>9</v>
      </c>
      <c r="L601" t="str">
        <f t="shared" si="20"/>
        <v>insert into ms_module values('7604','DPR','M','M','','end','','where',';from tx_deliveryout where  orderno not in (select refno from tx_deliveryreceived) and concat(custname,deliverypic,deliveryphone) like "%w2%" order by orderno desc ;','9','');</v>
      </c>
    </row>
    <row r="602" spans="1:12" ht="16.5" customHeight="1">
      <c r="A602">
        <v>7605</v>
      </c>
      <c r="B602" t="s">
        <v>945</v>
      </c>
      <c r="C602" t="s">
        <v>115</v>
      </c>
      <c r="E602" t="s">
        <v>116</v>
      </c>
      <c r="F602" t="s">
        <v>405</v>
      </c>
      <c r="G602">
        <v>135</v>
      </c>
      <c r="H602" t="s">
        <v>867</v>
      </c>
      <c r="I602" t="s">
        <v>946</v>
      </c>
      <c r="J602">
        <v>1</v>
      </c>
      <c r="K602" t="b">
        <v>0</v>
      </c>
      <c r="L602" t="str">
        <f>"insert into ms_module values('"&amp;A602&amp;"','"&amp;B602&amp;"','"&amp;C602&amp;"','"&amp;D602&amp;"','"&amp;E602&amp;"','"&amp;F602&amp;"','"&amp;G602&amp;"','"&amp;H602&amp;"','"&amp;I602&amp;"','"&amp;J602&amp;"','"&amp;K602&amp;"');"</f>
        <v>insert into ms_module values('7605','SB','M','','f1','text2','135','Order No','txid','1','FALSE');</v>
      </c>
    </row>
    <row r="603" spans="1:12" ht="16.5" customHeight="1">
      <c r="A603">
        <v>7606</v>
      </c>
      <c r="B603" t="s">
        <v>945</v>
      </c>
      <c r="C603" t="s">
        <v>115</v>
      </c>
      <c r="E603" t="s">
        <v>119</v>
      </c>
      <c r="F603" t="s">
        <v>405</v>
      </c>
      <c r="G603">
        <v>125</v>
      </c>
      <c r="H603" t="s">
        <v>238</v>
      </c>
      <c r="I603" t="s">
        <v>947</v>
      </c>
      <c r="J603">
        <v>2</v>
      </c>
      <c r="K603" t="b">
        <v>1</v>
      </c>
      <c r="L603" t="str">
        <f t="shared" ref="L603:L611" si="21">"insert into ms_module values('"&amp;A603&amp;"','"&amp;B603&amp;"','"&amp;C603&amp;"','"&amp;D603&amp;"','"&amp;E603&amp;"','"&amp;F603&amp;"','"&amp;G603&amp;"','"&amp;H603&amp;"','"&amp;I603&amp;"','"&amp;J603&amp;"','"&amp;K603&amp;"');"</f>
        <v>insert into ms_module values('7606','SB','M','','f2','text2','125','Item Code','a.itemcode','2','TRUE');</v>
      </c>
    </row>
    <row r="604" spans="1:12" ht="16.5" customHeight="1">
      <c r="A604">
        <v>7607</v>
      </c>
      <c r="B604" t="s">
        <v>945</v>
      </c>
      <c r="C604" t="s">
        <v>115</v>
      </c>
      <c r="E604" t="s">
        <v>121</v>
      </c>
      <c r="F604" t="s">
        <v>405</v>
      </c>
      <c r="G604">
        <v>250</v>
      </c>
      <c r="H604" t="s">
        <v>738</v>
      </c>
      <c r="I604" t="s">
        <v>948</v>
      </c>
      <c r="J604">
        <v>3</v>
      </c>
      <c r="K604" t="b">
        <v>1</v>
      </c>
      <c r="L604" t="str">
        <f t="shared" si="21"/>
        <v>insert into ms_module values('7607','SB','M','','f3','text2','250','Description','a.itemname','3','TRUE');</v>
      </c>
    </row>
    <row r="605" spans="1:12" ht="16.5" customHeight="1">
      <c r="A605">
        <v>7608</v>
      </c>
      <c r="B605" t="s">
        <v>945</v>
      </c>
      <c r="C605" t="s">
        <v>115</v>
      </c>
      <c r="D605" t="s">
        <v>950</v>
      </c>
      <c r="E605" t="s">
        <v>123</v>
      </c>
      <c r="F605" t="s">
        <v>389</v>
      </c>
      <c r="G605">
        <v>120</v>
      </c>
      <c r="H605" t="s">
        <v>459</v>
      </c>
      <c r="I605" t="s">
        <v>962</v>
      </c>
      <c r="J605">
        <v>4</v>
      </c>
      <c r="K605" t="b">
        <v>1</v>
      </c>
      <c r="L605" t="str">
        <f t="shared" si="21"/>
        <v>insert into ms_module values('7608','SB','M','select warehouseid as code, warehousename as name from ms_warehouse order by warehousename','f4','combo','120','Warehouse','c.warehousename','4','TRUE');</v>
      </c>
    </row>
    <row r="606" spans="1:12" ht="16.5" customHeight="1">
      <c r="A606">
        <v>7609</v>
      </c>
      <c r="B606" t="s">
        <v>945</v>
      </c>
      <c r="C606" t="s">
        <v>115</v>
      </c>
      <c r="E606" t="s">
        <v>124</v>
      </c>
      <c r="F606" t="s">
        <v>117</v>
      </c>
      <c r="G606">
        <v>100</v>
      </c>
      <c r="H606" t="s">
        <v>256</v>
      </c>
      <c r="I606" t="s">
        <v>81</v>
      </c>
      <c r="J606">
        <v>5</v>
      </c>
      <c r="K606" t="b">
        <v>1</v>
      </c>
      <c r="L606" t="str">
        <f t="shared" si="21"/>
        <v>insert into ms_module values('7609','SB','M','','f5','text','100','Qty','qty','5','TRUE');</v>
      </c>
    </row>
    <row r="607" spans="1:12" ht="16.5" customHeight="1">
      <c r="A607">
        <v>7610</v>
      </c>
      <c r="B607" t="s">
        <v>945</v>
      </c>
      <c r="C607" t="s">
        <v>115</v>
      </c>
      <c r="E607" t="s">
        <v>125</v>
      </c>
      <c r="F607" t="s">
        <v>405</v>
      </c>
      <c r="G607">
        <v>100</v>
      </c>
      <c r="H607" t="s">
        <v>250</v>
      </c>
      <c r="I607" t="s">
        <v>951</v>
      </c>
      <c r="J607">
        <v>6</v>
      </c>
      <c r="K607" t="b">
        <v>1</v>
      </c>
      <c r="L607" t="str">
        <f t="shared" si="21"/>
        <v>insert into ms_module values('7610','SB','M','','f6','text2','100','Unit','a.unit','6','TRUE');</v>
      </c>
    </row>
    <row r="608" spans="1:12" ht="16.5" customHeight="1">
      <c r="A608">
        <v>7611</v>
      </c>
      <c r="B608" t="s">
        <v>945</v>
      </c>
      <c r="C608" t="s">
        <v>115</v>
      </c>
      <c r="E608" t="s">
        <v>126</v>
      </c>
      <c r="F608" t="s">
        <v>405</v>
      </c>
      <c r="G608">
        <v>99</v>
      </c>
      <c r="H608" t="s">
        <v>254</v>
      </c>
      <c r="I608" t="s">
        <v>255</v>
      </c>
      <c r="J608">
        <v>7</v>
      </c>
      <c r="K608" t="b">
        <v>1</v>
      </c>
      <c r="L608" t="str">
        <f t="shared" si="21"/>
        <v>insert into ms_module values('7611','SB','M','','f7','text2','99','Price','format(unitprice,0)','7','TRUE');</v>
      </c>
    </row>
    <row r="609" spans="1:12" ht="16.5" customHeight="1">
      <c r="A609">
        <v>7612</v>
      </c>
      <c r="B609" t="s">
        <v>945</v>
      </c>
      <c r="C609" t="s">
        <v>115</v>
      </c>
      <c r="E609" t="s">
        <v>127</v>
      </c>
      <c r="F609" t="s">
        <v>405</v>
      </c>
      <c r="G609">
        <v>120</v>
      </c>
      <c r="H609" t="s">
        <v>949</v>
      </c>
      <c r="I609" t="s">
        <v>952</v>
      </c>
      <c r="J609">
        <v>8</v>
      </c>
      <c r="K609" t="b">
        <v>0</v>
      </c>
      <c r="L609" t="str">
        <f t="shared" ref="L609" si="22">"insert into ms_module values('"&amp;A609&amp;"','"&amp;B609&amp;"','"&amp;C609&amp;"','"&amp;D609&amp;"','"&amp;E609&amp;"','"&amp;F609&amp;"','"&amp;G609&amp;"','"&amp;H609&amp;"','"&amp;I609&amp;"','"&amp;J609&amp;"','"&amp;K609&amp;"');"</f>
        <v>insert into ms_module values('7612','SB','M','','f8','text2','120','Total','a.unit*unitprice','8','FALSE');</v>
      </c>
    </row>
    <row r="610" spans="1:12" ht="16.5" customHeight="1">
      <c r="A610">
        <v>7613</v>
      </c>
      <c r="B610" t="s">
        <v>945</v>
      </c>
      <c r="C610" t="s">
        <v>115</v>
      </c>
      <c r="F610" t="s">
        <v>132</v>
      </c>
      <c r="H610" t="s">
        <v>133</v>
      </c>
      <c r="I610" t="s">
        <v>963</v>
      </c>
      <c r="J610">
        <v>9</v>
      </c>
      <c r="L610" t="str">
        <f t="shared" si="21"/>
        <v>insert into ms_module values('7613','SB','M','','','end','','nowhere',';from ms_item a cross join ms_warehouse c left join  tx_stock_begin b on a.itemcode=b.itemcode AND b.warehouse=c.warehouseid order by a.itemname ;','9','');</v>
      </c>
    </row>
    <row r="611" spans="1:12" ht="16.5" customHeight="1">
      <c r="A611">
        <v>7614</v>
      </c>
      <c r="B611" t="s">
        <v>945</v>
      </c>
      <c r="C611" t="s">
        <v>115</v>
      </c>
      <c r="F611" t="s">
        <v>132</v>
      </c>
      <c r="H611" t="s">
        <v>134</v>
      </c>
      <c r="I611" t="s">
        <v>964</v>
      </c>
      <c r="J611">
        <v>10</v>
      </c>
      <c r="L611" t="str">
        <f t="shared" si="21"/>
        <v>insert into ms_module values('7614','SB','M','','','end','','where',';from ms_item a cross join ms_warehouse c  left join tx_stock_begin b on a.itemcode=b.itemcode AND b.warehouse=c.warehouseid where  concat(a.itemcode,a.itemname) like "%w2%" order by a.itemname ;','10','');</v>
      </c>
    </row>
    <row r="612" spans="1:12" ht="16.5" customHeight="1">
      <c r="A612">
        <v>7615</v>
      </c>
      <c r="B612" t="s">
        <v>1047</v>
      </c>
      <c r="C612" t="s">
        <v>115</v>
      </c>
      <c r="E612" t="s">
        <v>116</v>
      </c>
      <c r="F612" t="s">
        <v>117</v>
      </c>
      <c r="G612">
        <v>120</v>
      </c>
      <c r="H612" t="s">
        <v>1052</v>
      </c>
      <c r="I612" t="s">
        <v>1049</v>
      </c>
      <c r="J612">
        <v>1</v>
      </c>
      <c r="K612" t="b">
        <v>1</v>
      </c>
      <c r="L612" t="str">
        <f>"insert into ms_module values('"&amp;A612&amp;"','"&amp;B612&amp;"','"&amp;C612&amp;"','"&amp;D612&amp;"','"&amp;E612&amp;"','"&amp;F612&amp;"','"&amp;G612&amp;"','"&amp;H612&amp;"','"&amp;I612&amp;"','"&amp;J612&amp;"','"&amp;K612&amp;"');"</f>
        <v>insert into ms_module values('7615','CIN','M','','f1','text','120','Cash No','a.cashno','1','TRUE');</v>
      </c>
    </row>
    <row r="613" spans="1:12" ht="16.5" customHeight="1">
      <c r="A613">
        <v>7616</v>
      </c>
      <c r="B613" t="s">
        <v>1047</v>
      </c>
      <c r="C613" t="s">
        <v>115</v>
      </c>
      <c r="E613" t="s">
        <v>119</v>
      </c>
      <c r="F613" t="s">
        <v>117</v>
      </c>
      <c r="G613">
        <v>125</v>
      </c>
      <c r="H613" t="s">
        <v>1053</v>
      </c>
      <c r="I613" t="s">
        <v>1048</v>
      </c>
      <c r="J613">
        <v>2</v>
      </c>
      <c r="K613" t="b">
        <v>1</v>
      </c>
      <c r="L613" t="str">
        <f t="shared" ref="L613:L621" si="23">"insert into ms_module values('"&amp;A613&amp;"','"&amp;B613&amp;"','"&amp;C613&amp;"','"&amp;D613&amp;"','"&amp;E613&amp;"','"&amp;F613&amp;"','"&amp;G613&amp;"','"&amp;H613&amp;"','"&amp;I613&amp;"','"&amp;J613&amp;"','"&amp;K613&amp;"');"</f>
        <v>insert into ms_module values('7616','CIN','M','','f2','text','125','Cash Date','cashdate','2','TRUE');</v>
      </c>
    </row>
    <row r="614" spans="1:12" ht="16.5" customHeight="1">
      <c r="A614">
        <v>7617</v>
      </c>
      <c r="B614" t="s">
        <v>1047</v>
      </c>
      <c r="C614" t="s">
        <v>115</v>
      </c>
      <c r="E614" t="s">
        <v>121</v>
      </c>
      <c r="F614" t="s">
        <v>117</v>
      </c>
      <c r="G614">
        <v>120</v>
      </c>
      <c r="H614" t="s">
        <v>288</v>
      </c>
      <c r="I614" t="s">
        <v>1050</v>
      </c>
      <c r="J614">
        <v>3</v>
      </c>
      <c r="K614" t="b">
        <v>1</v>
      </c>
      <c r="L614" t="str">
        <f t="shared" si="23"/>
        <v>insert into ms_module values('7617','CIN','M','','f3','text','120','Bank','(select bankname from ms_bank c where c.bankid=a.bankid)','3','TRUE');</v>
      </c>
    </row>
    <row r="615" spans="1:12" ht="16.5" customHeight="1">
      <c r="A615">
        <v>7618</v>
      </c>
      <c r="B615" t="s">
        <v>1047</v>
      </c>
      <c r="C615" t="s">
        <v>115</v>
      </c>
      <c r="E615" t="s">
        <v>123</v>
      </c>
      <c r="F615" t="s">
        <v>117</v>
      </c>
      <c r="G615">
        <v>120</v>
      </c>
      <c r="H615" t="s">
        <v>1054</v>
      </c>
      <c r="I615" t="s">
        <v>1051</v>
      </c>
      <c r="J615">
        <v>4</v>
      </c>
      <c r="K615" t="b">
        <v>1</v>
      </c>
      <c r="L615" t="str">
        <f t="shared" si="23"/>
        <v>insert into ms_module values('7618','CIN','M','','f4','text','120','Amount','format(totalamount,0)','4','TRUE');</v>
      </c>
    </row>
    <row r="616" spans="1:12" ht="16.5" customHeight="1">
      <c r="A616">
        <v>7619</v>
      </c>
      <c r="B616" t="s">
        <v>1047</v>
      </c>
      <c r="C616" t="s">
        <v>115</v>
      </c>
      <c r="E616" t="s">
        <v>124</v>
      </c>
      <c r="F616" t="s">
        <v>117</v>
      </c>
      <c r="G616">
        <v>100</v>
      </c>
      <c r="H616" t="s">
        <v>1055</v>
      </c>
      <c r="I616" t="s">
        <v>51</v>
      </c>
      <c r="J616">
        <v>5</v>
      </c>
      <c r="K616" t="b">
        <v>1</v>
      </c>
      <c r="L616" t="str">
        <f t="shared" si="23"/>
        <v>insert into ms_module values('7619','CIN','M','','f5','text','100','Update By','updateby','5','TRUE');</v>
      </c>
    </row>
    <row r="617" spans="1:12" ht="16.5" customHeight="1">
      <c r="A617">
        <v>7620</v>
      </c>
      <c r="B617" t="s">
        <v>1047</v>
      </c>
      <c r="C617" t="s">
        <v>115</v>
      </c>
      <c r="E617" t="s">
        <v>125</v>
      </c>
      <c r="F617" t="s">
        <v>117</v>
      </c>
      <c r="G617">
        <v>99</v>
      </c>
      <c r="H617" t="s">
        <v>1056</v>
      </c>
      <c r="I617" t="s">
        <v>52</v>
      </c>
      <c r="J617">
        <v>6</v>
      </c>
      <c r="K617" t="b">
        <v>1</v>
      </c>
      <c r="L617" t="str">
        <f t="shared" si="23"/>
        <v>insert into ms_module values('7620','CIN','M','','f6','text','99','Update Date','updatedate','6','TRUE');</v>
      </c>
    </row>
    <row r="618" spans="1:12" ht="16.5" customHeight="1">
      <c r="A618">
        <v>7621</v>
      </c>
      <c r="B618" t="s">
        <v>1047</v>
      </c>
      <c r="C618" t="s">
        <v>115</v>
      </c>
      <c r="E618" t="s">
        <v>126</v>
      </c>
      <c r="F618" t="s">
        <v>117</v>
      </c>
      <c r="G618">
        <v>100</v>
      </c>
      <c r="H618" t="s">
        <v>48</v>
      </c>
      <c r="I618" t="s">
        <v>48</v>
      </c>
      <c r="J618">
        <v>7</v>
      </c>
      <c r="K618" t="b">
        <v>0</v>
      </c>
      <c r="L618" t="str">
        <f t="shared" ref="L618" si="24">"insert into ms_module values('"&amp;A618&amp;"','"&amp;B618&amp;"','"&amp;C618&amp;"','"&amp;D618&amp;"','"&amp;E618&amp;"','"&amp;F618&amp;"','"&amp;G618&amp;"','"&amp;H618&amp;"','"&amp;I618&amp;"','"&amp;J618&amp;"','"&amp;K618&amp;"');"</f>
        <v>insert into ms_module values('7621','CIN','M','','f7','text','100','notes','notes','7','FALSE');</v>
      </c>
    </row>
    <row r="619" spans="1:12" ht="16.5" customHeight="1">
      <c r="A619">
        <v>7622</v>
      </c>
      <c r="B619" t="s">
        <v>1047</v>
      </c>
      <c r="C619" t="s">
        <v>115</v>
      </c>
      <c r="E619" t="s">
        <v>127</v>
      </c>
      <c r="F619" t="s">
        <v>117</v>
      </c>
      <c r="G619">
        <v>100</v>
      </c>
      <c r="H619" t="s">
        <v>164</v>
      </c>
      <c r="I619" t="s">
        <v>1059</v>
      </c>
      <c r="J619">
        <v>8</v>
      </c>
      <c r="K619" t="b">
        <v>0</v>
      </c>
      <c r="L619" t="str">
        <f t="shared" si="23"/>
        <v>insert into ms_module values('7622','CIN','M','','f8','text','100','Details','(SELECT GROUP_CONCAT(c.cashid,"[",c.accountcode,"[",c.accountname,"[",c.debit SEPARATOR "{")FROM tx_cash_d c WHERE a.cashno=c.cashno)','8','FALSE');</v>
      </c>
    </row>
    <row r="620" spans="1:12" ht="16.5" customHeight="1">
      <c r="A620">
        <v>7623</v>
      </c>
      <c r="B620" t="s">
        <v>1047</v>
      </c>
      <c r="C620" t="s">
        <v>115</v>
      </c>
      <c r="F620" t="s">
        <v>132</v>
      </c>
      <c r="H620" t="s">
        <v>133</v>
      </c>
      <c r="I620" t="s">
        <v>1058</v>
      </c>
      <c r="J620">
        <v>9</v>
      </c>
      <c r="L620" t="str">
        <f t="shared" si="23"/>
        <v>insert into ms_module values('7623','CIN','M','','','end','','nowhere',';from tx_cash a where cashtype="CIN" order by a.cashno desc ;','9','');</v>
      </c>
    </row>
    <row r="621" spans="1:12" ht="16.5" customHeight="1">
      <c r="A621">
        <v>7624</v>
      </c>
      <c r="B621" t="s">
        <v>1047</v>
      </c>
      <c r="C621" t="s">
        <v>115</v>
      </c>
      <c r="F621" t="s">
        <v>132</v>
      </c>
      <c r="H621" t="s">
        <v>134</v>
      </c>
      <c r="I621" t="s">
        <v>1063</v>
      </c>
      <c r="J621">
        <v>10</v>
      </c>
      <c r="L621" t="str">
        <f t="shared" si="23"/>
        <v>insert into ms_module values('7624','CIN','M','','','end','','where',';from tx_cash a where  cashtype="CIN" and concat(a.cashno) like "%w2%" order by a.cashno desc ;','10','');</v>
      </c>
    </row>
    <row r="622" spans="1:12" ht="16.5" customHeight="1">
      <c r="A622">
        <v>7625</v>
      </c>
      <c r="B622" t="s">
        <v>1062</v>
      </c>
      <c r="C622" t="s">
        <v>115</v>
      </c>
      <c r="E622" t="s">
        <v>116</v>
      </c>
      <c r="F622" t="s">
        <v>117</v>
      </c>
      <c r="G622">
        <v>120</v>
      </c>
      <c r="H622" t="s">
        <v>1052</v>
      </c>
      <c r="I622" t="s">
        <v>1049</v>
      </c>
      <c r="J622">
        <v>1</v>
      </c>
      <c r="K622" t="b">
        <v>1</v>
      </c>
      <c r="L622" t="str">
        <f>"insert into ms_module values('"&amp;A622&amp;"','"&amp;B622&amp;"','"&amp;C622&amp;"','"&amp;D622&amp;"','"&amp;E622&amp;"','"&amp;F622&amp;"','"&amp;G622&amp;"','"&amp;H622&amp;"','"&amp;I622&amp;"','"&amp;J622&amp;"','"&amp;K622&amp;"');"</f>
        <v>insert into ms_module values('7625','COT','M','','f1','text','120','Cash No','a.cashno','1','TRUE');</v>
      </c>
    </row>
    <row r="623" spans="1:12" ht="16.5" customHeight="1">
      <c r="A623">
        <v>7626</v>
      </c>
      <c r="B623" t="s">
        <v>1062</v>
      </c>
      <c r="C623" t="s">
        <v>115</v>
      </c>
      <c r="E623" t="s">
        <v>119</v>
      </c>
      <c r="F623" t="s">
        <v>117</v>
      </c>
      <c r="G623">
        <v>125</v>
      </c>
      <c r="H623" t="s">
        <v>1053</v>
      </c>
      <c r="I623" t="s">
        <v>1048</v>
      </c>
      <c r="J623">
        <v>2</v>
      </c>
      <c r="K623" t="b">
        <v>1</v>
      </c>
      <c r="L623" t="str">
        <f t="shared" ref="L623:L631" si="25">"insert into ms_module values('"&amp;A623&amp;"','"&amp;B623&amp;"','"&amp;C623&amp;"','"&amp;D623&amp;"','"&amp;E623&amp;"','"&amp;F623&amp;"','"&amp;G623&amp;"','"&amp;H623&amp;"','"&amp;I623&amp;"','"&amp;J623&amp;"','"&amp;K623&amp;"');"</f>
        <v>insert into ms_module values('7626','COT','M','','f2','text','125','Cash Date','cashdate','2','TRUE');</v>
      </c>
    </row>
    <row r="624" spans="1:12" ht="16.5" customHeight="1">
      <c r="A624">
        <v>7627</v>
      </c>
      <c r="B624" t="s">
        <v>1062</v>
      </c>
      <c r="C624" t="s">
        <v>115</v>
      </c>
      <c r="E624" t="s">
        <v>121</v>
      </c>
      <c r="F624" t="s">
        <v>117</v>
      </c>
      <c r="G624">
        <v>120</v>
      </c>
      <c r="H624" t="s">
        <v>288</v>
      </c>
      <c r="I624" t="s">
        <v>1050</v>
      </c>
      <c r="J624">
        <v>3</v>
      </c>
      <c r="K624" t="b">
        <v>1</v>
      </c>
      <c r="L624" t="str">
        <f t="shared" si="25"/>
        <v>insert into ms_module values('7627','COT','M','','f3','text','120','Bank','(select bankname from ms_bank c where c.bankid=a.bankid)','3','TRUE');</v>
      </c>
    </row>
    <row r="625" spans="1:12" ht="16.5" customHeight="1">
      <c r="A625">
        <v>7628</v>
      </c>
      <c r="B625" t="s">
        <v>1062</v>
      </c>
      <c r="C625" t="s">
        <v>115</v>
      </c>
      <c r="E625" t="s">
        <v>123</v>
      </c>
      <c r="F625" t="s">
        <v>117</v>
      </c>
      <c r="G625">
        <v>120</v>
      </c>
      <c r="H625" t="s">
        <v>1054</v>
      </c>
      <c r="I625" t="s">
        <v>1051</v>
      </c>
      <c r="J625">
        <v>4</v>
      </c>
      <c r="K625" t="b">
        <v>1</v>
      </c>
      <c r="L625" t="str">
        <f t="shared" si="25"/>
        <v>insert into ms_module values('7628','COT','M','','f4','text','120','Amount','format(totalamount,0)','4','TRUE');</v>
      </c>
    </row>
    <row r="626" spans="1:12" ht="16.5" customHeight="1">
      <c r="A626">
        <v>7629</v>
      </c>
      <c r="B626" t="s">
        <v>1062</v>
      </c>
      <c r="C626" t="s">
        <v>115</v>
      </c>
      <c r="E626" t="s">
        <v>124</v>
      </c>
      <c r="F626" t="s">
        <v>117</v>
      </c>
      <c r="G626">
        <v>100</v>
      </c>
      <c r="H626" t="s">
        <v>1055</v>
      </c>
      <c r="I626" t="s">
        <v>51</v>
      </c>
      <c r="J626">
        <v>5</v>
      </c>
      <c r="K626" t="b">
        <v>1</v>
      </c>
      <c r="L626" t="str">
        <f t="shared" si="25"/>
        <v>insert into ms_module values('7629','COT','M','','f5','text','100','Update By','updateby','5','TRUE');</v>
      </c>
    </row>
    <row r="627" spans="1:12" ht="16.5" customHeight="1">
      <c r="A627">
        <v>7630</v>
      </c>
      <c r="B627" t="s">
        <v>1062</v>
      </c>
      <c r="C627" t="s">
        <v>115</v>
      </c>
      <c r="E627" t="s">
        <v>125</v>
      </c>
      <c r="F627" t="s">
        <v>117</v>
      </c>
      <c r="G627">
        <v>99</v>
      </c>
      <c r="H627" t="s">
        <v>1056</v>
      </c>
      <c r="I627" t="s">
        <v>52</v>
      </c>
      <c r="J627">
        <v>6</v>
      </c>
      <c r="K627" t="b">
        <v>1</v>
      </c>
      <c r="L627" t="str">
        <f t="shared" si="25"/>
        <v>insert into ms_module values('7630','COT','M','','f6','text','99','Update Date','updatedate','6','TRUE');</v>
      </c>
    </row>
    <row r="628" spans="1:12" ht="16.5" customHeight="1">
      <c r="A628">
        <v>7631</v>
      </c>
      <c r="B628" t="s">
        <v>1062</v>
      </c>
      <c r="C628" t="s">
        <v>115</v>
      </c>
      <c r="E628" t="s">
        <v>126</v>
      </c>
      <c r="F628" t="s">
        <v>117</v>
      </c>
      <c r="G628">
        <v>100</v>
      </c>
      <c r="H628" t="s">
        <v>48</v>
      </c>
      <c r="I628" t="s">
        <v>48</v>
      </c>
      <c r="J628">
        <v>7</v>
      </c>
      <c r="K628" t="b">
        <v>0</v>
      </c>
      <c r="L628" t="str">
        <f t="shared" si="25"/>
        <v>insert into ms_module values('7631','COT','M','','f7','text','100','notes','notes','7','FALSE');</v>
      </c>
    </row>
    <row r="629" spans="1:12" ht="16.5" customHeight="1">
      <c r="A629">
        <v>7632</v>
      </c>
      <c r="B629" t="s">
        <v>1062</v>
      </c>
      <c r="C629" t="s">
        <v>115</v>
      </c>
      <c r="E629" t="s">
        <v>127</v>
      </c>
      <c r="F629" t="s">
        <v>117</v>
      </c>
      <c r="G629">
        <v>100</v>
      </c>
      <c r="H629" t="s">
        <v>164</v>
      </c>
      <c r="I629" t="s">
        <v>1065</v>
      </c>
      <c r="J629">
        <v>8</v>
      </c>
      <c r="K629" t="b">
        <v>0</v>
      </c>
      <c r="L629" t="str">
        <f t="shared" si="25"/>
        <v>insert into ms_module values('7632','COT','M','','f8','text','100','Details','(SELECT GROUP_CONCAT(c.cashid,"[",c.accountcode,"[",c.accountname,"[",c.credit SEPARATOR "{")FROM tx_cash_d c WHERE a.cashno=c.cashno)','8','FALSE');</v>
      </c>
    </row>
    <row r="630" spans="1:12" ht="16.5" customHeight="1">
      <c r="A630">
        <v>7633</v>
      </c>
      <c r="B630" t="s">
        <v>1062</v>
      </c>
      <c r="C630" t="s">
        <v>115</v>
      </c>
      <c r="F630" t="s">
        <v>132</v>
      </c>
      <c r="H630" t="s">
        <v>133</v>
      </c>
      <c r="I630" t="s">
        <v>1064</v>
      </c>
      <c r="J630">
        <v>9</v>
      </c>
      <c r="L630" t="str">
        <f t="shared" si="25"/>
        <v>insert into ms_module values('7633','COT','M','','','end','','nowhere',';from tx_cash a where cashtype="COT" order by a.cashno desc ;','9','');</v>
      </c>
    </row>
    <row r="631" spans="1:12" ht="16.5" customHeight="1">
      <c r="A631">
        <v>7634</v>
      </c>
      <c r="B631" t="s">
        <v>1062</v>
      </c>
      <c r="C631" t="s">
        <v>115</v>
      </c>
      <c r="F631" t="s">
        <v>132</v>
      </c>
      <c r="H631" t="s">
        <v>134</v>
      </c>
      <c r="I631" t="s">
        <v>1057</v>
      </c>
      <c r="J631">
        <v>10</v>
      </c>
      <c r="L631" t="str">
        <f t="shared" si="25"/>
        <v>insert into ms_module values('7634','COT','M','','','end','','where',';from tx_cash a where  cashtype="COT" and concat(a.cashno) like "%w2%" order by a.cashno desc ;','10','');</v>
      </c>
    </row>
    <row r="632" spans="1:12" ht="16.5" customHeight="1">
      <c r="B632" t="s">
        <v>984</v>
      </c>
    </row>
    <row r="633" spans="1:12" ht="16.5" customHeight="1">
      <c r="B633" t="s">
        <v>984</v>
      </c>
      <c r="L633" t="s">
        <v>1242</v>
      </c>
    </row>
    <row r="634" spans="1:12" ht="16.5" customHeight="1">
      <c r="A634">
        <v>1</v>
      </c>
      <c r="B634" t="s">
        <v>235</v>
      </c>
      <c r="C634" t="s">
        <v>115</v>
      </c>
      <c r="E634" t="s">
        <v>116</v>
      </c>
      <c r="F634" t="s">
        <v>117</v>
      </c>
      <c r="G634">
        <v>90</v>
      </c>
      <c r="H634" t="s">
        <v>236</v>
      </c>
      <c r="I634" t="s">
        <v>237</v>
      </c>
      <c r="J634">
        <v>1</v>
      </c>
      <c r="K634" t="b">
        <v>0</v>
      </c>
      <c r="L634" t="str">
        <f>"insert into ms_module values('"&amp;A634&amp;"','"&amp;B634&amp;"','"&amp;C634&amp;"','"&amp;D634&amp;"','"&amp;E634&amp;"','"&amp;F634&amp;"','"&amp;G634&amp;"','"&amp;H634&amp;"','"&amp;I634&amp;"','"&amp;J634&amp;"','"&amp;K634&amp;"');"</f>
        <v>insert into ms_module values('1','Product','M','','f1','text','90','Itemid','itemid','1','FALSE');</v>
      </c>
    </row>
    <row r="635" spans="1:12" ht="16.5" customHeight="1">
      <c r="A635">
        <v>2</v>
      </c>
      <c r="B635" t="s">
        <v>235</v>
      </c>
      <c r="C635" t="s">
        <v>115</v>
      </c>
      <c r="E635" t="s">
        <v>119</v>
      </c>
      <c r="F635" t="s">
        <v>117</v>
      </c>
      <c r="G635">
        <v>100</v>
      </c>
      <c r="H635" t="s">
        <v>238</v>
      </c>
      <c r="I635" t="s">
        <v>239</v>
      </c>
      <c r="J635">
        <v>2</v>
      </c>
      <c r="K635" t="b">
        <v>1</v>
      </c>
      <c r="L635" t="str">
        <f t="shared" ref="L635:L689" si="26">"insert into ms_module values('"&amp;A635&amp;"','"&amp;B635&amp;"','"&amp;C635&amp;"','"&amp;D635&amp;"','"&amp;E635&amp;"','"&amp;F635&amp;"','"&amp;G635&amp;"','"&amp;H635&amp;"','"&amp;I635&amp;"','"&amp;J635&amp;"','"&amp;K635&amp;"');"</f>
        <v>insert into ms_module values('2','Product','M','','f2','text','100','Item Code','itemcode','2','TRUE');</v>
      </c>
    </row>
    <row r="636" spans="1:12" ht="16.5" customHeight="1">
      <c r="A636">
        <v>3</v>
      </c>
      <c r="B636" t="s">
        <v>235</v>
      </c>
      <c r="C636" t="s">
        <v>115</v>
      </c>
      <c r="E636" t="s">
        <v>121</v>
      </c>
      <c r="F636" t="s">
        <v>117</v>
      </c>
      <c r="G636">
        <v>100</v>
      </c>
      <c r="H636" t="s">
        <v>240</v>
      </c>
      <c r="I636" t="s">
        <v>241</v>
      </c>
      <c r="J636">
        <v>3</v>
      </c>
      <c r="K636" t="b">
        <v>1</v>
      </c>
      <c r="L636" t="str">
        <f t="shared" si="26"/>
        <v>insert into ms_module values('3','Product','M','','f3','text','100','Barcode','barcode','3','TRUE');</v>
      </c>
    </row>
    <row r="637" spans="1:12" ht="16.5" customHeight="1">
      <c r="A637">
        <v>4</v>
      </c>
      <c r="B637" t="s">
        <v>235</v>
      </c>
      <c r="C637" t="s">
        <v>115</v>
      </c>
      <c r="E637" t="s">
        <v>123</v>
      </c>
      <c r="F637" t="s">
        <v>117</v>
      </c>
      <c r="G637">
        <v>200</v>
      </c>
      <c r="H637" t="s">
        <v>242</v>
      </c>
      <c r="I637" t="s">
        <v>243</v>
      </c>
      <c r="J637">
        <v>4</v>
      </c>
      <c r="K637" t="b">
        <v>1</v>
      </c>
      <c r="L637" t="str">
        <f t="shared" si="26"/>
        <v>insert into ms_module values('4','Product','M','','f4','text','200','Item Name','itemname','4','TRUE');</v>
      </c>
    </row>
    <row r="638" spans="1:12" ht="16.5" customHeight="1">
      <c r="A638">
        <v>5</v>
      </c>
      <c r="B638" t="s">
        <v>235</v>
      </c>
      <c r="C638" t="s">
        <v>115</v>
      </c>
      <c r="D638" t="s">
        <v>976</v>
      </c>
      <c r="E638" t="s">
        <v>124</v>
      </c>
      <c r="F638" t="s">
        <v>389</v>
      </c>
      <c r="G638">
        <v>100</v>
      </c>
      <c r="H638" t="s">
        <v>244</v>
      </c>
      <c r="I638" t="s">
        <v>245</v>
      </c>
      <c r="J638">
        <v>5</v>
      </c>
      <c r="K638" t="b">
        <v>1</v>
      </c>
      <c r="L638" t="str">
        <f t="shared" si="26"/>
        <v>insert into ms_module values('5','Product','M','select catname as code, catname as name from ms_category order by catname','f5','combo','100','Category','category','5','TRUE');</v>
      </c>
    </row>
    <row r="639" spans="1:12" ht="16.5" customHeight="1">
      <c r="A639">
        <v>6</v>
      </c>
      <c r="B639" t="s">
        <v>235</v>
      </c>
      <c r="C639" t="s">
        <v>115</v>
      </c>
      <c r="D639" t="s">
        <v>969</v>
      </c>
      <c r="E639" t="s">
        <v>125</v>
      </c>
      <c r="F639" t="s">
        <v>389</v>
      </c>
      <c r="G639">
        <v>150</v>
      </c>
      <c r="H639" t="s">
        <v>246</v>
      </c>
      <c r="I639" t="s">
        <v>247</v>
      </c>
      <c r="J639">
        <v>6</v>
      </c>
      <c r="K639" t="b">
        <v>1</v>
      </c>
      <c r="L639" t="str">
        <f t="shared" si="26"/>
        <v>insert into ms_module values('6','Product','M','select suppid as code, suppname as name from ms_supplier order by suppname','f6','combo','150','Supplier','(select suppname from ms_supplier where ms_supplier.suppid=ms_item.supplierid)','6','TRUE');</v>
      </c>
    </row>
    <row r="640" spans="1:12" ht="16.5" customHeight="1">
      <c r="A640">
        <v>7</v>
      </c>
      <c r="B640" t="s">
        <v>235</v>
      </c>
      <c r="C640" t="s">
        <v>115</v>
      </c>
      <c r="E640" t="s">
        <v>126</v>
      </c>
      <c r="F640" t="s">
        <v>117</v>
      </c>
      <c r="G640">
        <v>120</v>
      </c>
      <c r="H640" t="s">
        <v>248</v>
      </c>
      <c r="I640" t="s">
        <v>249</v>
      </c>
      <c r="J640">
        <v>7</v>
      </c>
      <c r="K640" t="b">
        <v>1</v>
      </c>
      <c r="L640" t="str">
        <f t="shared" si="26"/>
        <v>insert into ms_module values('7','Product','M','','f7','text','120','Display Name','displayname','7','TRUE');</v>
      </c>
    </row>
    <row r="641" spans="1:12" ht="16.5" customHeight="1">
      <c r="A641">
        <v>8</v>
      </c>
      <c r="B641" t="s">
        <v>235</v>
      </c>
      <c r="C641" t="s">
        <v>115</v>
      </c>
      <c r="E641" t="s">
        <v>127</v>
      </c>
      <c r="F641" t="s">
        <v>117</v>
      </c>
      <c r="G641">
        <v>75</v>
      </c>
      <c r="H641" t="s">
        <v>250</v>
      </c>
      <c r="I641" t="s">
        <v>251</v>
      </c>
      <c r="J641">
        <v>8</v>
      </c>
      <c r="K641" t="b">
        <v>1</v>
      </c>
      <c r="L641" t="str">
        <f t="shared" si="26"/>
        <v>insert into ms_module values('8','Product','M','','f8','text','75','Unit','unit','8','TRUE');</v>
      </c>
    </row>
    <row r="642" spans="1:12" ht="16.5" customHeight="1">
      <c r="A642">
        <v>9</v>
      </c>
      <c r="B642" t="s">
        <v>235</v>
      </c>
      <c r="C642" t="s">
        <v>115</v>
      </c>
      <c r="E642" t="s">
        <v>129</v>
      </c>
      <c r="F642" t="s">
        <v>433</v>
      </c>
      <c r="G642">
        <v>90</v>
      </c>
      <c r="H642" t="s">
        <v>252</v>
      </c>
      <c r="I642" t="s">
        <v>253</v>
      </c>
      <c r="J642">
        <v>9</v>
      </c>
      <c r="K642" t="b">
        <v>1</v>
      </c>
      <c r="L642" t="str">
        <f t="shared" si="26"/>
        <v>insert into ms_module values('9','Product','M','','f9','money','90','Cost','costprice','9','TRUE');</v>
      </c>
    </row>
    <row r="643" spans="1:12" ht="16.5" customHeight="1">
      <c r="A643">
        <v>10</v>
      </c>
      <c r="B643" t="s">
        <v>235</v>
      </c>
      <c r="C643" t="s">
        <v>115</v>
      </c>
      <c r="E643" t="s">
        <v>130</v>
      </c>
      <c r="F643" t="s">
        <v>433</v>
      </c>
      <c r="G643">
        <v>90</v>
      </c>
      <c r="H643" t="s">
        <v>254</v>
      </c>
      <c r="I643" t="s">
        <v>434</v>
      </c>
      <c r="J643">
        <v>10</v>
      </c>
      <c r="K643" t="b">
        <v>1</v>
      </c>
      <c r="L643" t="str">
        <f t="shared" si="26"/>
        <v>insert into ms_module values('10','Product','M','','f10','money','90','Price','unitprice','10','TRUE');</v>
      </c>
    </row>
    <row r="644" spans="1:12" ht="16.5" customHeight="1">
      <c r="A644">
        <v>11</v>
      </c>
      <c r="B644" t="s">
        <v>235</v>
      </c>
      <c r="C644" t="s">
        <v>115</v>
      </c>
      <c r="E644" t="s">
        <v>131</v>
      </c>
      <c r="F644" t="s">
        <v>405</v>
      </c>
      <c r="G644">
        <v>75</v>
      </c>
      <c r="H644" t="s">
        <v>256</v>
      </c>
      <c r="I644" t="s">
        <v>257</v>
      </c>
      <c r="J644">
        <v>11</v>
      </c>
      <c r="K644" t="b">
        <v>1</v>
      </c>
      <c r="L644" t="str">
        <f t="shared" si="26"/>
        <v>insert into ms_module values('11','Product','M','','f11','text2','75','Qty','(select sum(transqty) from tx_stock where itemcode=ms_item.itemcode)','11','TRUE');</v>
      </c>
    </row>
    <row r="645" spans="1:12" ht="16.5" customHeight="1">
      <c r="A645">
        <v>12</v>
      </c>
      <c r="B645" t="s">
        <v>235</v>
      </c>
      <c r="C645" t="s">
        <v>115</v>
      </c>
      <c r="E645" t="s">
        <v>137</v>
      </c>
      <c r="F645" t="s">
        <v>117</v>
      </c>
      <c r="G645">
        <v>75</v>
      </c>
      <c r="H645" t="s">
        <v>258</v>
      </c>
      <c r="I645" t="s">
        <v>259</v>
      </c>
      <c r="J645">
        <v>12</v>
      </c>
      <c r="K645" t="b">
        <v>1</v>
      </c>
      <c r="L645" t="str">
        <f t="shared" si="26"/>
        <v>insert into ms_module values('12','Product','M','','f12','text','75','Min Stock','minstock','12','TRUE');</v>
      </c>
    </row>
    <row r="646" spans="1:12" ht="16.5" customHeight="1">
      <c r="A646">
        <v>13</v>
      </c>
      <c r="B646" t="s">
        <v>235</v>
      </c>
      <c r="C646" t="s">
        <v>115</v>
      </c>
      <c r="F646" t="s">
        <v>132</v>
      </c>
      <c r="H646" t="s">
        <v>133</v>
      </c>
      <c r="I646" t="s">
        <v>260</v>
      </c>
      <c r="J646">
        <v>13</v>
      </c>
      <c r="L646" t="str">
        <f t="shared" si="26"/>
        <v>insert into ms_module values('13','Product','M','','','end','','nowhere',';from ms_item order by itemname ;','13','');</v>
      </c>
    </row>
    <row r="647" spans="1:12" ht="16.5" customHeight="1">
      <c r="A647">
        <v>14</v>
      </c>
      <c r="B647" t="s">
        <v>235</v>
      </c>
      <c r="C647" t="s">
        <v>115</v>
      </c>
      <c r="F647" t="s">
        <v>132</v>
      </c>
      <c r="H647" t="s">
        <v>134</v>
      </c>
      <c r="I647" t="s">
        <v>261</v>
      </c>
      <c r="J647">
        <v>14</v>
      </c>
      <c r="L647" t="str">
        <f t="shared" si="26"/>
        <v>insert into ms_module values('14','Product','M','','','end','','where',';from ms_item where concat(itemcode,ifnull(barcode,""),ifnull(itemname,""),ifnull(displayname,""),ifnull(category,"")) like "%w2%" order by itemname ;','14','');</v>
      </c>
    </row>
    <row r="648" spans="1:12" ht="16.5" customHeight="1">
      <c r="A648">
        <v>15</v>
      </c>
      <c r="B648" t="s">
        <v>244</v>
      </c>
      <c r="C648" t="s">
        <v>115</v>
      </c>
      <c r="D648" t="s">
        <v>115</v>
      </c>
      <c r="E648" t="s">
        <v>116</v>
      </c>
      <c r="F648" t="s">
        <v>117</v>
      </c>
      <c r="G648">
        <v>90</v>
      </c>
      <c r="H648" t="s">
        <v>262</v>
      </c>
      <c r="I648" t="s">
        <v>262</v>
      </c>
      <c r="J648">
        <v>1</v>
      </c>
      <c r="K648" t="b">
        <v>0</v>
      </c>
      <c r="L648" t="str">
        <f t="shared" si="26"/>
        <v>insert into ms_module values('15','Category','M','M','f1','text','90','catid','catid','1','FALSE');</v>
      </c>
    </row>
    <row r="649" spans="1:12" ht="16.5" customHeight="1">
      <c r="A649">
        <v>16</v>
      </c>
      <c r="B649" t="s">
        <v>244</v>
      </c>
      <c r="C649" t="s">
        <v>115</v>
      </c>
      <c r="D649" t="s">
        <v>115</v>
      </c>
      <c r="E649" t="s">
        <v>119</v>
      </c>
      <c r="F649" t="s">
        <v>117</v>
      </c>
      <c r="G649">
        <v>120</v>
      </c>
      <c r="H649" t="s">
        <v>244</v>
      </c>
      <c r="I649" t="s">
        <v>263</v>
      </c>
      <c r="J649">
        <v>2</v>
      </c>
      <c r="K649" t="b">
        <v>1</v>
      </c>
      <c r="L649" t="str">
        <f t="shared" si="26"/>
        <v>insert into ms_module values('16','Category','M','M','f2','text','120','Category','catname','2','TRUE');</v>
      </c>
    </row>
    <row r="650" spans="1:12" ht="16.5" customHeight="1">
      <c r="A650">
        <v>17</v>
      </c>
      <c r="B650" t="s">
        <v>244</v>
      </c>
      <c r="C650" t="s">
        <v>115</v>
      </c>
      <c r="D650" t="s">
        <v>115</v>
      </c>
      <c r="F650" t="s">
        <v>132</v>
      </c>
      <c r="H650" t="s">
        <v>133</v>
      </c>
      <c r="I650" t="s">
        <v>264</v>
      </c>
      <c r="J650">
        <v>13</v>
      </c>
      <c r="L650" t="str">
        <f t="shared" si="26"/>
        <v>insert into ms_module values('17','Category','M','M','','end','','nowhere',';from ms_category order by catname ;','13','');</v>
      </c>
    </row>
    <row r="651" spans="1:12" ht="16.5" customHeight="1">
      <c r="A651">
        <v>18</v>
      </c>
      <c r="B651" t="s">
        <v>244</v>
      </c>
      <c r="C651" t="s">
        <v>115</v>
      </c>
      <c r="D651" t="s">
        <v>115</v>
      </c>
      <c r="F651" t="s">
        <v>132</v>
      </c>
      <c r="H651" t="s">
        <v>134</v>
      </c>
      <c r="I651" t="s">
        <v>265</v>
      </c>
      <c r="J651">
        <v>14</v>
      </c>
      <c r="L651" t="str">
        <f t="shared" si="26"/>
        <v>insert into ms_module values('18','Category','M','M','','end','','where',';from ms_category where catname like "%w2%" order by catname ;','14','');</v>
      </c>
    </row>
    <row r="652" spans="1:12" ht="16.5" customHeight="1">
      <c r="A652">
        <v>19</v>
      </c>
      <c r="B652" t="s">
        <v>266</v>
      </c>
      <c r="C652" t="s">
        <v>115</v>
      </c>
      <c r="D652" t="s">
        <v>115</v>
      </c>
      <c r="E652" t="s">
        <v>116</v>
      </c>
      <c r="F652" t="s">
        <v>117</v>
      </c>
      <c r="G652">
        <v>90</v>
      </c>
      <c r="H652" t="s">
        <v>267</v>
      </c>
      <c r="I652" t="s">
        <v>267</v>
      </c>
      <c r="J652">
        <v>1</v>
      </c>
      <c r="K652" t="b">
        <v>0</v>
      </c>
      <c r="L652" t="str">
        <f t="shared" si="26"/>
        <v>insert into ms_module values('19','Courier','M','M','f1','text','90','courierid','courierid','1','FALSE');</v>
      </c>
    </row>
    <row r="653" spans="1:12" ht="16.5" customHeight="1">
      <c r="A653">
        <v>20</v>
      </c>
      <c r="B653" t="s">
        <v>266</v>
      </c>
      <c r="C653" t="s">
        <v>115</v>
      </c>
      <c r="D653" t="s">
        <v>115</v>
      </c>
      <c r="E653" t="s">
        <v>119</v>
      </c>
      <c r="F653" t="s">
        <v>117</v>
      </c>
      <c r="G653">
        <v>120</v>
      </c>
      <c r="H653" t="s">
        <v>266</v>
      </c>
      <c r="I653" t="s">
        <v>268</v>
      </c>
      <c r="J653">
        <v>2</v>
      </c>
      <c r="K653" t="b">
        <v>1</v>
      </c>
      <c r="L653" t="str">
        <f t="shared" si="26"/>
        <v>insert into ms_module values('20','Courier','M','M','f2','text','120','Courier','couriername','2','TRUE');</v>
      </c>
    </row>
    <row r="654" spans="1:12" ht="16.5" customHeight="1">
      <c r="A654">
        <v>21</v>
      </c>
      <c r="B654" t="s">
        <v>266</v>
      </c>
      <c r="C654" t="s">
        <v>115</v>
      </c>
      <c r="D654" t="s">
        <v>115</v>
      </c>
      <c r="F654" t="s">
        <v>132</v>
      </c>
      <c r="H654" t="s">
        <v>133</v>
      </c>
      <c r="I654" t="s">
        <v>269</v>
      </c>
      <c r="J654">
        <v>13</v>
      </c>
      <c r="L654" t="str">
        <f t="shared" si="26"/>
        <v>insert into ms_module values('21','Courier','M','M','','end','','nowhere',';from ms_courier order by couriername ;','13','');</v>
      </c>
    </row>
    <row r="655" spans="1:12" ht="16.5" customHeight="1">
      <c r="A655">
        <v>22</v>
      </c>
      <c r="B655" t="s">
        <v>266</v>
      </c>
      <c r="C655" t="s">
        <v>115</v>
      </c>
      <c r="D655" t="s">
        <v>115</v>
      </c>
      <c r="F655" t="s">
        <v>132</v>
      </c>
      <c r="H655" t="s">
        <v>134</v>
      </c>
      <c r="I655" t="s">
        <v>270</v>
      </c>
      <c r="J655">
        <v>14</v>
      </c>
      <c r="L655" t="str">
        <f t="shared" si="26"/>
        <v>insert into ms_module values('22','Courier','M','M','','end','','where',';from ms_courier where couriername like "%w2%" order by couriername ;','14','');</v>
      </c>
    </row>
    <row r="656" spans="1:12" ht="16.5" customHeight="1">
      <c r="A656">
        <v>23</v>
      </c>
      <c r="B656" t="s">
        <v>271</v>
      </c>
      <c r="C656" t="s">
        <v>115</v>
      </c>
      <c r="D656" t="s">
        <v>115</v>
      </c>
      <c r="E656" t="s">
        <v>116</v>
      </c>
      <c r="F656" t="s">
        <v>117</v>
      </c>
      <c r="G656">
        <v>90</v>
      </c>
      <c r="H656" t="s">
        <v>272</v>
      </c>
      <c r="I656" t="s">
        <v>272</v>
      </c>
      <c r="J656">
        <v>1</v>
      </c>
      <c r="K656" t="b">
        <v>0</v>
      </c>
      <c r="L656" t="str">
        <f t="shared" si="26"/>
        <v>insert into ms_module values('23','Group','M','M','f1','text','90','groupid','groupid','1','FALSE');</v>
      </c>
    </row>
    <row r="657" spans="1:12" ht="16.5" customHeight="1">
      <c r="A657">
        <v>24</v>
      </c>
      <c r="B657" t="s">
        <v>271</v>
      </c>
      <c r="C657" t="s">
        <v>115</v>
      </c>
      <c r="D657" t="s">
        <v>115</v>
      </c>
      <c r="E657" t="s">
        <v>119</v>
      </c>
      <c r="F657" t="s">
        <v>117</v>
      </c>
      <c r="G657">
        <v>120</v>
      </c>
      <c r="H657" t="s">
        <v>271</v>
      </c>
      <c r="I657" t="s">
        <v>273</v>
      </c>
      <c r="J657">
        <v>2</v>
      </c>
      <c r="K657" t="b">
        <v>1</v>
      </c>
      <c r="L657" t="str">
        <f t="shared" si="26"/>
        <v>insert into ms_module values('24','Group','M','M','f2','text','120','Group','groupname','2','TRUE');</v>
      </c>
    </row>
    <row r="658" spans="1:12" ht="16.5" customHeight="1">
      <c r="A658">
        <v>25</v>
      </c>
      <c r="B658" t="s">
        <v>271</v>
      </c>
      <c r="C658" t="s">
        <v>115</v>
      </c>
      <c r="D658" t="s">
        <v>115</v>
      </c>
      <c r="F658" t="s">
        <v>132</v>
      </c>
      <c r="H658" t="s">
        <v>133</v>
      </c>
      <c r="I658" t="s">
        <v>274</v>
      </c>
      <c r="J658">
        <v>13</v>
      </c>
      <c r="L658" t="str">
        <f t="shared" si="26"/>
        <v>insert into ms_module values('25','Group','M','M','','end','','nowhere',';from ms_group order by groupname ;','13','');</v>
      </c>
    </row>
    <row r="659" spans="1:12" ht="16.5" customHeight="1">
      <c r="A659">
        <v>26</v>
      </c>
      <c r="B659" t="s">
        <v>271</v>
      </c>
      <c r="C659" t="s">
        <v>115</v>
      </c>
      <c r="D659" t="s">
        <v>115</v>
      </c>
      <c r="F659" t="s">
        <v>132</v>
      </c>
      <c r="H659" t="s">
        <v>134</v>
      </c>
      <c r="I659" t="s">
        <v>275</v>
      </c>
      <c r="J659">
        <v>14</v>
      </c>
      <c r="L659" t="str">
        <f t="shared" si="26"/>
        <v>insert into ms_module values('26','Group','M','M','','end','','where',';from ms_group where groupname like "%w2%" order by groupname ;','14','');</v>
      </c>
    </row>
    <row r="660" spans="1:12" ht="16.5" customHeight="1">
      <c r="A660">
        <v>27</v>
      </c>
      <c r="B660" t="s">
        <v>250</v>
      </c>
      <c r="C660" t="s">
        <v>115</v>
      </c>
      <c r="D660" t="s">
        <v>115</v>
      </c>
      <c r="E660" t="s">
        <v>116</v>
      </c>
      <c r="F660" t="s">
        <v>117</v>
      </c>
      <c r="G660">
        <v>90</v>
      </c>
      <c r="H660" t="s">
        <v>276</v>
      </c>
      <c r="I660" t="s">
        <v>276</v>
      </c>
      <c r="J660">
        <v>1</v>
      </c>
      <c r="K660" t="b">
        <v>0</v>
      </c>
      <c r="L660" t="str">
        <f t="shared" si="26"/>
        <v>insert into ms_module values('27','Unit','M','M','f1','text','90','satuanid','satuanid','1','FALSE');</v>
      </c>
    </row>
    <row r="661" spans="1:12" ht="16.5" customHeight="1">
      <c r="A661">
        <v>28</v>
      </c>
      <c r="B661" t="s">
        <v>250</v>
      </c>
      <c r="C661" t="s">
        <v>115</v>
      </c>
      <c r="D661" t="s">
        <v>115</v>
      </c>
      <c r="E661" t="s">
        <v>119</v>
      </c>
      <c r="F661" t="s">
        <v>117</v>
      </c>
      <c r="G661">
        <v>120</v>
      </c>
      <c r="H661" t="s">
        <v>277</v>
      </c>
      <c r="I661" t="s">
        <v>278</v>
      </c>
      <c r="J661">
        <v>2</v>
      </c>
      <c r="K661" t="b">
        <v>1</v>
      </c>
      <c r="L661" t="str">
        <f t="shared" si="26"/>
        <v>insert into ms_module values('28','Unit','M','M','f2','text','120','Satuan','satuanname','2','TRUE');</v>
      </c>
    </row>
    <row r="662" spans="1:12" ht="16.5" customHeight="1">
      <c r="A662">
        <v>29</v>
      </c>
      <c r="B662" t="s">
        <v>250</v>
      </c>
      <c r="C662" t="s">
        <v>115</v>
      </c>
      <c r="D662" t="s">
        <v>115</v>
      </c>
      <c r="F662" t="s">
        <v>132</v>
      </c>
      <c r="H662" t="s">
        <v>133</v>
      </c>
      <c r="I662" t="s">
        <v>279</v>
      </c>
      <c r="J662">
        <v>13</v>
      </c>
      <c r="L662" t="str">
        <f t="shared" si="26"/>
        <v>insert into ms_module values('29','Unit','M','M','','end','','nowhere',';from ms_satuan order by satuanname ;','13','');</v>
      </c>
    </row>
    <row r="663" spans="1:12" ht="16.5" customHeight="1">
      <c r="A663">
        <v>30</v>
      </c>
      <c r="B663" t="s">
        <v>250</v>
      </c>
      <c r="C663" t="s">
        <v>115</v>
      </c>
      <c r="D663" t="s">
        <v>115</v>
      </c>
      <c r="F663" t="s">
        <v>132</v>
      </c>
      <c r="H663" t="s">
        <v>134</v>
      </c>
      <c r="I663" t="s">
        <v>280</v>
      </c>
      <c r="J663">
        <v>14</v>
      </c>
      <c r="L663" t="str">
        <f t="shared" si="26"/>
        <v>insert into ms_module values('30','Unit','M','M','','end','','where',';from ms_satuan where satuanname like "%w2%" order by satuanname ;','14','');</v>
      </c>
    </row>
    <row r="664" spans="1:12" ht="16.5" customHeight="1">
      <c r="A664">
        <v>31</v>
      </c>
      <c r="B664" t="s">
        <v>281</v>
      </c>
      <c r="C664" t="s">
        <v>115</v>
      </c>
      <c r="D664" t="s">
        <v>115</v>
      </c>
      <c r="E664" t="s">
        <v>116</v>
      </c>
      <c r="F664" t="s">
        <v>117</v>
      </c>
      <c r="G664">
        <v>90</v>
      </c>
      <c r="H664" t="s">
        <v>282</v>
      </c>
      <c r="I664" t="s">
        <v>283</v>
      </c>
      <c r="J664">
        <v>1</v>
      </c>
      <c r="K664" t="b">
        <v>0</v>
      </c>
      <c r="L664" t="str">
        <f t="shared" si="26"/>
        <v>insert into ms_module values('31','Jabatan','M','M','f1','text','90','Position ID','jabatanid','1','FALSE');</v>
      </c>
    </row>
    <row r="665" spans="1:12" ht="16.5" customHeight="1">
      <c r="A665">
        <v>32</v>
      </c>
      <c r="B665" t="s">
        <v>281</v>
      </c>
      <c r="C665" t="s">
        <v>115</v>
      </c>
      <c r="D665" t="s">
        <v>115</v>
      </c>
      <c r="E665" t="s">
        <v>119</v>
      </c>
      <c r="F665" t="s">
        <v>117</v>
      </c>
      <c r="G665">
        <v>120</v>
      </c>
      <c r="H665" t="s">
        <v>284</v>
      </c>
      <c r="I665" t="s">
        <v>285</v>
      </c>
      <c r="J665">
        <v>2</v>
      </c>
      <c r="K665" t="b">
        <v>1</v>
      </c>
      <c r="L665" t="str">
        <f t="shared" si="26"/>
        <v>insert into ms_module values('32','Jabatan','M','M','f2','text','120','Position Name','jabatanname','2','TRUE');</v>
      </c>
    </row>
    <row r="666" spans="1:12" ht="16.5" customHeight="1">
      <c r="A666">
        <v>33</v>
      </c>
      <c r="B666" t="s">
        <v>281</v>
      </c>
      <c r="C666" t="s">
        <v>115</v>
      </c>
      <c r="D666" t="s">
        <v>115</v>
      </c>
      <c r="F666" t="s">
        <v>132</v>
      </c>
      <c r="H666" t="s">
        <v>133</v>
      </c>
      <c r="I666" t="s">
        <v>286</v>
      </c>
      <c r="J666">
        <v>13</v>
      </c>
      <c r="L666" t="str">
        <f t="shared" si="26"/>
        <v>insert into ms_module values('33','Jabatan','M','M','','end','','nowhere',';from ms_jabatan order by jabatanname ;','13','');</v>
      </c>
    </row>
    <row r="667" spans="1:12" ht="16.5" customHeight="1">
      <c r="A667">
        <v>34</v>
      </c>
      <c r="B667" t="s">
        <v>281</v>
      </c>
      <c r="C667" t="s">
        <v>115</v>
      </c>
      <c r="D667" t="s">
        <v>115</v>
      </c>
      <c r="F667" t="s">
        <v>132</v>
      </c>
      <c r="H667" t="s">
        <v>134</v>
      </c>
      <c r="I667" t="s">
        <v>287</v>
      </c>
      <c r="J667">
        <v>14</v>
      </c>
      <c r="L667" t="str">
        <f t="shared" si="26"/>
        <v>insert into ms_module values('34','Jabatan','M','M','','end','','where',';from ms_jabatan where jabatanname like "%w2%" order by jabatanname ;','14','');</v>
      </c>
    </row>
    <row r="668" spans="1:12" ht="16.5" customHeight="1">
      <c r="A668">
        <v>35</v>
      </c>
      <c r="B668" t="s">
        <v>288</v>
      </c>
      <c r="C668" t="s">
        <v>115</v>
      </c>
      <c r="D668" t="s">
        <v>115</v>
      </c>
      <c r="E668" t="s">
        <v>116</v>
      </c>
      <c r="F668" t="s">
        <v>117</v>
      </c>
      <c r="G668">
        <v>90</v>
      </c>
      <c r="H668" t="s">
        <v>289</v>
      </c>
      <c r="I668" t="s">
        <v>289</v>
      </c>
      <c r="J668">
        <v>1</v>
      </c>
      <c r="K668" t="b">
        <v>0</v>
      </c>
      <c r="L668" t="str">
        <f t="shared" si="26"/>
        <v>insert into ms_module values('35','Bank','M','M','f1','text','90','bankid','bankid','1','FALSE');</v>
      </c>
    </row>
    <row r="669" spans="1:12" ht="16.5" customHeight="1">
      <c r="A669">
        <v>36</v>
      </c>
      <c r="B669" t="s">
        <v>288</v>
      </c>
      <c r="C669" t="s">
        <v>115</v>
      </c>
      <c r="D669" t="s">
        <v>115</v>
      </c>
      <c r="E669" t="s">
        <v>119</v>
      </c>
      <c r="F669" t="s">
        <v>117</v>
      </c>
      <c r="G669">
        <v>120</v>
      </c>
      <c r="H669" t="s">
        <v>288</v>
      </c>
      <c r="I669" t="s">
        <v>290</v>
      </c>
      <c r="J669">
        <v>2</v>
      </c>
      <c r="K669" t="b">
        <v>1</v>
      </c>
      <c r="L669" t="str">
        <f t="shared" si="26"/>
        <v>insert into ms_module values('36','Bank','M','M','f2','text','120','Bank','bankname','2','TRUE');</v>
      </c>
    </row>
    <row r="670" spans="1:12" ht="16.5" customHeight="1">
      <c r="A670">
        <v>37</v>
      </c>
      <c r="B670" t="s">
        <v>288</v>
      </c>
      <c r="C670" t="s">
        <v>115</v>
      </c>
      <c r="D670" t="s">
        <v>115</v>
      </c>
      <c r="F670" t="s">
        <v>132</v>
      </c>
      <c r="H670" t="s">
        <v>133</v>
      </c>
      <c r="I670" t="s">
        <v>291</v>
      </c>
      <c r="J670">
        <v>13</v>
      </c>
      <c r="L670" t="str">
        <f t="shared" si="26"/>
        <v>insert into ms_module values('37','Bank','M','M','','end','','nowhere',';from ms_bank order by bankname ;','13','');</v>
      </c>
    </row>
    <row r="671" spans="1:12" ht="16.5" customHeight="1">
      <c r="A671">
        <v>38</v>
      </c>
      <c r="B671" t="s">
        <v>288</v>
      </c>
      <c r="C671" t="s">
        <v>115</v>
      </c>
      <c r="D671" t="s">
        <v>115</v>
      </c>
      <c r="F671" t="s">
        <v>132</v>
      </c>
      <c r="H671" t="s">
        <v>134</v>
      </c>
      <c r="I671" t="s">
        <v>292</v>
      </c>
      <c r="J671">
        <v>14</v>
      </c>
      <c r="L671" t="str">
        <f t="shared" si="26"/>
        <v>insert into ms_module values('38','Bank','M','M','','end','','where',';from ms_bank where bankname like "%w2%" order by bankname ;','14','');</v>
      </c>
    </row>
    <row r="672" spans="1:12" ht="16.5" customHeight="1">
      <c r="A672">
        <v>39</v>
      </c>
      <c r="B672" t="s">
        <v>293</v>
      </c>
      <c r="C672" t="s">
        <v>115</v>
      </c>
      <c r="E672" t="s">
        <v>116</v>
      </c>
      <c r="F672" t="s">
        <v>117</v>
      </c>
      <c r="G672">
        <v>90</v>
      </c>
      <c r="H672" t="s">
        <v>294</v>
      </c>
      <c r="I672" t="s">
        <v>294</v>
      </c>
      <c r="J672">
        <v>1</v>
      </c>
      <c r="K672" t="b">
        <v>0</v>
      </c>
      <c r="L672" t="str">
        <f t="shared" si="26"/>
        <v>insert into ms_module values('39','Employee','M','','f1','text','90','empid','empid','1','FALSE');</v>
      </c>
    </row>
    <row r="673" spans="1:12" ht="16.5" customHeight="1">
      <c r="A673">
        <v>40</v>
      </c>
      <c r="B673" t="s">
        <v>293</v>
      </c>
      <c r="C673" t="s">
        <v>115</v>
      </c>
      <c r="E673" t="s">
        <v>119</v>
      </c>
      <c r="F673" t="s">
        <v>117</v>
      </c>
      <c r="G673">
        <v>100</v>
      </c>
      <c r="H673" t="s">
        <v>295</v>
      </c>
      <c r="I673" t="s">
        <v>296</v>
      </c>
      <c r="J673">
        <v>2</v>
      </c>
      <c r="K673" t="b">
        <v>1</v>
      </c>
      <c r="L673" t="str">
        <f t="shared" si="26"/>
        <v>insert into ms_module values('40','Employee','M','','f2','text','100','Employee No','empno','2','TRUE');</v>
      </c>
    </row>
    <row r="674" spans="1:12" ht="16.5" customHeight="1">
      <c r="A674">
        <v>41</v>
      </c>
      <c r="B674" t="s">
        <v>293</v>
      </c>
      <c r="C674" t="s">
        <v>115</v>
      </c>
      <c r="E674" t="s">
        <v>121</v>
      </c>
      <c r="F674" t="s">
        <v>117</v>
      </c>
      <c r="G674">
        <v>100</v>
      </c>
      <c r="H674" t="s">
        <v>297</v>
      </c>
      <c r="I674" t="s">
        <v>298</v>
      </c>
      <c r="J674">
        <v>3</v>
      </c>
      <c r="K674" t="b">
        <v>1</v>
      </c>
      <c r="L674" t="str">
        <f t="shared" si="26"/>
        <v>insert into ms_module values('41','Employee','M','','f3','text','100','Employee Name','empname','3','TRUE');</v>
      </c>
    </row>
    <row r="675" spans="1:12" ht="16.5" customHeight="1">
      <c r="A675">
        <v>42</v>
      </c>
      <c r="B675" t="s">
        <v>293</v>
      </c>
      <c r="C675" t="s">
        <v>115</v>
      </c>
      <c r="E675" t="s">
        <v>123</v>
      </c>
      <c r="F675" t="s">
        <v>117</v>
      </c>
      <c r="G675">
        <v>100</v>
      </c>
      <c r="H675" t="s">
        <v>299</v>
      </c>
      <c r="I675" t="s">
        <v>300</v>
      </c>
      <c r="J675">
        <v>4</v>
      </c>
      <c r="K675" t="b">
        <v>1</v>
      </c>
      <c r="L675" t="str">
        <f t="shared" si="26"/>
        <v>insert into ms_module values('42','Employee','M','','f4','text','100','Phone','empphone','4','TRUE');</v>
      </c>
    </row>
    <row r="676" spans="1:12" ht="16.5" customHeight="1">
      <c r="A676">
        <v>43</v>
      </c>
      <c r="B676" t="s">
        <v>293</v>
      </c>
      <c r="C676" t="s">
        <v>115</v>
      </c>
      <c r="E676" t="s">
        <v>124</v>
      </c>
      <c r="F676" t="s">
        <v>117</v>
      </c>
      <c r="G676">
        <v>100</v>
      </c>
      <c r="H676" t="s">
        <v>301</v>
      </c>
      <c r="I676" t="s">
        <v>302</v>
      </c>
      <c r="J676">
        <v>5</v>
      </c>
      <c r="K676" t="b">
        <v>1</v>
      </c>
      <c r="L676" t="str">
        <f t="shared" si="26"/>
        <v>insert into ms_module values('43','Employee','M','','f5','text','100','Address','empaddress','5','TRUE');</v>
      </c>
    </row>
    <row r="677" spans="1:12" ht="16.5" customHeight="1">
      <c r="A677">
        <v>44</v>
      </c>
      <c r="B677" t="s">
        <v>293</v>
      </c>
      <c r="C677" t="s">
        <v>115</v>
      </c>
      <c r="D677" t="s">
        <v>395</v>
      </c>
      <c r="E677" t="s">
        <v>125</v>
      </c>
      <c r="F677" t="s">
        <v>389</v>
      </c>
      <c r="G677">
        <v>100</v>
      </c>
      <c r="H677" t="s">
        <v>281</v>
      </c>
      <c r="I677" t="s">
        <v>399</v>
      </c>
      <c r="J677">
        <v>6</v>
      </c>
      <c r="K677" t="b">
        <v>1</v>
      </c>
      <c r="L677" t="str">
        <f t="shared" si="26"/>
        <v>insert into ms_module values('44','Employee','M','select jabatanid as code, jabatanname as name from ms_jabatan order by jabatanname','f6','combo','100','Jabatan','(select jabatanname as name from ms_jabatan where jabatanid=ms_employee.jabatan)','6','TRUE');</v>
      </c>
    </row>
    <row r="678" spans="1:12" ht="16.5" customHeight="1">
      <c r="A678">
        <v>45</v>
      </c>
      <c r="B678" t="s">
        <v>293</v>
      </c>
      <c r="C678" t="s">
        <v>115</v>
      </c>
      <c r="D678" t="s">
        <v>391</v>
      </c>
      <c r="E678" t="s">
        <v>126</v>
      </c>
      <c r="F678" t="s">
        <v>54</v>
      </c>
      <c r="G678">
        <v>100</v>
      </c>
      <c r="H678" t="s">
        <v>303</v>
      </c>
      <c r="I678" t="s">
        <v>304</v>
      </c>
      <c r="J678">
        <v>7</v>
      </c>
      <c r="K678" t="b">
        <v>1</v>
      </c>
      <c r="L678" t="str">
        <f t="shared" si="26"/>
        <v>insert into ms_module values('45','Employee','M','today','f7','date','100','Start Date','DATE_FORMAT(startdate,"%d/%m/%Y")','7','TRUE');</v>
      </c>
    </row>
    <row r="679" spans="1:12" ht="16.5" customHeight="1">
      <c r="A679">
        <v>46</v>
      </c>
      <c r="B679" t="s">
        <v>293</v>
      </c>
      <c r="C679" t="s">
        <v>115</v>
      </c>
      <c r="D679" t="s">
        <v>390</v>
      </c>
      <c r="E679" t="s">
        <v>127</v>
      </c>
      <c r="F679" t="s">
        <v>389</v>
      </c>
      <c r="G679">
        <v>100</v>
      </c>
      <c r="H679" t="s">
        <v>305</v>
      </c>
      <c r="I679" t="s">
        <v>306</v>
      </c>
      <c r="J679">
        <v>8</v>
      </c>
      <c r="K679" t="b">
        <v>1</v>
      </c>
      <c r="L679" t="str">
        <f t="shared" si="26"/>
        <v>insert into ms_module values('46','Employee','M','select "Active" as code,"Active" as name union all select "Non Active" as code,"Non Active" as name ','f8','combo','100','Status','status','8','TRUE');</v>
      </c>
    </row>
    <row r="680" spans="1:12" ht="16.5" customHeight="1">
      <c r="A680">
        <v>47</v>
      </c>
      <c r="B680" t="s">
        <v>293</v>
      </c>
      <c r="C680" t="s">
        <v>115</v>
      </c>
      <c r="F680" t="s">
        <v>132</v>
      </c>
      <c r="H680" t="s">
        <v>133</v>
      </c>
      <c r="I680" t="s">
        <v>307</v>
      </c>
      <c r="J680">
        <v>9</v>
      </c>
      <c r="L680" t="str">
        <f t="shared" si="26"/>
        <v>insert into ms_module values('47','Employee','M','','','end','','nowhere',';from ms_employee order by empname ;','9','');</v>
      </c>
    </row>
    <row r="681" spans="1:12" ht="16.5" customHeight="1">
      <c r="A681">
        <v>48</v>
      </c>
      <c r="B681" t="s">
        <v>293</v>
      </c>
      <c r="C681" t="s">
        <v>115</v>
      </c>
      <c r="F681" t="s">
        <v>132</v>
      </c>
      <c r="H681" t="s">
        <v>134</v>
      </c>
      <c r="I681" t="s">
        <v>443</v>
      </c>
      <c r="J681">
        <v>10</v>
      </c>
      <c r="L681" t="str">
        <f t="shared" si="26"/>
        <v>insert into ms_module values('48','Employee','M','','','end','','where',';from ms_employee where concat(empno,empname,empphone) like "%w2%" order by empname ;','10','');</v>
      </c>
    </row>
    <row r="682" spans="1:12" ht="16.5" customHeight="1">
      <c r="A682">
        <v>49</v>
      </c>
      <c r="B682" t="s">
        <v>308</v>
      </c>
      <c r="C682" t="s">
        <v>115</v>
      </c>
      <c r="E682" t="s">
        <v>116</v>
      </c>
      <c r="F682" t="s">
        <v>117</v>
      </c>
      <c r="G682">
        <v>90</v>
      </c>
      <c r="H682" t="s">
        <v>309</v>
      </c>
      <c r="I682" t="s">
        <v>309</v>
      </c>
      <c r="J682">
        <v>1</v>
      </c>
      <c r="K682" t="b">
        <v>0</v>
      </c>
      <c r="L682" t="str">
        <f t="shared" si="26"/>
        <v>insert into ms_module values('49','User','M','','f1','text','90','userid','userid','1','FALSE');</v>
      </c>
    </row>
    <row r="683" spans="1:12" ht="16.5" customHeight="1">
      <c r="A683">
        <v>50</v>
      </c>
      <c r="B683" t="s">
        <v>308</v>
      </c>
      <c r="C683" t="s">
        <v>115</v>
      </c>
      <c r="E683" t="s">
        <v>119</v>
      </c>
      <c r="F683" t="s">
        <v>117</v>
      </c>
      <c r="G683">
        <v>100</v>
      </c>
      <c r="H683" t="s">
        <v>310</v>
      </c>
      <c r="I683" t="s">
        <v>311</v>
      </c>
      <c r="J683">
        <v>2</v>
      </c>
      <c r="K683" t="b">
        <v>1</v>
      </c>
      <c r="L683" t="str">
        <f t="shared" si="26"/>
        <v>insert into ms_module values('50','User','M','','f2','text','100','User Name','username','2','TRUE');</v>
      </c>
    </row>
    <row r="684" spans="1:12" ht="16.5" customHeight="1">
      <c r="A684">
        <v>51</v>
      </c>
      <c r="B684" t="s">
        <v>308</v>
      </c>
      <c r="C684" t="s">
        <v>115</v>
      </c>
      <c r="D684" t="s">
        <v>983</v>
      </c>
      <c r="E684" t="s">
        <v>121</v>
      </c>
      <c r="F684" t="s">
        <v>313</v>
      </c>
      <c r="G684">
        <v>0</v>
      </c>
      <c r="H684" t="s">
        <v>312</v>
      </c>
      <c r="I684" t="s">
        <v>313</v>
      </c>
      <c r="J684">
        <v>3</v>
      </c>
      <c r="K684" t="b">
        <v>1</v>
      </c>
      <c r="L684" t="str">
        <f t="shared" si="26"/>
        <v>insert into ms_module values('51','User','M','"******"','f3','password','0','Password','password','3','TRUE');</v>
      </c>
    </row>
    <row r="685" spans="1:12" ht="16.5" customHeight="1">
      <c r="A685">
        <v>52</v>
      </c>
      <c r="B685" t="s">
        <v>308</v>
      </c>
      <c r="C685" t="s">
        <v>115</v>
      </c>
      <c r="D685" t="s">
        <v>400</v>
      </c>
      <c r="E685" t="s">
        <v>123</v>
      </c>
      <c r="F685" t="s">
        <v>389</v>
      </c>
      <c r="G685">
        <v>100</v>
      </c>
      <c r="H685" t="s">
        <v>271</v>
      </c>
      <c r="I685" t="s">
        <v>412</v>
      </c>
      <c r="J685">
        <v>4</v>
      </c>
      <c r="K685" t="b">
        <v>1</v>
      </c>
      <c r="L685" t="str">
        <f t="shared" si="26"/>
        <v>insert into ms_module values('52','User','M','select groupid as code, groupname as name from ms_group order by groupname','f4','combo','100','Group','(select groupname as name from ms_group where groupid=ms_user.groupid)','4','TRUE');</v>
      </c>
    </row>
    <row r="686" spans="1:12" ht="16.5" customHeight="1">
      <c r="A686">
        <v>53</v>
      </c>
      <c r="B686" t="s">
        <v>308</v>
      </c>
      <c r="C686" t="s">
        <v>115</v>
      </c>
      <c r="F686" t="s">
        <v>132</v>
      </c>
      <c r="H686" t="s">
        <v>133</v>
      </c>
      <c r="I686" t="s">
        <v>314</v>
      </c>
      <c r="J686">
        <v>5</v>
      </c>
      <c r="L686" t="str">
        <f t="shared" si="26"/>
        <v>insert into ms_module values('53','User','M','','','end','','nowhere',';from ms_user order by username ;','5','');</v>
      </c>
    </row>
    <row r="687" spans="1:12" ht="16.5" customHeight="1">
      <c r="A687">
        <v>54</v>
      </c>
      <c r="B687" t="s">
        <v>308</v>
      </c>
      <c r="C687" t="s">
        <v>115</v>
      </c>
      <c r="F687" t="s">
        <v>132</v>
      </c>
      <c r="H687" t="s">
        <v>134</v>
      </c>
      <c r="I687" t="s">
        <v>315</v>
      </c>
      <c r="J687">
        <v>6</v>
      </c>
      <c r="L687" t="str">
        <f t="shared" si="26"/>
        <v>insert into ms_module values('54','User','M','','','end','','where',';from ms_user where username like "%w2%" order by username ;','6','');</v>
      </c>
    </row>
    <row r="688" spans="1:12" ht="16.5" customHeight="1">
      <c r="A688">
        <v>55</v>
      </c>
      <c r="B688" t="s">
        <v>316</v>
      </c>
      <c r="C688" t="s">
        <v>115</v>
      </c>
      <c r="E688" t="s">
        <v>116</v>
      </c>
      <c r="F688" t="s">
        <v>117</v>
      </c>
      <c r="G688">
        <v>90</v>
      </c>
      <c r="H688" t="s">
        <v>317</v>
      </c>
      <c r="I688" t="s">
        <v>317</v>
      </c>
      <c r="J688">
        <v>1</v>
      </c>
      <c r="K688" t="b">
        <v>0</v>
      </c>
      <c r="L688" t="str">
        <f t="shared" si="26"/>
        <v>insert into ms_module values('55','Membership','M','','f1','text','90','memberid','memberid','1','FALSE');</v>
      </c>
    </row>
    <row r="689" spans="1:12" ht="16.5" customHeight="1">
      <c r="A689">
        <v>56</v>
      </c>
      <c r="B689" t="s">
        <v>316</v>
      </c>
      <c r="C689" t="s">
        <v>115</v>
      </c>
      <c r="E689" t="s">
        <v>119</v>
      </c>
      <c r="F689" t="s">
        <v>117</v>
      </c>
      <c r="G689">
        <v>100</v>
      </c>
      <c r="H689" t="s">
        <v>318</v>
      </c>
      <c r="I689" t="s">
        <v>319</v>
      </c>
      <c r="J689">
        <v>2</v>
      </c>
      <c r="K689" t="b">
        <v>1</v>
      </c>
      <c r="L689" t="str">
        <f t="shared" si="26"/>
        <v>insert into ms_module values('56','Membership','M','','f2','text','100','Member No','memberno','2','TRUE');</v>
      </c>
    </row>
    <row r="690" spans="1:12" ht="16.5" customHeight="1">
      <c r="A690">
        <v>57</v>
      </c>
      <c r="B690" t="s">
        <v>316</v>
      </c>
      <c r="C690" t="s">
        <v>115</v>
      </c>
      <c r="E690" t="s">
        <v>121</v>
      </c>
      <c r="F690" t="s">
        <v>117</v>
      </c>
      <c r="G690">
        <v>100</v>
      </c>
      <c r="H690" t="s">
        <v>320</v>
      </c>
      <c r="I690" t="s">
        <v>321</v>
      </c>
      <c r="J690">
        <v>3</v>
      </c>
      <c r="K690" t="b">
        <v>1</v>
      </c>
      <c r="L690" t="str">
        <f t="shared" ref="L690:L721" si="27">"insert into ms_module values('"&amp;A690&amp;"','"&amp;B690&amp;"','"&amp;C690&amp;"','"&amp;D690&amp;"','"&amp;E690&amp;"','"&amp;F690&amp;"','"&amp;G690&amp;"','"&amp;H690&amp;"','"&amp;I690&amp;"','"&amp;J690&amp;"','"&amp;K690&amp;"');"</f>
        <v>insert into ms_module values('57','Membership','M','','f3','text','100','Member Name','membername','3','TRUE');</v>
      </c>
    </row>
    <row r="691" spans="1:12" ht="16.5" customHeight="1">
      <c r="A691">
        <v>58</v>
      </c>
      <c r="B691" t="s">
        <v>316</v>
      </c>
      <c r="C691" t="s">
        <v>115</v>
      </c>
      <c r="D691" t="s">
        <v>391</v>
      </c>
      <c r="E691" t="s">
        <v>123</v>
      </c>
      <c r="F691" t="s">
        <v>54</v>
      </c>
      <c r="G691">
        <v>100</v>
      </c>
      <c r="H691" t="s">
        <v>322</v>
      </c>
      <c r="I691" t="s">
        <v>323</v>
      </c>
      <c r="J691">
        <v>4</v>
      </c>
      <c r="K691" t="b">
        <v>1</v>
      </c>
      <c r="L691" t="str">
        <f t="shared" si="27"/>
        <v>insert into ms_module values('58','Membership','M','today','f4','date','100','Birth of Date','DATE_FORMAT(birthdate,"%d/%m/%Y")','4','TRUE');</v>
      </c>
    </row>
    <row r="692" spans="1:12" ht="16.5" customHeight="1">
      <c r="A692">
        <v>59</v>
      </c>
      <c r="B692" t="s">
        <v>316</v>
      </c>
      <c r="C692" t="s">
        <v>115</v>
      </c>
      <c r="D692" t="s">
        <v>391</v>
      </c>
      <c r="E692" t="s">
        <v>124</v>
      </c>
      <c r="F692" t="s">
        <v>54</v>
      </c>
      <c r="G692">
        <v>100</v>
      </c>
      <c r="H692" t="s">
        <v>303</v>
      </c>
      <c r="I692" t="s">
        <v>304</v>
      </c>
      <c r="J692">
        <v>5</v>
      </c>
      <c r="K692" t="b">
        <v>1</v>
      </c>
      <c r="L692" t="str">
        <f t="shared" si="27"/>
        <v>insert into ms_module values('59','Membership','M','today','f5','date','100','Start Date','DATE_FORMAT(startdate,"%d/%m/%Y")','5','TRUE');</v>
      </c>
    </row>
    <row r="693" spans="1:12" ht="16.5" customHeight="1">
      <c r="A693">
        <v>60</v>
      </c>
      <c r="B693" t="s">
        <v>316</v>
      </c>
      <c r="C693" t="s">
        <v>115</v>
      </c>
      <c r="D693" t="s">
        <v>391</v>
      </c>
      <c r="E693" t="s">
        <v>125</v>
      </c>
      <c r="F693" t="s">
        <v>54</v>
      </c>
      <c r="G693">
        <v>100</v>
      </c>
      <c r="H693" t="s">
        <v>324</v>
      </c>
      <c r="I693" t="s">
        <v>325</v>
      </c>
      <c r="J693">
        <v>6</v>
      </c>
      <c r="K693" t="b">
        <v>1</v>
      </c>
      <c r="L693" t="str">
        <f t="shared" si="27"/>
        <v>insert into ms_module values('60','Membership','M','today','f6','date','100','Exp. Date','DATE_FORMAT(expdate,"%d/%m/%Y")','6','TRUE');</v>
      </c>
    </row>
    <row r="694" spans="1:12" ht="16.5" customHeight="1">
      <c r="A694">
        <v>61</v>
      </c>
      <c r="B694" t="s">
        <v>316</v>
      </c>
      <c r="C694" t="s">
        <v>115</v>
      </c>
      <c r="D694" t="s">
        <v>413</v>
      </c>
      <c r="E694" t="s">
        <v>126</v>
      </c>
      <c r="F694" t="s">
        <v>389</v>
      </c>
      <c r="G694">
        <v>100</v>
      </c>
      <c r="H694" t="s">
        <v>326</v>
      </c>
      <c r="I694" t="s">
        <v>327</v>
      </c>
      <c r="J694">
        <v>7</v>
      </c>
      <c r="K694" t="b">
        <v>1</v>
      </c>
      <c r="L694" t="str">
        <f t="shared" si="27"/>
        <v>insert into ms_module values('61','Membership','M','select "Standard" as code,"Standard" as name','f7','combo','100','Member Type','membertype','7','TRUE');</v>
      </c>
    </row>
    <row r="695" spans="1:12" ht="16.5" customHeight="1">
      <c r="A695">
        <v>62</v>
      </c>
      <c r="B695" t="s">
        <v>316</v>
      </c>
      <c r="C695" t="s">
        <v>115</v>
      </c>
      <c r="E695" t="s">
        <v>127</v>
      </c>
      <c r="F695" t="s">
        <v>117</v>
      </c>
      <c r="G695">
        <v>100</v>
      </c>
      <c r="H695" t="s">
        <v>299</v>
      </c>
      <c r="I695" t="s">
        <v>328</v>
      </c>
      <c r="J695">
        <v>8</v>
      </c>
      <c r="K695" t="b">
        <v>1</v>
      </c>
      <c r="L695" t="str">
        <f t="shared" si="27"/>
        <v>insert into ms_module values('62','Membership','M','','f8','text','100','Phone','phone','8','TRUE');</v>
      </c>
    </row>
    <row r="696" spans="1:12" ht="16.5" customHeight="1">
      <c r="A696">
        <v>63</v>
      </c>
      <c r="B696" t="s">
        <v>316</v>
      </c>
      <c r="C696" t="s">
        <v>115</v>
      </c>
      <c r="E696" t="s">
        <v>129</v>
      </c>
      <c r="F696" t="s">
        <v>117</v>
      </c>
      <c r="G696">
        <v>100</v>
      </c>
      <c r="H696" t="s">
        <v>336</v>
      </c>
      <c r="I696" t="s">
        <v>337</v>
      </c>
      <c r="J696">
        <v>9</v>
      </c>
      <c r="K696" t="b">
        <v>1</v>
      </c>
      <c r="L696" t="str">
        <f t="shared" si="27"/>
        <v>insert into ms_module values('63','Membership','M','','f9','text','100','Email','email','9','TRUE');</v>
      </c>
    </row>
    <row r="697" spans="1:12" ht="16.5" customHeight="1">
      <c r="A697">
        <v>64</v>
      </c>
      <c r="B697" t="s">
        <v>316</v>
      </c>
      <c r="C697" t="s">
        <v>115</v>
      </c>
      <c r="E697" t="s">
        <v>130</v>
      </c>
      <c r="F697" t="s">
        <v>117</v>
      </c>
      <c r="G697">
        <v>100</v>
      </c>
      <c r="H697" t="s">
        <v>301</v>
      </c>
      <c r="I697" t="s">
        <v>329</v>
      </c>
      <c r="J697">
        <v>10</v>
      </c>
      <c r="K697" t="b">
        <v>1</v>
      </c>
      <c r="L697" t="str">
        <f t="shared" si="27"/>
        <v>insert into ms_module values('64','Membership','M','','f10','text','100','Address','address','10','TRUE');</v>
      </c>
    </row>
    <row r="698" spans="1:12" ht="16.5" customHeight="1">
      <c r="A698">
        <v>65</v>
      </c>
      <c r="B698" t="s">
        <v>316</v>
      </c>
      <c r="C698" t="s">
        <v>115</v>
      </c>
      <c r="E698" t="s">
        <v>131</v>
      </c>
      <c r="F698" t="s">
        <v>117</v>
      </c>
      <c r="G698">
        <v>100</v>
      </c>
      <c r="H698" t="s">
        <v>128</v>
      </c>
      <c r="I698" t="s">
        <v>48</v>
      </c>
      <c r="J698">
        <v>11</v>
      </c>
      <c r="K698" t="b">
        <v>1</v>
      </c>
      <c r="L698" t="str">
        <f t="shared" si="27"/>
        <v>insert into ms_module values('65','Membership','M','','f11','text','100','Notes','notes','11','TRUE');</v>
      </c>
    </row>
    <row r="699" spans="1:12" ht="16.5" customHeight="1">
      <c r="A699">
        <v>66</v>
      </c>
      <c r="B699" t="s">
        <v>316</v>
      </c>
      <c r="C699" t="s">
        <v>115</v>
      </c>
      <c r="D699" t="s">
        <v>390</v>
      </c>
      <c r="E699" t="s">
        <v>137</v>
      </c>
      <c r="F699" t="s">
        <v>389</v>
      </c>
      <c r="G699">
        <v>100</v>
      </c>
      <c r="H699" t="s">
        <v>305</v>
      </c>
      <c r="I699" t="s">
        <v>306</v>
      </c>
      <c r="J699">
        <v>12</v>
      </c>
      <c r="K699" t="b">
        <v>1</v>
      </c>
      <c r="L699" t="str">
        <f t="shared" si="27"/>
        <v>insert into ms_module values('66','Membership','M','select "Active" as code,"Active" as name union all select "Non Active" as code,"Non Active" as name ','f12','combo','100','Status','status','12','TRUE');</v>
      </c>
    </row>
    <row r="700" spans="1:12" ht="16.5" customHeight="1">
      <c r="A700">
        <v>67</v>
      </c>
      <c r="B700" t="s">
        <v>316</v>
      </c>
      <c r="C700" t="s">
        <v>115</v>
      </c>
      <c r="F700" t="s">
        <v>132</v>
      </c>
      <c r="H700" t="s">
        <v>133</v>
      </c>
      <c r="I700" t="s">
        <v>330</v>
      </c>
      <c r="J700">
        <v>13</v>
      </c>
      <c r="L700" t="str">
        <f t="shared" si="27"/>
        <v>insert into ms_module values('67','Membership','M','','','end','','nowhere',';from ms_membership order by membername ;','13','');</v>
      </c>
    </row>
    <row r="701" spans="1:12" ht="16.5" customHeight="1">
      <c r="A701">
        <v>68</v>
      </c>
      <c r="B701" t="s">
        <v>316</v>
      </c>
      <c r="C701" t="s">
        <v>115</v>
      </c>
      <c r="F701" t="s">
        <v>132</v>
      </c>
      <c r="H701" t="s">
        <v>134</v>
      </c>
      <c r="I701" t="s">
        <v>442</v>
      </c>
      <c r="J701">
        <v>14</v>
      </c>
      <c r="L701" t="str">
        <f t="shared" si="27"/>
        <v>insert into ms_module values('68','Membership','M','','','end','','where',';from ms_membership where concat(memberno,membername,membertype,phone,email) like "%w2%" order by membername ;','14','');</v>
      </c>
    </row>
    <row r="702" spans="1:12" ht="16.5" customHeight="1">
      <c r="A702">
        <v>69</v>
      </c>
      <c r="B702" t="s">
        <v>159</v>
      </c>
      <c r="C702" t="s">
        <v>115</v>
      </c>
      <c r="E702" t="s">
        <v>116</v>
      </c>
      <c r="F702" t="s">
        <v>117</v>
      </c>
      <c r="G702">
        <v>90</v>
      </c>
      <c r="H702" t="s">
        <v>331</v>
      </c>
      <c r="I702" t="s">
        <v>332</v>
      </c>
      <c r="J702">
        <v>1</v>
      </c>
      <c r="K702" t="b">
        <v>0</v>
      </c>
      <c r="L702" t="str">
        <f t="shared" si="27"/>
        <v>insert into ms_module values('69','Customer','M','','f1','text','90','Custid','custid','1','FALSE');</v>
      </c>
    </row>
    <row r="703" spans="1:12" ht="16.5" customHeight="1">
      <c r="A703">
        <v>70</v>
      </c>
      <c r="B703" t="s">
        <v>159</v>
      </c>
      <c r="C703" t="s">
        <v>115</v>
      </c>
      <c r="E703" t="s">
        <v>119</v>
      </c>
      <c r="F703" t="s">
        <v>117</v>
      </c>
      <c r="G703">
        <v>80</v>
      </c>
      <c r="H703" t="s">
        <v>333</v>
      </c>
      <c r="I703" t="s">
        <v>334</v>
      </c>
      <c r="J703">
        <v>2</v>
      </c>
      <c r="K703" t="b">
        <v>1</v>
      </c>
      <c r="L703" t="str">
        <f t="shared" si="27"/>
        <v>insert into ms_module values('70','Customer','M','','f2','text','80','Customer No','custno','2','TRUE');</v>
      </c>
    </row>
    <row r="704" spans="1:12" ht="16.5" customHeight="1">
      <c r="A704">
        <v>71</v>
      </c>
      <c r="B704" t="s">
        <v>159</v>
      </c>
      <c r="C704" t="s">
        <v>115</v>
      </c>
      <c r="E704" t="s">
        <v>121</v>
      </c>
      <c r="F704" t="s">
        <v>117</v>
      </c>
      <c r="G704">
        <v>150</v>
      </c>
      <c r="H704" t="s">
        <v>335</v>
      </c>
      <c r="I704" t="s">
        <v>23</v>
      </c>
      <c r="J704">
        <v>3</v>
      </c>
      <c r="K704" t="b">
        <v>1</v>
      </c>
      <c r="L704" t="str">
        <f t="shared" si="27"/>
        <v>insert into ms_module values('71','Customer','M','','f3','text','150','Customer Name','custname','3','TRUE');</v>
      </c>
    </row>
    <row r="705" spans="1:12" ht="16.5" customHeight="1">
      <c r="A705">
        <v>72</v>
      </c>
      <c r="B705" t="s">
        <v>159</v>
      </c>
      <c r="C705" t="s">
        <v>115</v>
      </c>
      <c r="E705" t="s">
        <v>123</v>
      </c>
      <c r="F705" t="s">
        <v>117</v>
      </c>
      <c r="G705">
        <v>100</v>
      </c>
      <c r="H705" t="s">
        <v>299</v>
      </c>
      <c r="I705" t="s">
        <v>328</v>
      </c>
      <c r="J705">
        <v>4</v>
      </c>
      <c r="K705" t="b">
        <v>1</v>
      </c>
      <c r="L705" t="str">
        <f t="shared" si="27"/>
        <v>insert into ms_module values('72','Customer','M','','f4','text','100','Phone','phone','4','TRUE');</v>
      </c>
    </row>
    <row r="706" spans="1:12" ht="16.5" customHeight="1">
      <c r="A706">
        <v>73</v>
      </c>
      <c r="B706" t="s">
        <v>159</v>
      </c>
      <c r="C706" t="s">
        <v>115</v>
      </c>
      <c r="E706" t="s">
        <v>124</v>
      </c>
      <c r="F706" t="s">
        <v>117</v>
      </c>
      <c r="G706">
        <v>125</v>
      </c>
      <c r="H706" t="s">
        <v>336</v>
      </c>
      <c r="I706" t="s">
        <v>337</v>
      </c>
      <c r="J706">
        <v>5</v>
      </c>
      <c r="K706" t="b">
        <v>1</v>
      </c>
      <c r="L706" t="str">
        <f t="shared" si="27"/>
        <v>insert into ms_module values('73','Customer','M','','f5','text','125','Email','email','5','TRUE');</v>
      </c>
    </row>
    <row r="707" spans="1:12" ht="16.5" customHeight="1">
      <c r="A707">
        <v>74</v>
      </c>
      <c r="B707" t="s">
        <v>159</v>
      </c>
      <c r="C707" t="s">
        <v>115</v>
      </c>
      <c r="E707" t="s">
        <v>125</v>
      </c>
      <c r="F707" t="s">
        <v>117</v>
      </c>
      <c r="G707">
        <v>100</v>
      </c>
      <c r="H707" t="s">
        <v>301</v>
      </c>
      <c r="I707" t="s">
        <v>329</v>
      </c>
      <c r="J707">
        <v>6</v>
      </c>
      <c r="K707" t="b">
        <v>1</v>
      </c>
      <c r="L707" t="str">
        <f t="shared" si="27"/>
        <v>insert into ms_module values('74','Customer','M','','f6','text','100','Address','address','6','TRUE');</v>
      </c>
    </row>
    <row r="708" spans="1:12" ht="16.5" customHeight="1">
      <c r="A708">
        <v>75</v>
      </c>
      <c r="B708" t="s">
        <v>159</v>
      </c>
      <c r="C708" t="s">
        <v>115</v>
      </c>
      <c r="E708" t="s">
        <v>126</v>
      </c>
      <c r="F708" t="s">
        <v>117</v>
      </c>
      <c r="G708">
        <v>100</v>
      </c>
      <c r="H708" t="s">
        <v>338</v>
      </c>
      <c r="I708" t="s">
        <v>339</v>
      </c>
      <c r="J708">
        <v>7</v>
      </c>
      <c r="K708" t="b">
        <v>1</v>
      </c>
      <c r="L708" t="str">
        <f t="shared" si="27"/>
        <v>insert into ms_module values('75','Customer','M','','f7','text','100','PIC','pic','7','TRUE');</v>
      </c>
    </row>
    <row r="709" spans="1:12" ht="16.5" customHeight="1">
      <c r="A709">
        <v>76</v>
      </c>
      <c r="B709" t="s">
        <v>159</v>
      </c>
      <c r="C709" t="s">
        <v>115</v>
      </c>
      <c r="D709" t="s">
        <v>391</v>
      </c>
      <c r="E709" t="s">
        <v>127</v>
      </c>
      <c r="F709" t="s">
        <v>54</v>
      </c>
      <c r="G709">
        <v>100</v>
      </c>
      <c r="H709" t="s">
        <v>303</v>
      </c>
      <c r="I709" t="s">
        <v>304</v>
      </c>
      <c r="J709">
        <v>8</v>
      </c>
      <c r="K709" t="b">
        <v>1</v>
      </c>
      <c r="L709" t="str">
        <f t="shared" si="27"/>
        <v>insert into ms_module values('76','Customer','M','today','f8','date','100','Start Date','DATE_FORMAT(startdate,"%d/%m/%Y")','8','TRUE');</v>
      </c>
    </row>
    <row r="710" spans="1:12" ht="16.5" customHeight="1">
      <c r="A710">
        <v>77</v>
      </c>
      <c r="B710" t="s">
        <v>159</v>
      </c>
      <c r="C710" t="s">
        <v>115</v>
      </c>
      <c r="E710" t="s">
        <v>129</v>
      </c>
      <c r="F710" t="s">
        <v>117</v>
      </c>
      <c r="G710">
        <v>100</v>
      </c>
      <c r="H710" t="s">
        <v>128</v>
      </c>
      <c r="I710" t="s">
        <v>48</v>
      </c>
      <c r="J710">
        <v>9</v>
      </c>
      <c r="K710" t="b">
        <v>1</v>
      </c>
      <c r="L710" t="str">
        <f t="shared" si="27"/>
        <v>insert into ms_module values('77','Customer','M','','f9','text','100','Notes','notes','9','TRUE');</v>
      </c>
    </row>
    <row r="711" spans="1:12" ht="16.5" customHeight="1">
      <c r="A711">
        <v>78</v>
      </c>
      <c r="B711" t="s">
        <v>159</v>
      </c>
      <c r="C711" t="s">
        <v>115</v>
      </c>
      <c r="D711" t="s">
        <v>390</v>
      </c>
      <c r="E711" t="s">
        <v>130</v>
      </c>
      <c r="F711" t="s">
        <v>389</v>
      </c>
      <c r="G711">
        <v>100</v>
      </c>
      <c r="H711" t="s">
        <v>305</v>
      </c>
      <c r="I711" t="s">
        <v>306</v>
      </c>
      <c r="J711">
        <v>10</v>
      </c>
      <c r="K711" t="b">
        <v>1</v>
      </c>
      <c r="L711" t="str">
        <f t="shared" si="27"/>
        <v>insert into ms_module values('78','Customer','M','select "Active" as code,"Active" as name union all select "Non Active" as code,"Non Active" as name ','f10','combo','100','Status','status','10','TRUE');</v>
      </c>
    </row>
    <row r="712" spans="1:12" ht="16.5" customHeight="1">
      <c r="A712">
        <v>79</v>
      </c>
      <c r="B712" t="s">
        <v>159</v>
      </c>
      <c r="C712" t="s">
        <v>115</v>
      </c>
      <c r="F712" t="s">
        <v>132</v>
      </c>
      <c r="H712" t="s">
        <v>133</v>
      </c>
      <c r="I712" t="s">
        <v>340</v>
      </c>
      <c r="J712">
        <v>11</v>
      </c>
      <c r="L712" t="str">
        <f t="shared" si="27"/>
        <v>insert into ms_module values('79','Customer','M','','','end','','nowhere',';from ms_customer order by custname ;','11','');</v>
      </c>
    </row>
    <row r="713" spans="1:12" ht="16.5" customHeight="1">
      <c r="A713">
        <v>80</v>
      </c>
      <c r="B713" t="s">
        <v>159</v>
      </c>
      <c r="C713" t="s">
        <v>115</v>
      </c>
      <c r="F713" t="s">
        <v>132</v>
      </c>
      <c r="H713" t="s">
        <v>134</v>
      </c>
      <c r="I713" t="s">
        <v>441</v>
      </c>
      <c r="J713">
        <v>12</v>
      </c>
      <c r="L713" t="str">
        <f t="shared" si="27"/>
        <v>insert into ms_module values('80','Customer','M','','','end','','where',';from ms_customer where concat(custno,custname,phone,email,pic) like "%w2%" order by custname ;','12','');</v>
      </c>
    </row>
    <row r="714" spans="1:12" ht="16.5" customHeight="1">
      <c r="A714">
        <v>81</v>
      </c>
      <c r="B714" t="s">
        <v>246</v>
      </c>
      <c r="C714" t="s">
        <v>115</v>
      </c>
      <c r="E714" t="s">
        <v>116</v>
      </c>
      <c r="F714" t="s">
        <v>117</v>
      </c>
      <c r="G714">
        <v>90</v>
      </c>
      <c r="H714" t="s">
        <v>341</v>
      </c>
      <c r="I714" t="s">
        <v>341</v>
      </c>
      <c r="J714">
        <v>1</v>
      </c>
      <c r="K714" t="b">
        <v>0</v>
      </c>
      <c r="L714" t="str">
        <f t="shared" si="27"/>
        <v>insert into ms_module values('81','Supplier','M','','f1','text','90','suppid','suppid','1','FALSE');</v>
      </c>
    </row>
    <row r="715" spans="1:12" ht="16.5" customHeight="1">
      <c r="A715">
        <v>82</v>
      </c>
      <c r="B715" t="s">
        <v>246</v>
      </c>
      <c r="C715" t="s">
        <v>115</v>
      </c>
      <c r="E715" t="s">
        <v>119</v>
      </c>
      <c r="F715" t="s">
        <v>117</v>
      </c>
      <c r="G715">
        <v>80</v>
      </c>
      <c r="H715" t="s">
        <v>342</v>
      </c>
      <c r="I715" t="s">
        <v>343</v>
      </c>
      <c r="J715">
        <v>2</v>
      </c>
      <c r="K715" t="b">
        <v>1</v>
      </c>
      <c r="L715" t="str">
        <f t="shared" si="27"/>
        <v>insert into ms_module values('82','Supplier','M','','f2','text','80','Supplier No','suppno','2','TRUE');</v>
      </c>
    </row>
    <row r="716" spans="1:12" ht="16.5" customHeight="1">
      <c r="A716">
        <v>83</v>
      </c>
      <c r="B716" t="s">
        <v>246</v>
      </c>
      <c r="C716" t="s">
        <v>115</v>
      </c>
      <c r="E716" t="s">
        <v>121</v>
      </c>
      <c r="F716" t="s">
        <v>117</v>
      </c>
      <c r="G716">
        <v>150</v>
      </c>
      <c r="H716" t="s">
        <v>344</v>
      </c>
      <c r="I716" t="s">
        <v>345</v>
      </c>
      <c r="J716">
        <v>3</v>
      </c>
      <c r="K716" t="b">
        <v>1</v>
      </c>
      <c r="L716" t="str">
        <f t="shared" si="27"/>
        <v>insert into ms_module values('83','Supplier','M','','f3','text','150','Supplier Name','suppname','3','TRUE');</v>
      </c>
    </row>
    <row r="717" spans="1:12" ht="16.5" customHeight="1">
      <c r="A717">
        <v>84</v>
      </c>
      <c r="B717" t="s">
        <v>246</v>
      </c>
      <c r="C717" t="s">
        <v>115</v>
      </c>
      <c r="E717" t="s">
        <v>123</v>
      </c>
      <c r="F717" t="s">
        <v>117</v>
      </c>
      <c r="G717">
        <v>100</v>
      </c>
      <c r="H717" t="s">
        <v>299</v>
      </c>
      <c r="I717" t="s">
        <v>328</v>
      </c>
      <c r="J717">
        <v>4</v>
      </c>
      <c r="K717" t="b">
        <v>1</v>
      </c>
      <c r="L717" t="str">
        <f t="shared" si="27"/>
        <v>insert into ms_module values('84','Supplier','M','','f4','text','100','Phone','phone','4','TRUE');</v>
      </c>
    </row>
    <row r="718" spans="1:12" ht="16.5" customHeight="1">
      <c r="A718">
        <v>85</v>
      </c>
      <c r="B718" t="s">
        <v>246</v>
      </c>
      <c r="C718" t="s">
        <v>115</v>
      </c>
      <c r="E718" t="s">
        <v>124</v>
      </c>
      <c r="F718" t="s">
        <v>117</v>
      </c>
      <c r="G718">
        <v>125</v>
      </c>
      <c r="H718" t="s">
        <v>336</v>
      </c>
      <c r="I718" t="s">
        <v>337</v>
      </c>
      <c r="J718">
        <v>5</v>
      </c>
      <c r="K718" t="b">
        <v>1</v>
      </c>
      <c r="L718" t="str">
        <f t="shared" si="27"/>
        <v>insert into ms_module values('85','Supplier','M','','f5','text','125','Email','email','5','TRUE');</v>
      </c>
    </row>
    <row r="719" spans="1:12" ht="16.5" customHeight="1">
      <c r="A719">
        <v>86</v>
      </c>
      <c r="B719" t="s">
        <v>246</v>
      </c>
      <c r="C719" t="s">
        <v>115</v>
      </c>
      <c r="E719" t="s">
        <v>125</v>
      </c>
      <c r="F719" t="s">
        <v>117</v>
      </c>
      <c r="G719">
        <v>100</v>
      </c>
      <c r="H719" t="s">
        <v>301</v>
      </c>
      <c r="I719" t="s">
        <v>329</v>
      </c>
      <c r="J719">
        <v>6</v>
      </c>
      <c r="K719" t="b">
        <v>1</v>
      </c>
      <c r="L719" t="str">
        <f t="shared" si="27"/>
        <v>insert into ms_module values('86','Supplier','M','','f6','text','100','Address','address','6','TRUE');</v>
      </c>
    </row>
    <row r="720" spans="1:12" ht="16.5" customHeight="1">
      <c r="A720">
        <v>87</v>
      </c>
      <c r="B720" t="s">
        <v>246</v>
      </c>
      <c r="C720" t="s">
        <v>115</v>
      </c>
      <c r="E720" t="s">
        <v>126</v>
      </c>
      <c r="F720" t="s">
        <v>117</v>
      </c>
      <c r="G720">
        <v>100</v>
      </c>
      <c r="H720" t="s">
        <v>338</v>
      </c>
      <c r="I720" t="s">
        <v>339</v>
      </c>
      <c r="J720">
        <v>7</v>
      </c>
      <c r="K720" t="b">
        <v>1</v>
      </c>
      <c r="L720" t="str">
        <f t="shared" si="27"/>
        <v>insert into ms_module values('87','Supplier','M','','f7','text','100','PIC','pic','7','TRUE');</v>
      </c>
    </row>
    <row r="721" spans="1:12" ht="16.5" customHeight="1">
      <c r="A721">
        <v>88</v>
      </c>
      <c r="B721" t="s">
        <v>246</v>
      </c>
      <c r="C721" t="s">
        <v>115</v>
      </c>
      <c r="D721" t="s">
        <v>391</v>
      </c>
      <c r="E721" t="s">
        <v>127</v>
      </c>
      <c r="F721" t="s">
        <v>54</v>
      </c>
      <c r="G721">
        <v>100</v>
      </c>
      <c r="H721" t="s">
        <v>303</v>
      </c>
      <c r="I721" t="s">
        <v>304</v>
      </c>
      <c r="J721">
        <v>8</v>
      </c>
      <c r="K721" t="b">
        <v>1</v>
      </c>
      <c r="L721" t="str">
        <f t="shared" si="27"/>
        <v>insert into ms_module values('88','Supplier','M','today','f8','date','100','Start Date','DATE_FORMAT(startdate,"%d/%m/%Y")','8','TRUE');</v>
      </c>
    </row>
    <row r="722" spans="1:12" ht="16.5" customHeight="1">
      <c r="A722">
        <v>89</v>
      </c>
      <c r="B722" t="s">
        <v>246</v>
      </c>
      <c r="C722" t="s">
        <v>115</v>
      </c>
      <c r="E722" t="s">
        <v>129</v>
      </c>
      <c r="F722" t="s">
        <v>117</v>
      </c>
      <c r="G722">
        <v>100</v>
      </c>
      <c r="H722" t="s">
        <v>128</v>
      </c>
      <c r="I722" t="s">
        <v>48</v>
      </c>
      <c r="J722">
        <v>9</v>
      </c>
      <c r="K722" t="b">
        <v>1</v>
      </c>
      <c r="L722" t="str">
        <f t="shared" ref="L722:L753" si="28">"insert into ms_module values('"&amp;A722&amp;"','"&amp;B722&amp;"','"&amp;C722&amp;"','"&amp;D722&amp;"','"&amp;E722&amp;"','"&amp;F722&amp;"','"&amp;G722&amp;"','"&amp;H722&amp;"','"&amp;I722&amp;"','"&amp;J722&amp;"','"&amp;K722&amp;"');"</f>
        <v>insert into ms_module values('89','Supplier','M','','f9','text','100','Notes','notes','9','TRUE');</v>
      </c>
    </row>
    <row r="723" spans="1:12" ht="16.5" customHeight="1">
      <c r="A723">
        <v>90</v>
      </c>
      <c r="B723" t="s">
        <v>246</v>
      </c>
      <c r="C723" t="s">
        <v>115</v>
      </c>
      <c r="D723" t="s">
        <v>390</v>
      </c>
      <c r="E723" t="s">
        <v>130</v>
      </c>
      <c r="F723" t="s">
        <v>389</v>
      </c>
      <c r="G723">
        <v>100</v>
      </c>
      <c r="H723" t="s">
        <v>305</v>
      </c>
      <c r="I723" t="s">
        <v>306</v>
      </c>
      <c r="J723">
        <v>10</v>
      </c>
      <c r="K723" t="b">
        <v>1</v>
      </c>
      <c r="L723" t="str">
        <f t="shared" si="28"/>
        <v>insert into ms_module values('90','Supplier','M','select "Active" as code,"Active" as name union all select "Non Active" as code,"Non Active" as name ','f10','combo','100','Status','status','10','TRUE');</v>
      </c>
    </row>
    <row r="724" spans="1:12" ht="16.5" customHeight="1">
      <c r="A724">
        <v>91</v>
      </c>
      <c r="B724" t="s">
        <v>246</v>
      </c>
      <c r="C724" t="s">
        <v>115</v>
      </c>
      <c r="F724" t="s">
        <v>132</v>
      </c>
      <c r="H724" t="s">
        <v>133</v>
      </c>
      <c r="I724" t="s">
        <v>346</v>
      </c>
      <c r="J724">
        <v>11</v>
      </c>
      <c r="L724" t="str">
        <f t="shared" si="28"/>
        <v>insert into ms_module values('91','Supplier','M','','','end','','nowhere',';from ms_supplier order by suppname ;','11','');</v>
      </c>
    </row>
    <row r="725" spans="1:12" ht="16.5" customHeight="1">
      <c r="A725">
        <v>92</v>
      </c>
      <c r="B725" t="s">
        <v>246</v>
      </c>
      <c r="C725" t="s">
        <v>115</v>
      </c>
      <c r="F725" t="s">
        <v>132</v>
      </c>
      <c r="H725" t="s">
        <v>134</v>
      </c>
      <c r="I725" t="s">
        <v>444</v>
      </c>
      <c r="J725">
        <v>12</v>
      </c>
      <c r="L725" t="str">
        <f t="shared" si="28"/>
        <v>insert into ms_module values('92','Supplier','M','','','end','','where',';from ms_supplier where concat(suppno,suppname,phone,email,pic) like "%w2%" order by suppname ;','12','');</v>
      </c>
    </row>
    <row r="726" spans="1:12" ht="16.5" customHeight="1">
      <c r="A726">
        <v>93</v>
      </c>
      <c r="B726" t="s">
        <v>347</v>
      </c>
      <c r="C726" t="s">
        <v>115</v>
      </c>
      <c r="E726" t="s">
        <v>116</v>
      </c>
      <c r="F726" t="s">
        <v>117</v>
      </c>
      <c r="G726">
        <v>80</v>
      </c>
      <c r="H726" t="s">
        <v>237</v>
      </c>
      <c r="I726" t="s">
        <v>360</v>
      </c>
      <c r="J726">
        <v>1</v>
      </c>
      <c r="K726" t="b">
        <v>0</v>
      </c>
      <c r="L726" t="str">
        <f t="shared" si="28"/>
        <v>insert into ms_module values('93','Pricing','M','','f1','text','80','itemid','a.itemid','1','FALSE');</v>
      </c>
    </row>
    <row r="727" spans="1:12" ht="16.5" customHeight="1">
      <c r="A727">
        <v>94</v>
      </c>
      <c r="B727" t="s">
        <v>347</v>
      </c>
      <c r="C727" t="s">
        <v>115</v>
      </c>
      <c r="E727" t="s">
        <v>119</v>
      </c>
      <c r="F727" t="s">
        <v>405</v>
      </c>
      <c r="G727">
        <v>100</v>
      </c>
      <c r="H727" t="s">
        <v>238</v>
      </c>
      <c r="I727" t="s">
        <v>239</v>
      </c>
      <c r="J727">
        <v>2</v>
      </c>
      <c r="K727" t="b">
        <v>1</v>
      </c>
      <c r="L727" t="str">
        <f t="shared" si="28"/>
        <v>insert into ms_module values('94','Pricing','M','','f2','text2','100','Item Code','itemcode','2','TRUE');</v>
      </c>
    </row>
    <row r="728" spans="1:12" ht="16.5" customHeight="1">
      <c r="A728">
        <v>95</v>
      </c>
      <c r="B728" t="s">
        <v>347</v>
      </c>
      <c r="C728" t="s">
        <v>115</v>
      </c>
      <c r="E728" t="s">
        <v>121</v>
      </c>
      <c r="F728" t="s">
        <v>405</v>
      </c>
      <c r="G728">
        <v>100</v>
      </c>
      <c r="H728" t="s">
        <v>240</v>
      </c>
      <c r="I728" t="s">
        <v>241</v>
      </c>
      <c r="J728">
        <v>3</v>
      </c>
      <c r="K728" t="b">
        <v>1</v>
      </c>
      <c r="L728" t="str">
        <f t="shared" si="28"/>
        <v>insert into ms_module values('95','Pricing','M','','f3','text2','100','Barcode','barcode','3','TRUE');</v>
      </c>
    </row>
    <row r="729" spans="1:12" ht="16.5" customHeight="1">
      <c r="A729">
        <v>96</v>
      </c>
      <c r="B729" t="s">
        <v>347</v>
      </c>
      <c r="C729" t="s">
        <v>115</v>
      </c>
      <c r="E729" t="s">
        <v>123</v>
      </c>
      <c r="F729" t="s">
        <v>405</v>
      </c>
      <c r="G729">
        <v>180</v>
      </c>
      <c r="H729" t="s">
        <v>242</v>
      </c>
      <c r="I729" t="s">
        <v>243</v>
      </c>
      <c r="J729">
        <v>4</v>
      </c>
      <c r="K729" t="b">
        <v>1</v>
      </c>
      <c r="L729" t="str">
        <f t="shared" si="28"/>
        <v>insert into ms_module values('96','Pricing','M','','f4','text2','180','Item Name','itemname','4','TRUE');</v>
      </c>
    </row>
    <row r="730" spans="1:12" ht="16.5" customHeight="1">
      <c r="A730">
        <v>97</v>
      </c>
      <c r="B730" t="s">
        <v>347</v>
      </c>
      <c r="C730" t="s">
        <v>115</v>
      </c>
      <c r="E730" t="s">
        <v>124</v>
      </c>
      <c r="F730" t="s">
        <v>405</v>
      </c>
      <c r="G730">
        <v>100</v>
      </c>
      <c r="H730" t="s">
        <v>244</v>
      </c>
      <c r="I730" t="s">
        <v>980</v>
      </c>
      <c r="J730">
        <v>5</v>
      </c>
      <c r="K730" t="b">
        <v>1</v>
      </c>
      <c r="L730" t="str">
        <f t="shared" si="28"/>
        <v>insert into ms_module values('97','Pricing','M','','f5','text2','100','Category','a.category','5','TRUE');</v>
      </c>
    </row>
    <row r="731" spans="1:12" ht="16.5" customHeight="1">
      <c r="A731">
        <v>98</v>
      </c>
      <c r="B731" t="s">
        <v>347</v>
      </c>
      <c r="C731" t="s">
        <v>115</v>
      </c>
      <c r="E731" t="s">
        <v>125</v>
      </c>
      <c r="F731" t="s">
        <v>432</v>
      </c>
      <c r="G731">
        <v>100</v>
      </c>
      <c r="H731" t="s">
        <v>348</v>
      </c>
      <c r="I731" t="s">
        <v>434</v>
      </c>
      <c r="J731">
        <v>6</v>
      </c>
      <c r="K731" t="b">
        <v>1</v>
      </c>
      <c r="L731" t="str">
        <f t="shared" si="28"/>
        <v>insert into ms_module values('98','Pricing','M','','f6','money2','100','Normal Price','unitprice','6','TRUE');</v>
      </c>
    </row>
    <row r="732" spans="1:12" ht="16.5" customHeight="1">
      <c r="A732">
        <v>99</v>
      </c>
      <c r="B732" t="s">
        <v>347</v>
      </c>
      <c r="C732" t="s">
        <v>115</v>
      </c>
      <c r="E732" t="s">
        <v>126</v>
      </c>
      <c r="F732" t="s">
        <v>433</v>
      </c>
      <c r="G732">
        <v>100</v>
      </c>
      <c r="H732" t="s">
        <v>349</v>
      </c>
      <c r="I732" t="s">
        <v>435</v>
      </c>
      <c r="J732">
        <v>7</v>
      </c>
      <c r="K732" t="b">
        <v>0</v>
      </c>
      <c r="L732" t="str">
        <f t="shared" si="28"/>
        <v>insert into ms_module values('99','Pricing','M','','f7','money','100','Member Price','memberprice','7','FALSE');</v>
      </c>
    </row>
    <row r="733" spans="1:12" ht="16.5" customHeight="1">
      <c r="A733">
        <v>100</v>
      </c>
      <c r="B733" t="s">
        <v>347</v>
      </c>
      <c r="C733" t="s">
        <v>115</v>
      </c>
      <c r="E733" t="s">
        <v>127</v>
      </c>
      <c r="F733" t="s">
        <v>433</v>
      </c>
      <c r="G733">
        <v>100</v>
      </c>
      <c r="H733" t="s">
        <v>350</v>
      </c>
      <c r="I733" t="s">
        <v>436</v>
      </c>
      <c r="J733">
        <v>8</v>
      </c>
      <c r="K733" t="b">
        <v>0</v>
      </c>
      <c r="L733" t="str">
        <f t="shared" si="28"/>
        <v>insert into ms_module values('100','Pricing','M','','f8','money','100','Cust. Price','custprice','8','FALSE');</v>
      </c>
    </row>
    <row r="734" spans="1:12" ht="16.5" customHeight="1">
      <c r="A734">
        <v>101</v>
      </c>
      <c r="B734" t="s">
        <v>347</v>
      </c>
      <c r="C734" t="s">
        <v>115</v>
      </c>
      <c r="E734" t="s">
        <v>129</v>
      </c>
      <c r="F734" t="s">
        <v>433</v>
      </c>
      <c r="G734">
        <v>80</v>
      </c>
      <c r="H734" t="s">
        <v>351</v>
      </c>
      <c r="I734" t="s">
        <v>352</v>
      </c>
      <c r="J734">
        <v>9</v>
      </c>
      <c r="K734" t="b">
        <v>1</v>
      </c>
      <c r="L734" t="str">
        <f t="shared" si="28"/>
        <v>insert into ms_module values('101','Pricing','M','','f9','money','80','Normal Discount','normaldisc','9','TRUE');</v>
      </c>
    </row>
    <row r="735" spans="1:12" ht="16.5" customHeight="1">
      <c r="A735">
        <v>102</v>
      </c>
      <c r="B735" t="s">
        <v>347</v>
      </c>
      <c r="C735" t="s">
        <v>115</v>
      </c>
      <c r="E735" t="s">
        <v>130</v>
      </c>
      <c r="F735" t="s">
        <v>433</v>
      </c>
      <c r="G735">
        <v>80</v>
      </c>
      <c r="H735" t="s">
        <v>353</v>
      </c>
      <c r="I735" t="s">
        <v>354</v>
      </c>
      <c r="J735">
        <v>10</v>
      </c>
      <c r="K735" t="b">
        <v>1</v>
      </c>
      <c r="L735" t="str">
        <f t="shared" si="28"/>
        <v>insert into ms_module values('102','Pricing','M','','f10','money','80','Member Discount','memberdisc','10','TRUE');</v>
      </c>
    </row>
    <row r="736" spans="1:12" ht="16.5" customHeight="1">
      <c r="A736">
        <v>103</v>
      </c>
      <c r="B736" t="s">
        <v>347</v>
      </c>
      <c r="C736" t="s">
        <v>115</v>
      </c>
      <c r="E736" t="s">
        <v>131</v>
      </c>
      <c r="F736" t="s">
        <v>433</v>
      </c>
      <c r="G736">
        <v>80</v>
      </c>
      <c r="H736" t="s">
        <v>355</v>
      </c>
      <c r="I736" t="s">
        <v>356</v>
      </c>
      <c r="J736">
        <v>11</v>
      </c>
      <c r="K736" t="b">
        <v>1</v>
      </c>
      <c r="L736" t="str">
        <f t="shared" si="28"/>
        <v>insert into ms_module values('103','Pricing','M','','f11','money','80','Cust. Discount','custdisc','11','TRUE');</v>
      </c>
    </row>
    <row r="737" spans="1:12" ht="16.5" customHeight="1">
      <c r="A737">
        <v>104</v>
      </c>
      <c r="B737" t="s">
        <v>347</v>
      </c>
      <c r="C737" t="s">
        <v>115</v>
      </c>
      <c r="E737" t="s">
        <v>137</v>
      </c>
      <c r="F737" t="s">
        <v>405</v>
      </c>
      <c r="G737">
        <v>100</v>
      </c>
      <c r="H737" t="s">
        <v>357</v>
      </c>
      <c r="I737" t="s">
        <v>51</v>
      </c>
      <c r="J737">
        <v>12</v>
      </c>
      <c r="K737" t="b">
        <v>0</v>
      </c>
      <c r="L737" t="str">
        <f t="shared" si="28"/>
        <v>insert into ms_module values('104','Pricing','M','','f12','text2','100','Update by','updateby','12','FALSE');</v>
      </c>
    </row>
    <row r="738" spans="1:12" ht="16.5" customHeight="1">
      <c r="A738">
        <v>105</v>
      </c>
      <c r="B738" t="s">
        <v>347</v>
      </c>
      <c r="C738" t="s">
        <v>115</v>
      </c>
      <c r="D738" t="s">
        <v>391</v>
      </c>
      <c r="E738" t="s">
        <v>138</v>
      </c>
      <c r="F738" t="s">
        <v>405</v>
      </c>
      <c r="G738">
        <v>99</v>
      </c>
      <c r="H738" t="s">
        <v>358</v>
      </c>
      <c r="I738" t="s">
        <v>52</v>
      </c>
      <c r="J738">
        <v>13</v>
      </c>
      <c r="K738" t="b">
        <v>0</v>
      </c>
      <c r="L738" t="str">
        <f t="shared" si="28"/>
        <v>insert into ms_module values('105','Pricing','M','today','f13','text2','99','Update date','updatedate','13','FALSE');</v>
      </c>
    </row>
    <row r="739" spans="1:12" ht="16.5" customHeight="1">
      <c r="A739">
        <v>106</v>
      </c>
      <c r="B739" t="s">
        <v>347</v>
      </c>
      <c r="C739" t="s">
        <v>115</v>
      </c>
      <c r="E739" t="s">
        <v>139</v>
      </c>
      <c r="F739" t="s">
        <v>117</v>
      </c>
      <c r="G739">
        <v>100</v>
      </c>
      <c r="H739" t="s">
        <v>359</v>
      </c>
      <c r="I739" t="s">
        <v>360</v>
      </c>
      <c r="J739">
        <v>14</v>
      </c>
      <c r="K739" t="b">
        <v>0</v>
      </c>
      <c r="L739" t="str">
        <f t="shared" si="28"/>
        <v>insert into ms_module values('106','Pricing','M','','f14','text','100','itemid2','a.itemid','14','FALSE');</v>
      </c>
    </row>
    <row r="740" spans="1:12" ht="16.5" customHeight="1">
      <c r="A740">
        <v>107</v>
      </c>
      <c r="B740" t="s">
        <v>347</v>
      </c>
      <c r="C740" t="s">
        <v>115</v>
      </c>
      <c r="F740" t="s">
        <v>132</v>
      </c>
      <c r="H740" t="s">
        <v>133</v>
      </c>
      <c r="I740" t="s">
        <v>361</v>
      </c>
      <c r="J740">
        <v>15</v>
      </c>
      <c r="L740" t="str">
        <f t="shared" si="28"/>
        <v>insert into ms_module values('107','Pricing','M','','','end','','nowhere',';from ms_item a left join ms_pricing b on a.itemid=b.itemid order by itemname ;','15','');</v>
      </c>
    </row>
    <row r="741" spans="1:12" ht="16.5" customHeight="1">
      <c r="A741">
        <v>108</v>
      </c>
      <c r="B741" t="s">
        <v>347</v>
      </c>
      <c r="C741" t="s">
        <v>115</v>
      </c>
      <c r="F741" t="s">
        <v>132</v>
      </c>
      <c r="H741" t="s">
        <v>134</v>
      </c>
      <c r="I741" t="s">
        <v>362</v>
      </c>
      <c r="J741">
        <v>16</v>
      </c>
      <c r="L741" t="str">
        <f t="shared" si="28"/>
        <v>insert into ms_module values('108','Pricing','M','','','end','','where',';from ms_item a left join ms_pricing b on a.itemid=b.itemid where concat(a.itemcode,itemname,category) like "%w2%" order by itemname ;','16','');</v>
      </c>
    </row>
    <row r="742" spans="1:12" ht="16.5" customHeight="1">
      <c r="A742">
        <v>109</v>
      </c>
      <c r="B742" t="s">
        <v>363</v>
      </c>
      <c r="C742" t="s">
        <v>115</v>
      </c>
      <c r="E742" t="s">
        <v>116</v>
      </c>
      <c r="F742" t="s">
        <v>117</v>
      </c>
      <c r="G742">
        <v>80</v>
      </c>
      <c r="H742" t="s">
        <v>262</v>
      </c>
      <c r="I742" t="s">
        <v>365</v>
      </c>
      <c r="J742">
        <v>1</v>
      </c>
      <c r="K742" t="b">
        <v>0</v>
      </c>
      <c r="L742" t="str">
        <f t="shared" si="28"/>
        <v>insert into ms_module values('109','Catpricing','M','','f1','text','80','catid','a.catid','1','FALSE');</v>
      </c>
    </row>
    <row r="743" spans="1:12" ht="16.5" customHeight="1">
      <c r="A743">
        <v>110</v>
      </c>
      <c r="B743" t="s">
        <v>363</v>
      </c>
      <c r="C743" t="s">
        <v>115</v>
      </c>
      <c r="E743" t="s">
        <v>119</v>
      </c>
      <c r="F743" t="s">
        <v>117</v>
      </c>
      <c r="G743">
        <v>100</v>
      </c>
      <c r="H743" t="s">
        <v>244</v>
      </c>
      <c r="I743" t="s">
        <v>263</v>
      </c>
      <c r="J743">
        <v>2</v>
      </c>
      <c r="K743" t="b">
        <v>1</v>
      </c>
      <c r="L743" t="str">
        <f t="shared" si="28"/>
        <v>insert into ms_module values('110','Catpricing','M','','f2','text','100','Category','catname','2','TRUE');</v>
      </c>
    </row>
    <row r="744" spans="1:12" ht="16.5" customHeight="1">
      <c r="A744">
        <v>111</v>
      </c>
      <c r="B744" t="s">
        <v>363</v>
      </c>
      <c r="C744" t="s">
        <v>115</v>
      </c>
      <c r="E744" t="s">
        <v>121</v>
      </c>
      <c r="F744" t="s">
        <v>117</v>
      </c>
      <c r="G744">
        <v>80</v>
      </c>
      <c r="H744" t="s">
        <v>700</v>
      </c>
      <c r="I744" t="s">
        <v>352</v>
      </c>
      <c r="J744">
        <v>3</v>
      </c>
      <c r="K744" t="b">
        <v>1</v>
      </c>
      <c r="L744" t="str">
        <f t="shared" si="28"/>
        <v>insert into ms_module values('111','Catpricing','M','','f3','text','80','Normal Disc','normaldisc','3','TRUE');</v>
      </c>
    </row>
    <row r="745" spans="1:12" ht="16.5" customHeight="1">
      <c r="A745">
        <v>112</v>
      </c>
      <c r="B745" t="s">
        <v>363</v>
      </c>
      <c r="C745" t="s">
        <v>115</v>
      </c>
      <c r="E745" t="s">
        <v>123</v>
      </c>
      <c r="F745" t="s">
        <v>117</v>
      </c>
      <c r="G745">
        <v>80</v>
      </c>
      <c r="H745" t="s">
        <v>701</v>
      </c>
      <c r="I745" t="s">
        <v>354</v>
      </c>
      <c r="J745">
        <v>4</v>
      </c>
      <c r="K745" t="b">
        <v>1</v>
      </c>
      <c r="L745" t="str">
        <f t="shared" si="28"/>
        <v>insert into ms_module values('112','Catpricing','M','','f4','text','80','Member Disc','memberdisc','4','TRUE');</v>
      </c>
    </row>
    <row r="746" spans="1:12" ht="16.5" customHeight="1">
      <c r="A746">
        <v>113</v>
      </c>
      <c r="B746" t="s">
        <v>363</v>
      </c>
      <c r="C746" t="s">
        <v>115</v>
      </c>
      <c r="E746" t="s">
        <v>124</v>
      </c>
      <c r="F746" t="s">
        <v>117</v>
      </c>
      <c r="G746">
        <v>80</v>
      </c>
      <c r="H746" t="s">
        <v>702</v>
      </c>
      <c r="I746" t="s">
        <v>356</v>
      </c>
      <c r="J746">
        <v>5</v>
      </c>
      <c r="K746" t="b">
        <v>1</v>
      </c>
      <c r="L746" t="str">
        <f t="shared" si="28"/>
        <v>insert into ms_module values('113','Catpricing','M','','f5','text','80','Cust. Disc','custdisc','5','TRUE');</v>
      </c>
    </row>
    <row r="747" spans="1:12" ht="16.5" customHeight="1">
      <c r="A747">
        <v>114</v>
      </c>
      <c r="B747" t="s">
        <v>363</v>
      </c>
      <c r="C747" t="s">
        <v>115</v>
      </c>
      <c r="E747" t="s">
        <v>125</v>
      </c>
      <c r="F747" t="s">
        <v>405</v>
      </c>
      <c r="G747">
        <v>100</v>
      </c>
      <c r="H747" t="s">
        <v>357</v>
      </c>
      <c r="I747" t="s">
        <v>51</v>
      </c>
      <c r="J747">
        <v>6</v>
      </c>
      <c r="K747" t="b">
        <v>0</v>
      </c>
      <c r="L747" t="str">
        <f t="shared" si="28"/>
        <v>insert into ms_module values('114','Catpricing','M','','f6','text2','100','Update by','updateby','6','FALSE');</v>
      </c>
    </row>
    <row r="748" spans="1:12" ht="16.5" customHeight="1">
      <c r="A748">
        <v>115</v>
      </c>
      <c r="B748" t="s">
        <v>363</v>
      </c>
      <c r="C748" t="s">
        <v>115</v>
      </c>
      <c r="E748" t="s">
        <v>126</v>
      </c>
      <c r="F748" t="s">
        <v>405</v>
      </c>
      <c r="G748">
        <v>135</v>
      </c>
      <c r="H748" t="s">
        <v>358</v>
      </c>
      <c r="I748" t="s">
        <v>52</v>
      </c>
      <c r="J748">
        <v>7</v>
      </c>
      <c r="K748" t="b">
        <v>0</v>
      </c>
      <c r="L748" t="str">
        <f t="shared" si="28"/>
        <v>insert into ms_module values('115','Catpricing','M','','f7','text2','135','Update date','updatedate','7','FALSE');</v>
      </c>
    </row>
    <row r="749" spans="1:12" ht="16.5" customHeight="1">
      <c r="A749">
        <v>116</v>
      </c>
      <c r="B749" t="s">
        <v>363</v>
      </c>
      <c r="C749" t="s">
        <v>115</v>
      </c>
      <c r="E749" t="s">
        <v>127</v>
      </c>
      <c r="F749" t="s">
        <v>117</v>
      </c>
      <c r="G749">
        <v>100</v>
      </c>
      <c r="H749" t="s">
        <v>364</v>
      </c>
      <c r="I749" t="s">
        <v>365</v>
      </c>
      <c r="J749">
        <v>8</v>
      </c>
      <c r="K749" t="b">
        <v>0</v>
      </c>
      <c r="L749" t="str">
        <f t="shared" si="28"/>
        <v>insert into ms_module values('116','Catpricing','M','','f8','text','100','catid2','a.catid','8','FALSE');</v>
      </c>
    </row>
    <row r="750" spans="1:12" ht="16.5" customHeight="1">
      <c r="A750">
        <v>117</v>
      </c>
      <c r="B750" t="s">
        <v>363</v>
      </c>
      <c r="C750" t="s">
        <v>115</v>
      </c>
      <c r="F750" t="s">
        <v>132</v>
      </c>
      <c r="H750" t="s">
        <v>133</v>
      </c>
      <c r="I750" t="s">
        <v>366</v>
      </c>
      <c r="J750">
        <v>9</v>
      </c>
      <c r="L750" t="str">
        <f t="shared" si="28"/>
        <v>insert into ms_module values('117','Catpricing','M','','','end','','nowhere',';from ms_category a LEFT JOIN ms_catpricing b ON a.catid=b.catid ORDER BY catname ;','9','');</v>
      </c>
    </row>
    <row r="751" spans="1:12" ht="16.5" customHeight="1">
      <c r="A751">
        <v>118</v>
      </c>
      <c r="B751" t="s">
        <v>363</v>
      </c>
      <c r="C751" t="s">
        <v>115</v>
      </c>
      <c r="F751" t="s">
        <v>132</v>
      </c>
      <c r="H751" t="s">
        <v>134</v>
      </c>
      <c r="I751" t="s">
        <v>367</v>
      </c>
      <c r="J751">
        <v>10</v>
      </c>
      <c r="L751" t="str">
        <f t="shared" si="28"/>
        <v>insert into ms_module values('118','Catpricing','M','','','end','','where',';from ms_category a LEFT JOIN ms_catpricing b ON a.catid=b.catid  where catname like "%w2%" ORDER BY catname ;','10','');</v>
      </c>
    </row>
    <row r="752" spans="1:12" ht="16.5" customHeight="1">
      <c r="A752">
        <v>119</v>
      </c>
      <c r="B752" t="s">
        <v>162</v>
      </c>
      <c r="C752" t="s">
        <v>115</v>
      </c>
      <c r="D752" t="s">
        <v>115</v>
      </c>
      <c r="E752" t="s">
        <v>116</v>
      </c>
      <c r="F752" t="s">
        <v>117</v>
      </c>
      <c r="G752">
        <v>90</v>
      </c>
      <c r="H752" t="s">
        <v>449</v>
      </c>
      <c r="I752" t="s">
        <v>447</v>
      </c>
      <c r="J752">
        <v>1</v>
      </c>
      <c r="K752" t="b">
        <v>0</v>
      </c>
      <c r="L752" t="str">
        <f t="shared" si="28"/>
        <v>insert into ms_module values('119','Salesman','M','M','f1','text','90','Sales ID','salesid','1','FALSE');</v>
      </c>
    </row>
    <row r="753" spans="1:12" ht="16.5" customHeight="1">
      <c r="A753">
        <v>120</v>
      </c>
      <c r="B753" t="s">
        <v>162</v>
      </c>
      <c r="C753" t="s">
        <v>115</v>
      </c>
      <c r="D753" t="s">
        <v>115</v>
      </c>
      <c r="E753" t="s">
        <v>119</v>
      </c>
      <c r="F753" t="s">
        <v>117</v>
      </c>
      <c r="G753">
        <v>120</v>
      </c>
      <c r="H753" t="s">
        <v>450</v>
      </c>
      <c r="I753" t="s">
        <v>448</v>
      </c>
      <c r="J753">
        <v>2</v>
      </c>
      <c r="K753" t="b">
        <v>1</v>
      </c>
      <c r="L753" t="str">
        <f t="shared" si="28"/>
        <v>insert into ms_module values('120','Salesman','M','M','f2','text','120','Sales Name','salesname','2','TRUE');</v>
      </c>
    </row>
    <row r="754" spans="1:12" ht="16.5" customHeight="1">
      <c r="A754">
        <v>121</v>
      </c>
      <c r="B754" t="s">
        <v>162</v>
      </c>
      <c r="C754" t="s">
        <v>115</v>
      </c>
      <c r="D754" t="s">
        <v>115</v>
      </c>
      <c r="F754" t="s">
        <v>132</v>
      </c>
      <c r="H754" t="s">
        <v>133</v>
      </c>
      <c r="I754" t="s">
        <v>451</v>
      </c>
      <c r="J754">
        <v>3</v>
      </c>
      <c r="L754" t="str">
        <f t="shared" ref="L754:L778" si="29">"insert into ms_module values('"&amp;A754&amp;"','"&amp;B754&amp;"','"&amp;C754&amp;"','"&amp;D754&amp;"','"&amp;E754&amp;"','"&amp;F754&amp;"','"&amp;G754&amp;"','"&amp;H754&amp;"','"&amp;I754&amp;"','"&amp;J754&amp;"','"&amp;K754&amp;"');"</f>
        <v>insert into ms_module values('121','Salesman','M','M','','end','','nowhere',';from ms_salesman order by salesname ;','3','');</v>
      </c>
    </row>
    <row r="755" spans="1:12" ht="16.5" customHeight="1">
      <c r="A755">
        <v>122</v>
      </c>
      <c r="B755" t="s">
        <v>162</v>
      </c>
      <c r="C755" t="s">
        <v>115</v>
      </c>
      <c r="D755" t="s">
        <v>115</v>
      </c>
      <c r="F755" t="s">
        <v>132</v>
      </c>
      <c r="H755" t="s">
        <v>134</v>
      </c>
      <c r="I755" t="s">
        <v>452</v>
      </c>
      <c r="J755">
        <v>4</v>
      </c>
      <c r="L755" t="str">
        <f t="shared" si="29"/>
        <v>insert into ms_module values('122','Salesman','M','M','','end','','where',';from ms_salesman where salesname like "%w2%" order by salesname ;','4','');</v>
      </c>
    </row>
    <row r="756" spans="1:12" ht="16.5" customHeight="1">
      <c r="A756">
        <v>123</v>
      </c>
      <c r="B756" t="s">
        <v>459</v>
      </c>
      <c r="C756" t="s">
        <v>115</v>
      </c>
      <c r="D756" t="s">
        <v>115</v>
      </c>
      <c r="E756" t="s">
        <v>116</v>
      </c>
      <c r="F756" t="s">
        <v>117</v>
      </c>
      <c r="G756">
        <v>90</v>
      </c>
      <c r="H756" t="s">
        <v>460</v>
      </c>
      <c r="I756" t="s">
        <v>461</v>
      </c>
      <c r="J756">
        <v>1</v>
      </c>
      <c r="K756" t="b">
        <v>0</v>
      </c>
      <c r="L756" t="str">
        <f t="shared" si="29"/>
        <v>insert into ms_module values('123','Warehouse','M','M','f1','text','90','Warehouse ID','warehouseid','1','FALSE');</v>
      </c>
    </row>
    <row r="757" spans="1:12" ht="16.5" customHeight="1">
      <c r="A757">
        <v>124</v>
      </c>
      <c r="B757" t="s">
        <v>459</v>
      </c>
      <c r="C757" t="s">
        <v>115</v>
      </c>
      <c r="D757" t="s">
        <v>115</v>
      </c>
      <c r="E757" t="s">
        <v>119</v>
      </c>
      <c r="F757" t="s">
        <v>117</v>
      </c>
      <c r="G757">
        <v>120</v>
      </c>
      <c r="H757" t="s">
        <v>459</v>
      </c>
      <c r="I757" t="s">
        <v>462</v>
      </c>
      <c r="J757">
        <v>2</v>
      </c>
      <c r="K757" t="b">
        <v>1</v>
      </c>
      <c r="L757" t="str">
        <f t="shared" si="29"/>
        <v>insert into ms_module values('124','Warehouse','M','M','f2','text','120','Warehouse','warehousename','2','TRUE');</v>
      </c>
    </row>
    <row r="758" spans="1:12" ht="16.5" customHeight="1">
      <c r="A758">
        <v>125</v>
      </c>
      <c r="B758" t="s">
        <v>459</v>
      </c>
      <c r="C758" t="s">
        <v>115</v>
      </c>
      <c r="D758" t="s">
        <v>115</v>
      </c>
      <c r="F758" t="s">
        <v>132</v>
      </c>
      <c r="H758" t="s">
        <v>133</v>
      </c>
      <c r="I758" t="s">
        <v>463</v>
      </c>
      <c r="J758">
        <v>3</v>
      </c>
      <c r="L758" t="str">
        <f t="shared" si="29"/>
        <v>insert into ms_module values('125','Warehouse','M','M','','end','','nowhere',';from ms_warehouse order by warehousename ;','3','');</v>
      </c>
    </row>
    <row r="759" spans="1:12" ht="16.5" customHeight="1">
      <c r="A759">
        <v>126</v>
      </c>
      <c r="B759" t="s">
        <v>459</v>
      </c>
      <c r="C759" t="s">
        <v>115</v>
      </c>
      <c r="D759" t="s">
        <v>115</v>
      </c>
      <c r="F759" t="s">
        <v>132</v>
      </c>
      <c r="H759" t="s">
        <v>134</v>
      </c>
      <c r="I759" t="s">
        <v>464</v>
      </c>
      <c r="J759">
        <v>4</v>
      </c>
      <c r="L759" t="str">
        <f t="shared" si="29"/>
        <v>insert into ms_module values('126','Warehouse','M','M','','end','','where',';from ms_warehouse where warehousename like "%w2%" order by warehousename ;','4','');</v>
      </c>
    </row>
    <row r="760" spans="1:12" ht="16.5" customHeight="1">
      <c r="A760">
        <v>127</v>
      </c>
      <c r="B760" t="s">
        <v>470</v>
      </c>
      <c r="C760" t="s">
        <v>115</v>
      </c>
      <c r="E760" t="s">
        <v>116</v>
      </c>
      <c r="F760" t="s">
        <v>117</v>
      </c>
      <c r="G760">
        <v>90</v>
      </c>
      <c r="H760" t="s">
        <v>471</v>
      </c>
      <c r="I760" t="s">
        <v>471</v>
      </c>
      <c r="J760">
        <v>1</v>
      </c>
      <c r="K760" t="b">
        <v>0</v>
      </c>
      <c r="L760" t="str">
        <f t="shared" si="29"/>
        <v>insert into ms_module values('127','Payment','M','','f1','text','90','paymentid','paymentid','1','FALSE');</v>
      </c>
    </row>
    <row r="761" spans="1:12" ht="16.5" customHeight="1">
      <c r="A761">
        <v>128</v>
      </c>
      <c r="B761" t="s">
        <v>470</v>
      </c>
      <c r="C761" t="s">
        <v>115</v>
      </c>
      <c r="E761" t="s">
        <v>119</v>
      </c>
      <c r="F761" t="s">
        <v>117</v>
      </c>
      <c r="G761">
        <v>120</v>
      </c>
      <c r="H761" t="s">
        <v>473</v>
      </c>
      <c r="I761" t="s">
        <v>472</v>
      </c>
      <c r="J761">
        <v>2</v>
      </c>
      <c r="K761" t="b">
        <v>1</v>
      </c>
      <c r="L761" t="str">
        <f t="shared" si="29"/>
        <v>insert into ms_module values('128','Payment','M','','f2','text','120','Payment Terms','setorantype','2','TRUE');</v>
      </c>
    </row>
    <row r="762" spans="1:12" ht="16.5" customHeight="1">
      <c r="A762">
        <v>129</v>
      </c>
      <c r="B762" t="s">
        <v>470</v>
      </c>
      <c r="C762" t="s">
        <v>115</v>
      </c>
      <c r="D762" t="s">
        <v>475</v>
      </c>
      <c r="E762" t="s">
        <v>121</v>
      </c>
      <c r="F762" t="s">
        <v>389</v>
      </c>
      <c r="G762">
        <v>100</v>
      </c>
      <c r="H762" t="s">
        <v>474</v>
      </c>
      <c r="I762" t="s">
        <v>484</v>
      </c>
      <c r="J762">
        <v>3</v>
      </c>
      <c r="K762" t="b">
        <v>1</v>
      </c>
      <c r="L762" t="str">
        <f t="shared" si="29"/>
        <v>insert into ms_module values('129','Payment','M','select "0" as code,"Non PPN" as name union all select "1" as code,"PPN" as name ','f3','combo','100','PPN','if(ppn=0,"Non PPN","PPN")','3','TRUE');</v>
      </c>
    </row>
    <row r="763" spans="1:12" ht="16.5" customHeight="1">
      <c r="A763">
        <v>130</v>
      </c>
      <c r="B763" t="s">
        <v>470</v>
      </c>
      <c r="C763" t="s">
        <v>115</v>
      </c>
      <c r="F763" t="s">
        <v>132</v>
      </c>
      <c r="H763" t="s">
        <v>133</v>
      </c>
      <c r="I763" t="s">
        <v>482</v>
      </c>
      <c r="J763">
        <v>4</v>
      </c>
      <c r="L763" t="str">
        <f t="shared" si="29"/>
        <v>insert into ms_module values('130','Payment','M','','','end','','nowhere',';from ms_payment order by setorantype ;','4','');</v>
      </c>
    </row>
    <row r="764" spans="1:12" ht="16.5" customHeight="1">
      <c r="A764">
        <v>131</v>
      </c>
      <c r="B764" t="s">
        <v>470</v>
      </c>
      <c r="C764" t="s">
        <v>115</v>
      </c>
      <c r="F764" t="s">
        <v>132</v>
      </c>
      <c r="H764" t="s">
        <v>134</v>
      </c>
      <c r="I764" t="s">
        <v>483</v>
      </c>
      <c r="J764">
        <v>5</v>
      </c>
      <c r="L764" t="str">
        <f t="shared" si="29"/>
        <v>insert into ms_module values('131','Payment','M','','','end','','where',';from ms_payment where setorantype like "%w2%" order by setorantype ;','5','');</v>
      </c>
    </row>
    <row r="765" spans="1:12" ht="16.5" customHeight="1">
      <c r="A765">
        <v>132</v>
      </c>
      <c r="B765" t="s">
        <v>1067</v>
      </c>
      <c r="C765" t="s">
        <v>115</v>
      </c>
      <c r="E765" t="s">
        <v>116</v>
      </c>
      <c r="F765" t="s">
        <v>405</v>
      </c>
      <c r="G765">
        <v>135</v>
      </c>
      <c r="H765" t="s">
        <v>238</v>
      </c>
      <c r="I765" t="s">
        <v>947</v>
      </c>
      <c r="J765">
        <v>1</v>
      </c>
      <c r="K765" t="b">
        <v>1</v>
      </c>
      <c r="L765" t="str">
        <f t="shared" si="29"/>
        <v>insert into ms_module values('132','SOPNAME','M','','f1','text2','135','Item Code','a.itemcode','1','TRUE');</v>
      </c>
    </row>
    <row r="766" spans="1:12" ht="16.5" customHeight="1">
      <c r="A766">
        <v>133</v>
      </c>
      <c r="B766" t="s">
        <v>1067</v>
      </c>
      <c r="C766" t="s">
        <v>115</v>
      </c>
      <c r="E766" t="s">
        <v>119</v>
      </c>
      <c r="F766" t="s">
        <v>405</v>
      </c>
      <c r="G766">
        <v>210</v>
      </c>
      <c r="H766" t="s">
        <v>738</v>
      </c>
      <c r="I766" t="s">
        <v>948</v>
      </c>
      <c r="J766">
        <v>2</v>
      </c>
      <c r="K766" t="b">
        <v>1</v>
      </c>
      <c r="L766" t="str">
        <f t="shared" si="29"/>
        <v>insert into ms_module values('133','SOPNAME','M','','f2','text2','210','Description','a.itemname','2','TRUE');</v>
      </c>
    </row>
    <row r="767" spans="1:12" ht="16.5" customHeight="1">
      <c r="A767">
        <v>134</v>
      </c>
      <c r="B767" t="s">
        <v>1067</v>
      </c>
      <c r="C767" t="s">
        <v>115</v>
      </c>
      <c r="E767" t="s">
        <v>121</v>
      </c>
      <c r="F767" t="s">
        <v>405</v>
      </c>
      <c r="G767">
        <v>80</v>
      </c>
      <c r="H767" t="s">
        <v>1080</v>
      </c>
      <c r="I767" t="s">
        <v>1081</v>
      </c>
      <c r="J767">
        <v>3</v>
      </c>
      <c r="K767" t="b">
        <v>1</v>
      </c>
      <c r="L767" t="str">
        <f t="shared" si="29"/>
        <v>insert into ms_module values('134','SOPNAME','M','','f3','text2','80','WH ID','a.warehouse','3','TRUE');</v>
      </c>
    </row>
    <row r="768" spans="1:12" ht="16.5" customHeight="1">
      <c r="A768">
        <v>135</v>
      </c>
      <c r="B768" t="s">
        <v>1067</v>
      </c>
      <c r="C768" t="s">
        <v>115</v>
      </c>
      <c r="E768" t="s">
        <v>123</v>
      </c>
      <c r="F768" t="s">
        <v>405</v>
      </c>
      <c r="G768">
        <v>100</v>
      </c>
      <c r="H768" t="s">
        <v>459</v>
      </c>
      <c r="I768" t="s">
        <v>1082</v>
      </c>
      <c r="J768">
        <v>4</v>
      </c>
      <c r="K768" t="b">
        <v>1</v>
      </c>
      <c r="L768" t="str">
        <f t="shared" si="29"/>
        <v>insert into ms_module values('135','SOPNAME','M','','f4','text2','100','Warehouse','(SELECT warehousename FROM ms_warehouse d WHERE a.warehouse=d.warehouseid)','4','TRUE');</v>
      </c>
    </row>
    <row r="769" spans="1:12" ht="16.5" customHeight="1">
      <c r="A769">
        <v>136</v>
      </c>
      <c r="B769" t="s">
        <v>1067</v>
      </c>
      <c r="C769" t="s">
        <v>115</v>
      </c>
      <c r="E769" t="s">
        <v>124</v>
      </c>
      <c r="F769" t="s">
        <v>405</v>
      </c>
      <c r="G769">
        <v>90</v>
      </c>
      <c r="H769" t="s">
        <v>244</v>
      </c>
      <c r="I769" t="s">
        <v>1083</v>
      </c>
      <c r="J769">
        <v>5</v>
      </c>
      <c r="K769" t="b">
        <v>1</v>
      </c>
      <c r="L769" t="str">
        <f t="shared" si="29"/>
        <v>insert into ms_module values('136','SOPNAME','M','','f5','text2','90','Category','(SELECT category FROM ms_item d WHERE a.itemcode=d.itemcode LIMIT 1)','5','TRUE');</v>
      </c>
    </row>
    <row r="770" spans="1:12" ht="16.5" customHeight="1">
      <c r="A770">
        <v>137</v>
      </c>
      <c r="B770" t="s">
        <v>1067</v>
      </c>
      <c r="C770" t="s">
        <v>115</v>
      </c>
      <c r="E770" t="s">
        <v>125</v>
      </c>
      <c r="F770" t="s">
        <v>405</v>
      </c>
      <c r="G770">
        <v>60</v>
      </c>
      <c r="H770" t="s">
        <v>250</v>
      </c>
      <c r="I770" t="s">
        <v>1084</v>
      </c>
      <c r="J770">
        <v>6</v>
      </c>
      <c r="K770" t="b">
        <v>1</v>
      </c>
      <c r="L770" t="str">
        <f t="shared" si="29"/>
        <v>insert into ms_module values('137','SOPNAME','M','','f6','text2','60','Unit','IFNULL(a.unit,"")','6','TRUE');</v>
      </c>
    </row>
    <row r="771" spans="1:12" ht="16.5" customHeight="1">
      <c r="A771">
        <v>138</v>
      </c>
      <c r="B771" t="s">
        <v>1067</v>
      </c>
      <c r="C771" t="s">
        <v>115</v>
      </c>
      <c r="E771" t="s">
        <v>126</v>
      </c>
      <c r="F771" t="s">
        <v>405</v>
      </c>
      <c r="G771">
        <v>75</v>
      </c>
      <c r="H771" t="s">
        <v>1068</v>
      </c>
      <c r="I771" s="17" t="s">
        <v>1086</v>
      </c>
      <c r="J771">
        <v>7</v>
      </c>
      <c r="K771" t="b">
        <v>1</v>
      </c>
      <c r="L771" t="str">
        <f t="shared" si="29"/>
        <v>insert into ms_module values('138','SOPNAME','M','','f7','text2','75','Begin Qty','SUM(a.beginqty)','7','TRUE');</v>
      </c>
    </row>
    <row r="772" spans="1:12" ht="16.5" customHeight="1">
      <c r="A772">
        <v>139</v>
      </c>
      <c r="B772" t="s">
        <v>1067</v>
      </c>
      <c r="C772" t="s">
        <v>115</v>
      </c>
      <c r="E772" t="s">
        <v>127</v>
      </c>
      <c r="F772" t="s">
        <v>405</v>
      </c>
      <c r="G772">
        <v>75</v>
      </c>
      <c r="H772" t="s">
        <v>1069</v>
      </c>
      <c r="I772" s="17" t="s">
        <v>1087</v>
      </c>
      <c r="J772">
        <v>8</v>
      </c>
      <c r="K772" t="b">
        <v>1</v>
      </c>
      <c r="L772" t="str">
        <f t="shared" si="29"/>
        <v>insert into ms_module values('139','SOPNAME','M','','f8','text2','75','In Qty','SUM(a.inqty)','8','TRUE');</v>
      </c>
    </row>
    <row r="773" spans="1:12" ht="16.5" customHeight="1">
      <c r="A773">
        <v>140</v>
      </c>
      <c r="B773" t="s">
        <v>1067</v>
      </c>
      <c r="C773" t="s">
        <v>115</v>
      </c>
      <c r="E773" t="s">
        <v>129</v>
      </c>
      <c r="F773" t="s">
        <v>405</v>
      </c>
      <c r="G773">
        <v>75</v>
      </c>
      <c r="H773" t="s">
        <v>1070</v>
      </c>
      <c r="I773" s="17" t="s">
        <v>1088</v>
      </c>
      <c r="J773">
        <v>9</v>
      </c>
      <c r="K773" t="b">
        <v>1</v>
      </c>
      <c r="L773" t="str">
        <f t="shared" si="29"/>
        <v>insert into ms_module values('140','SOPNAME','M','','f9','text2','75','Out Qty','SUM(a.outqty)','9','TRUE');</v>
      </c>
    </row>
    <row r="774" spans="1:12" ht="16.5" customHeight="1">
      <c r="A774">
        <v>141</v>
      </c>
      <c r="B774" t="s">
        <v>1067</v>
      </c>
      <c r="C774" t="s">
        <v>115</v>
      </c>
      <c r="E774" t="s">
        <v>130</v>
      </c>
      <c r="F774" t="s">
        <v>405</v>
      </c>
      <c r="G774">
        <v>75</v>
      </c>
      <c r="H774" t="s">
        <v>1071</v>
      </c>
      <c r="I774" s="17" t="s">
        <v>1303</v>
      </c>
      <c r="J774">
        <v>10</v>
      </c>
      <c r="K774" t="b">
        <v>1</v>
      </c>
      <c r="L774" t="str">
        <f t="shared" si="29"/>
        <v>insert into ms_module values('141','SOPNAME','M','','f10','text2','75','System Qty','IFNULL(SUM(a.beginqty),0)+IFNULL(SUM(a.inqty),0)-IFNULL(SUM(a.outqty),0)','10','TRUE');</v>
      </c>
    </row>
    <row r="775" spans="1:12" ht="16.5" customHeight="1">
      <c r="A775">
        <v>142</v>
      </c>
      <c r="B775" t="s">
        <v>1067</v>
      </c>
      <c r="C775" t="s">
        <v>115</v>
      </c>
      <c r="E775" t="s">
        <v>131</v>
      </c>
      <c r="F775" t="s">
        <v>1106</v>
      </c>
      <c r="G775">
        <v>85</v>
      </c>
      <c r="H775" t="s">
        <v>1073</v>
      </c>
      <c r="I775" s="17" t="s">
        <v>1089</v>
      </c>
      <c r="J775">
        <v>11</v>
      </c>
      <c r="K775" t="b">
        <v>1</v>
      </c>
      <c r="L775" t="str">
        <f t="shared" si="29"/>
        <v>insert into ms_module values('142','SOPNAME','M','','f11','edit','85','Opname Qty','SUM(a.opnameqty)','11','TRUE');</v>
      </c>
    </row>
    <row r="776" spans="1:12" ht="16.5" customHeight="1">
      <c r="A776">
        <v>143</v>
      </c>
      <c r="B776" t="s">
        <v>1067</v>
      </c>
      <c r="C776" t="s">
        <v>115</v>
      </c>
      <c r="E776" t="s">
        <v>137</v>
      </c>
      <c r="F776" t="s">
        <v>405</v>
      </c>
      <c r="G776">
        <v>99</v>
      </c>
      <c r="H776" t="s">
        <v>1072</v>
      </c>
      <c r="I776" s="17" t="s">
        <v>1304</v>
      </c>
      <c r="J776">
        <v>12</v>
      </c>
      <c r="K776" t="b">
        <v>1</v>
      </c>
      <c r="L776" t="str">
        <f t="shared" si="29"/>
        <v>insert into ms_module values('143','SOPNAME','M','','f12','text2','99','Diff Qty','IFNULL(SUM(a.beginqty),0)+IFNULL(SUM(a.inqty),0)-IFNULL(SUM(a.outqty),0) -IFNULL(sum(a.opnameqty),0)','12','TRUE');</v>
      </c>
    </row>
    <row r="777" spans="1:12" ht="16.5" customHeight="1">
      <c r="A777">
        <v>144</v>
      </c>
      <c r="B777" t="s">
        <v>1067</v>
      </c>
      <c r="C777" t="s">
        <v>115</v>
      </c>
      <c r="F777" t="s">
        <v>132</v>
      </c>
      <c r="H777" t="s">
        <v>133</v>
      </c>
      <c r="I777" t="s">
        <v>1112</v>
      </c>
      <c r="J777">
        <v>13</v>
      </c>
      <c r="K777" t="b">
        <v>1</v>
      </c>
      <c r="L777" t="str">
        <f t="shared" si="29"/>
        <v>insert into ms_module values('144','SOPNAME','M','','','end','','nowhere','; from tx_stock_all a where a.itemcode&lt;&gt;"" and transtime&gt;=(select description from ms_setting where settingtype="opnamestart") GROUP BY a.itemname,a.warehouse,IFNULL(a.unit,"") order by itemname ;','13','TRUE');</v>
      </c>
    </row>
    <row r="778" spans="1:12" ht="16.5" customHeight="1">
      <c r="A778">
        <v>145</v>
      </c>
      <c r="B778" t="s">
        <v>1067</v>
      </c>
      <c r="C778" t="s">
        <v>115</v>
      </c>
      <c r="F778" t="s">
        <v>132</v>
      </c>
      <c r="H778" t="s">
        <v>134</v>
      </c>
      <c r="I778" t="s">
        <v>1111</v>
      </c>
      <c r="J778">
        <v>14</v>
      </c>
      <c r="K778" t="b">
        <v>1</v>
      </c>
      <c r="L778" t="str">
        <f t="shared" si="29"/>
        <v>insert into ms_module values('145','SOPNAME','M','','','end','','where','; from tx_stock_all a where   a.itemcode&lt;&gt;"" and transtime&gt;=(select description from ms_setting where settingtype="opnamestart")  and concat(itemname) like "%w2%"  GROUP BY a.itemname,a.warehouse,IFNULL(a.unit,"")  order by itemname ;','14','TRUE');</v>
      </c>
    </row>
    <row r="779" spans="1:12" ht="16.5" customHeight="1">
      <c r="A779">
        <v>146</v>
      </c>
      <c r="B779" t="s">
        <v>1202</v>
      </c>
      <c r="C779" t="s">
        <v>115</v>
      </c>
      <c r="E779" t="s">
        <v>116</v>
      </c>
      <c r="F779" t="s">
        <v>405</v>
      </c>
      <c r="G779">
        <v>110</v>
      </c>
      <c r="H779" t="s">
        <v>1207</v>
      </c>
      <c r="I779" t="s">
        <v>1203</v>
      </c>
      <c r="J779">
        <v>1</v>
      </c>
      <c r="K779" t="b">
        <v>1</v>
      </c>
      <c r="L779" t="str">
        <f>"insert into ms_module values('"&amp;A779&amp;"','"&amp;B779&amp;"','"&amp;C779&amp;"','"&amp;D779&amp;"','"&amp;E779&amp;"','"&amp;F779&amp;"','"&amp;G779&amp;"','"&amp;H779&amp;"','"&amp;I779&amp;"','"&amp;J779&amp;"','"&amp;K779&amp;"');"</f>
        <v>insert into ms_module values('146','SOS','M','','f1','text2','110','Booking ID','bookingid','1','TRUE');</v>
      </c>
    </row>
    <row r="780" spans="1:12" ht="16.5" customHeight="1">
      <c r="A780">
        <v>147</v>
      </c>
      <c r="B780" t="s">
        <v>1202</v>
      </c>
      <c r="C780" t="s">
        <v>115</v>
      </c>
      <c r="E780" t="s">
        <v>119</v>
      </c>
      <c r="F780" t="s">
        <v>405</v>
      </c>
      <c r="G780">
        <v>135</v>
      </c>
      <c r="H780" t="s">
        <v>1208</v>
      </c>
      <c r="I780" t="s">
        <v>1204</v>
      </c>
      <c r="J780">
        <v>2</v>
      </c>
      <c r="K780" t="b">
        <v>1</v>
      </c>
      <c r="L780" t="str">
        <f t="shared" ref="L780:L785" si="30">"insert into ms_module values('"&amp;A780&amp;"','"&amp;B780&amp;"','"&amp;C780&amp;"','"&amp;D780&amp;"','"&amp;E780&amp;"','"&amp;F780&amp;"','"&amp;G780&amp;"','"&amp;H780&amp;"','"&amp;I780&amp;"','"&amp;J780&amp;"','"&amp;K780&amp;"');"</f>
        <v>insert into ms_module values('147','SOS','M','','f2','text2','135','Booking Date','bookingtime','2','TRUE');</v>
      </c>
    </row>
    <row r="781" spans="1:12" ht="16.5" customHeight="1">
      <c r="A781">
        <v>148</v>
      </c>
      <c r="B781" t="s">
        <v>1202</v>
      </c>
      <c r="C781" t="s">
        <v>115</v>
      </c>
      <c r="E781" t="s">
        <v>121</v>
      </c>
      <c r="F781" t="s">
        <v>405</v>
      </c>
      <c r="G781">
        <v>100</v>
      </c>
      <c r="H781" t="s">
        <v>162</v>
      </c>
      <c r="I781" t="s">
        <v>1205</v>
      </c>
      <c r="J781">
        <v>3</v>
      </c>
      <c r="K781" t="b">
        <v>1</v>
      </c>
      <c r="L781" t="str">
        <f t="shared" si="30"/>
        <v>insert into ms_module values('148','SOS','M','','f3','text2','100','Salesman','ifnull((select salesname from ms_salesman where salesid=a.salesid),"")','3','TRUE');</v>
      </c>
    </row>
    <row r="782" spans="1:12" ht="16.5" customHeight="1">
      <c r="A782">
        <v>149</v>
      </c>
      <c r="B782" t="s">
        <v>1202</v>
      </c>
      <c r="C782" t="s">
        <v>115</v>
      </c>
      <c r="E782" t="s">
        <v>123</v>
      </c>
      <c r="F782" t="s">
        <v>405</v>
      </c>
      <c r="G782">
        <v>100</v>
      </c>
      <c r="H782" t="s">
        <v>320</v>
      </c>
      <c r="I782" t="s">
        <v>1206</v>
      </c>
      <c r="J782">
        <v>4</v>
      </c>
      <c r="K782" t="b">
        <v>1</v>
      </c>
      <c r="L782" t="str">
        <f t="shared" si="30"/>
        <v>insert into ms_module values('149','SOS','M','','f4','text2','100','Member Name','ifnull((select membername from ms_membership where memberid=a.memberid),"")','4','TRUE');</v>
      </c>
    </row>
    <row r="783" spans="1:12" ht="16.5" customHeight="1">
      <c r="A783">
        <v>150</v>
      </c>
      <c r="B783" t="s">
        <v>1202</v>
      </c>
      <c r="C783" t="s">
        <v>115</v>
      </c>
      <c r="E783" t="s">
        <v>124</v>
      </c>
      <c r="F783" t="s">
        <v>405</v>
      </c>
      <c r="G783">
        <v>101</v>
      </c>
      <c r="H783" t="s">
        <v>949</v>
      </c>
      <c r="I783" t="s">
        <v>1212</v>
      </c>
      <c r="J783">
        <v>5</v>
      </c>
      <c r="K783" t="b">
        <v>0</v>
      </c>
      <c r="L783" t="str">
        <f t="shared" ref="L783" si="31">"insert into ms_module values('"&amp;A783&amp;"','"&amp;B783&amp;"','"&amp;C783&amp;"','"&amp;D783&amp;"','"&amp;E783&amp;"','"&amp;F783&amp;"','"&amp;G783&amp;"','"&amp;H783&amp;"','"&amp;I783&amp;"','"&amp;J783&amp;"','"&amp;K783&amp;"');"</f>
        <v>insert into ms_module values('150','SOS','M','','f5','text2','101','Total','format(subtotal,0)','5','FALSE');</v>
      </c>
    </row>
    <row r="784" spans="1:12" ht="16.5" customHeight="1">
      <c r="A784">
        <v>151</v>
      </c>
      <c r="B784" t="s">
        <v>1202</v>
      </c>
      <c r="C784" t="s">
        <v>115</v>
      </c>
      <c r="F784" t="s">
        <v>132</v>
      </c>
      <c r="H784" t="s">
        <v>133</v>
      </c>
      <c r="I784" t="s">
        <v>1209</v>
      </c>
      <c r="J784">
        <v>6</v>
      </c>
      <c r="L784" t="str">
        <f t="shared" si="30"/>
        <v>insert into ms_module values('151','SOS','M','','','end','','nowhere','; FROM tx_booking a order by bookingid desc;','6','');</v>
      </c>
    </row>
    <row r="785" spans="1:12" ht="16.5" customHeight="1">
      <c r="A785">
        <v>152</v>
      </c>
      <c r="B785" t="s">
        <v>1202</v>
      </c>
      <c r="C785" t="s">
        <v>115</v>
      </c>
      <c r="F785" t="s">
        <v>132</v>
      </c>
      <c r="H785" t="s">
        <v>134</v>
      </c>
      <c r="I785" t="s">
        <v>1210</v>
      </c>
      <c r="J785">
        <v>7</v>
      </c>
      <c r="L785" t="str">
        <f t="shared" si="30"/>
        <v>insert into ms_module values('152','SOS','M','','','end','','where','; FROM tx_booking a where bookingid like "%w2%" order by bookingid desc;','7','');</v>
      </c>
    </row>
    <row r="786" spans="1:12" ht="16.5" customHeight="1">
      <c r="A786">
        <v>153</v>
      </c>
      <c r="B786" t="s">
        <v>1214</v>
      </c>
      <c r="C786" t="s">
        <v>115</v>
      </c>
      <c r="E786" t="s">
        <v>116</v>
      </c>
      <c r="F786" t="s">
        <v>405</v>
      </c>
      <c r="G786">
        <v>110</v>
      </c>
      <c r="H786" t="s">
        <v>867</v>
      </c>
      <c r="I786" t="s">
        <v>19</v>
      </c>
      <c r="J786">
        <v>1</v>
      </c>
      <c r="K786" t="b">
        <v>1</v>
      </c>
      <c r="L786" t="str">
        <f>"insert into ms_module values('"&amp;A786&amp;"','"&amp;B786&amp;"','"&amp;C786&amp;"','"&amp;D786&amp;"','"&amp;E786&amp;"','"&amp;F786&amp;"','"&amp;G786&amp;"','"&amp;H786&amp;"','"&amp;I786&amp;"','"&amp;J786&amp;"','"&amp;K786&amp;"');"</f>
        <v>insert into ms_module values('153','DOS','M','','f1','text2','110','Order No','orderno','1','TRUE');</v>
      </c>
    </row>
    <row r="787" spans="1:12" ht="16.5" customHeight="1">
      <c r="A787">
        <v>154</v>
      </c>
      <c r="B787" t="s">
        <v>1214</v>
      </c>
      <c r="C787" t="s">
        <v>115</v>
      </c>
      <c r="E787" t="s">
        <v>119</v>
      </c>
      <c r="F787" t="s">
        <v>405</v>
      </c>
      <c r="G787">
        <v>135</v>
      </c>
      <c r="H787" t="s">
        <v>868</v>
      </c>
      <c r="I787" t="s">
        <v>20</v>
      </c>
      <c r="J787">
        <v>2</v>
      </c>
      <c r="K787" t="b">
        <v>1</v>
      </c>
      <c r="L787" t="str">
        <f t="shared" ref="L787:L792" si="32">"insert into ms_module values('"&amp;A787&amp;"','"&amp;B787&amp;"','"&amp;C787&amp;"','"&amp;D787&amp;"','"&amp;E787&amp;"','"&amp;F787&amp;"','"&amp;G787&amp;"','"&amp;H787&amp;"','"&amp;I787&amp;"','"&amp;J787&amp;"','"&amp;K787&amp;"');"</f>
        <v>insert into ms_module values('154','DOS','M','','f2','text2','135','Order Date','orderdate','2','TRUE');</v>
      </c>
    </row>
    <row r="788" spans="1:12" ht="16.5" customHeight="1">
      <c r="A788">
        <v>155</v>
      </c>
      <c r="B788" t="s">
        <v>1214</v>
      </c>
      <c r="C788" t="s">
        <v>115</v>
      </c>
      <c r="E788" t="s">
        <v>121</v>
      </c>
      <c r="F788" t="s">
        <v>405</v>
      </c>
      <c r="G788">
        <v>100</v>
      </c>
      <c r="H788" t="s">
        <v>162</v>
      </c>
      <c r="I788" t="s">
        <v>1218</v>
      </c>
      <c r="J788">
        <v>3</v>
      </c>
      <c r="K788" t="b">
        <v>1</v>
      </c>
      <c r="L788" t="str">
        <f t="shared" si="32"/>
        <v>insert into ms_module values('155','DOS','M','','f3','text2','100','Salesman','ifnull((select salesname from ms_salesman where salesid=a.salesman),"")','3','TRUE');</v>
      </c>
    </row>
    <row r="789" spans="1:12" ht="16.5" customHeight="1">
      <c r="A789">
        <v>156</v>
      </c>
      <c r="B789" t="s">
        <v>1214</v>
      </c>
      <c r="C789" t="s">
        <v>115</v>
      </c>
      <c r="E789" t="s">
        <v>123</v>
      </c>
      <c r="F789" t="s">
        <v>405</v>
      </c>
      <c r="G789">
        <v>99</v>
      </c>
      <c r="H789" t="s">
        <v>159</v>
      </c>
      <c r="I789" t="s">
        <v>1217</v>
      </c>
      <c r="J789">
        <v>4</v>
      </c>
      <c r="K789" t="b">
        <v>1</v>
      </c>
      <c r="L789" t="str">
        <f t="shared" si="32"/>
        <v>insert into ms_module values('156','DOS','M','','f4','text2','99','Customer','ifnull((select custname from ms_customer where custno=a.custcode),"")','4','TRUE');</v>
      </c>
    </row>
    <row r="790" spans="1:12" ht="16.5" customHeight="1">
      <c r="A790">
        <v>157</v>
      </c>
      <c r="B790" t="s">
        <v>1214</v>
      </c>
      <c r="C790" t="s">
        <v>115</v>
      </c>
      <c r="E790" t="s">
        <v>124</v>
      </c>
      <c r="F790" t="s">
        <v>405</v>
      </c>
      <c r="G790">
        <v>101</v>
      </c>
      <c r="H790" t="s">
        <v>949</v>
      </c>
      <c r="I790" t="s">
        <v>184</v>
      </c>
      <c r="J790">
        <v>5</v>
      </c>
      <c r="K790" t="b">
        <v>0</v>
      </c>
      <c r="L790" t="str">
        <f t="shared" si="32"/>
        <v>insert into ms_module values('157','DOS','M','','f5','text2','101','Total','format(netamount,0)','5','FALSE');</v>
      </c>
    </row>
    <row r="791" spans="1:12" ht="16.5" customHeight="1">
      <c r="A791">
        <v>158</v>
      </c>
      <c r="B791" t="s">
        <v>1214</v>
      </c>
      <c r="C791" t="s">
        <v>115</v>
      </c>
      <c r="F791" t="s">
        <v>132</v>
      </c>
      <c r="H791" t="s">
        <v>133</v>
      </c>
      <c r="I791" t="s">
        <v>1215</v>
      </c>
      <c r="J791">
        <v>6</v>
      </c>
      <c r="L791" t="str">
        <f t="shared" si="32"/>
        <v>insert into ms_module values('158','DOS','M','','','end','','nowhere','; FROM tx_sales a order by orderno desc;','6','');</v>
      </c>
    </row>
    <row r="792" spans="1:12" ht="16.5" customHeight="1">
      <c r="A792">
        <v>159</v>
      </c>
      <c r="B792" t="s">
        <v>1214</v>
      </c>
      <c r="C792" t="s">
        <v>115</v>
      </c>
      <c r="F792" t="s">
        <v>132</v>
      </c>
      <c r="H792" t="s">
        <v>134</v>
      </c>
      <c r="I792" t="s">
        <v>1216</v>
      </c>
      <c r="J792">
        <v>7</v>
      </c>
      <c r="L792" t="str">
        <f t="shared" si="32"/>
        <v>insert into ms_module values('159','DOS','M','','','end','','where','; FROM tx_sales a where orderno like "%w2%" order by orderno desc;','7','');</v>
      </c>
    </row>
    <row r="793" spans="1:12" ht="16.5" customHeight="1">
      <c r="A793">
        <v>160</v>
      </c>
      <c r="B793" t="s">
        <v>1235</v>
      </c>
      <c r="C793" t="s">
        <v>114</v>
      </c>
      <c r="E793" t="s">
        <v>116</v>
      </c>
      <c r="F793" t="s">
        <v>117</v>
      </c>
      <c r="G793">
        <v>120</v>
      </c>
      <c r="H793" t="s">
        <v>867</v>
      </c>
      <c r="I793" t="s">
        <v>19</v>
      </c>
      <c r="J793">
        <v>1</v>
      </c>
      <c r="K793" t="b">
        <v>1</v>
      </c>
      <c r="L793" t="str">
        <f>"insert into ms_module values('"&amp;A793&amp;"','"&amp;B793&amp;"','"&amp;C793&amp;"','"&amp;D793&amp;"','"&amp;E793&amp;"','"&amp;F793&amp;"','"&amp;G793&amp;"','"&amp;H793&amp;"','"&amp;I793&amp;"','"&amp;J793&amp;"','"&amp;K793&amp;"');"</f>
        <v>insert into ms_module values('160','DOR','MD','','f1','text','120','Order No','orderno','1','TRUE');</v>
      </c>
    </row>
    <row r="794" spans="1:12" ht="16.5" customHeight="1">
      <c r="A794">
        <v>161</v>
      </c>
      <c r="B794" t="s">
        <v>1235</v>
      </c>
      <c r="C794" t="s">
        <v>114</v>
      </c>
      <c r="E794" t="s">
        <v>119</v>
      </c>
      <c r="F794" t="s">
        <v>117</v>
      </c>
      <c r="G794">
        <v>90</v>
      </c>
      <c r="H794" t="s">
        <v>868</v>
      </c>
      <c r="I794" t="s">
        <v>20</v>
      </c>
      <c r="J794">
        <v>2</v>
      </c>
      <c r="K794" t="b">
        <v>1</v>
      </c>
      <c r="L794" t="str">
        <f t="shared" ref="L794:L830" si="33">"insert into ms_module values('"&amp;A794&amp;"','"&amp;B794&amp;"','"&amp;C794&amp;"','"&amp;D794&amp;"','"&amp;E794&amp;"','"&amp;F794&amp;"','"&amp;G794&amp;"','"&amp;H794&amp;"','"&amp;I794&amp;"','"&amp;J794&amp;"','"&amp;K794&amp;"');"</f>
        <v>insert into ms_module values('161','DOR','MD','','f2','text','90','Order Date','orderdate','2','TRUE');</v>
      </c>
    </row>
    <row r="795" spans="1:12" ht="16.5" customHeight="1">
      <c r="A795">
        <v>162</v>
      </c>
      <c r="B795" t="s">
        <v>1235</v>
      </c>
      <c r="C795" t="s">
        <v>114</v>
      </c>
      <c r="E795" t="s">
        <v>121</v>
      </c>
      <c r="F795" t="s">
        <v>117</v>
      </c>
      <c r="G795">
        <v>80</v>
      </c>
      <c r="H795" t="s">
        <v>869</v>
      </c>
      <c r="I795" t="s">
        <v>21</v>
      </c>
      <c r="J795">
        <v>3</v>
      </c>
      <c r="K795" t="b">
        <v>1</v>
      </c>
      <c r="L795" t="str">
        <f t="shared" si="33"/>
        <v>insert into ms_module values('162','DOR','MD','','f3','text','80','Order Type','transtype','3','TRUE');</v>
      </c>
    </row>
    <row r="796" spans="1:12" ht="16.5" customHeight="1">
      <c r="A796">
        <v>163</v>
      </c>
      <c r="B796" t="s">
        <v>1235</v>
      </c>
      <c r="C796" t="s">
        <v>114</v>
      </c>
      <c r="E796" t="s">
        <v>123</v>
      </c>
      <c r="F796" t="s">
        <v>117</v>
      </c>
      <c r="G796">
        <v>100</v>
      </c>
      <c r="H796" t="s">
        <v>22</v>
      </c>
      <c r="I796" t="s">
        <v>22</v>
      </c>
      <c r="J796">
        <v>4</v>
      </c>
      <c r="K796" t="b">
        <v>0</v>
      </c>
      <c r="L796" t="str">
        <f t="shared" si="33"/>
        <v>insert into ms_module values('163','DOR','MD','','f4','text','100','custcode','custcode','4','FALSE');</v>
      </c>
    </row>
    <row r="797" spans="1:12" ht="16.5" customHeight="1">
      <c r="A797">
        <v>164</v>
      </c>
      <c r="B797" t="s">
        <v>1235</v>
      </c>
      <c r="C797" t="s">
        <v>114</v>
      </c>
      <c r="E797" t="s">
        <v>124</v>
      </c>
      <c r="F797" t="s">
        <v>117</v>
      </c>
      <c r="G797">
        <v>150</v>
      </c>
      <c r="H797" t="s">
        <v>159</v>
      </c>
      <c r="I797" t="s">
        <v>23</v>
      </c>
      <c r="J797">
        <v>5</v>
      </c>
      <c r="K797" t="b">
        <v>1</v>
      </c>
      <c r="L797" t="str">
        <f t="shared" si="33"/>
        <v>insert into ms_module values('164','DOR','MD','','f5','text','150','Customer','custname','5','TRUE');</v>
      </c>
    </row>
    <row r="798" spans="1:12" ht="16.5" customHeight="1">
      <c r="A798">
        <v>165</v>
      </c>
      <c r="B798" t="s">
        <v>1235</v>
      </c>
      <c r="C798" t="s">
        <v>114</v>
      </c>
      <c r="E798" t="s">
        <v>125</v>
      </c>
      <c r="F798" t="s">
        <v>117</v>
      </c>
      <c r="G798">
        <v>120</v>
      </c>
      <c r="H798" t="s">
        <v>160</v>
      </c>
      <c r="I798" t="s">
        <v>1229</v>
      </c>
      <c r="J798">
        <v>6</v>
      </c>
      <c r="K798" t="b">
        <v>0</v>
      </c>
      <c r="L798" t="str">
        <f t="shared" si="33"/>
        <v>insert into ms_module values('165','DOR','MD','','f6','text','120','Pay Terms','(select setorantype from ms_payment where paymentid=tx_deliverymulti.payterms limit 1)','6','FALSE');</v>
      </c>
    </row>
    <row r="799" spans="1:12" ht="16.5" customHeight="1">
      <c r="A799">
        <v>166</v>
      </c>
      <c r="B799" t="s">
        <v>1235</v>
      </c>
      <c r="C799" t="s">
        <v>114</v>
      </c>
      <c r="E799" t="s">
        <v>126</v>
      </c>
      <c r="F799" t="s">
        <v>117</v>
      </c>
      <c r="G799">
        <v>100</v>
      </c>
      <c r="H799" t="s">
        <v>764</v>
      </c>
      <c r="I799" t="s">
        <v>53</v>
      </c>
      <c r="J799">
        <v>7</v>
      </c>
      <c r="K799" t="b">
        <v>0</v>
      </c>
      <c r="L799" t="str">
        <f t="shared" si="33"/>
        <v>insert into ms_module values('166','DOR','MD','','f7','text','100','Trans No','refno','7','FALSE');</v>
      </c>
    </row>
    <row r="800" spans="1:12" ht="16.5" customHeight="1">
      <c r="A800">
        <v>167</v>
      </c>
      <c r="B800" t="s">
        <v>1235</v>
      </c>
      <c r="C800" t="s">
        <v>114</v>
      </c>
      <c r="E800" t="s">
        <v>127</v>
      </c>
      <c r="F800" t="s">
        <v>117</v>
      </c>
      <c r="G800">
        <v>100</v>
      </c>
      <c r="H800" t="s">
        <v>162</v>
      </c>
      <c r="I800" t="s">
        <v>1228</v>
      </c>
      <c r="J800">
        <v>8</v>
      </c>
      <c r="K800" t="b">
        <v>1</v>
      </c>
      <c r="L800" t="str">
        <f t="shared" si="33"/>
        <v>insert into ms_module values('167','DOR','MD','','f8','text','100','Salesman','(select salesname from ms_salesman where salesid=tx_deliverymulti.salesman limit 1)','8','TRUE');</v>
      </c>
    </row>
    <row r="801" spans="1:12" ht="16.5" customHeight="1">
      <c r="A801">
        <v>168</v>
      </c>
      <c r="B801" t="s">
        <v>1235</v>
      </c>
      <c r="C801" t="s">
        <v>114</v>
      </c>
      <c r="E801" t="s">
        <v>129</v>
      </c>
      <c r="F801" t="s">
        <v>117</v>
      </c>
      <c r="G801">
        <v>100</v>
      </c>
      <c r="H801" t="s">
        <v>25</v>
      </c>
      <c r="I801" t="s">
        <v>25</v>
      </c>
      <c r="J801">
        <v>9</v>
      </c>
      <c r="K801" t="b">
        <v>0</v>
      </c>
      <c r="L801" t="str">
        <f t="shared" si="33"/>
        <v>insert into ms_module values('168','DOR','MD','','f9','text','100','totalamount','totalamount','9','FALSE');</v>
      </c>
    </row>
    <row r="802" spans="1:12" ht="16.5" customHeight="1">
      <c r="A802">
        <v>169</v>
      </c>
      <c r="B802" t="s">
        <v>1235</v>
      </c>
      <c r="C802" t="s">
        <v>114</v>
      </c>
      <c r="E802" t="s">
        <v>130</v>
      </c>
      <c r="F802" t="s">
        <v>117</v>
      </c>
      <c r="G802">
        <v>100</v>
      </c>
      <c r="H802" t="s">
        <v>26</v>
      </c>
      <c r="I802" t="s">
        <v>26</v>
      </c>
      <c r="J802">
        <v>10</v>
      </c>
      <c r="K802" t="b">
        <v>0</v>
      </c>
      <c r="L802" t="str">
        <f t="shared" si="33"/>
        <v>insert into ms_module values('169','DOR','MD','','f10','text','100','discent','discent','10','FALSE');</v>
      </c>
    </row>
    <row r="803" spans="1:12" ht="16.5" customHeight="1">
      <c r="A803">
        <v>170</v>
      </c>
      <c r="B803" t="s">
        <v>1235</v>
      </c>
      <c r="C803" t="s">
        <v>114</v>
      </c>
      <c r="E803" t="s">
        <v>131</v>
      </c>
      <c r="F803" t="s">
        <v>117</v>
      </c>
      <c r="G803">
        <v>100</v>
      </c>
      <c r="H803" t="s">
        <v>27</v>
      </c>
      <c r="I803" t="s">
        <v>27</v>
      </c>
      <c r="J803">
        <v>11</v>
      </c>
      <c r="K803" t="b">
        <v>0</v>
      </c>
      <c r="L803" t="str">
        <f t="shared" si="33"/>
        <v>insert into ms_module values('170','DOR','MD','','f11','text','100','disamount','disamount','11','FALSE');</v>
      </c>
    </row>
    <row r="804" spans="1:12" ht="16.5" customHeight="1">
      <c r="A804">
        <v>171</v>
      </c>
      <c r="B804" t="s">
        <v>1235</v>
      </c>
      <c r="C804" t="s">
        <v>114</v>
      </c>
      <c r="E804" t="s">
        <v>137</v>
      </c>
      <c r="F804" t="s">
        <v>117</v>
      </c>
      <c r="G804">
        <v>100</v>
      </c>
      <c r="H804" t="s">
        <v>499</v>
      </c>
      <c r="I804" t="s">
        <v>499</v>
      </c>
      <c r="J804">
        <v>12</v>
      </c>
      <c r="K804" t="b">
        <v>0</v>
      </c>
      <c r="L804" t="str">
        <f t="shared" si="33"/>
        <v>insert into ms_module values('171','DOR','MD','','f12','text','100','ppncent','ppncent','12','FALSE');</v>
      </c>
    </row>
    <row r="805" spans="1:12" ht="16.5" customHeight="1">
      <c r="A805">
        <v>172</v>
      </c>
      <c r="B805" t="s">
        <v>1235</v>
      </c>
      <c r="C805" t="s">
        <v>114</v>
      </c>
      <c r="E805" t="s">
        <v>138</v>
      </c>
      <c r="F805" t="s">
        <v>117</v>
      </c>
      <c r="G805">
        <v>100</v>
      </c>
      <c r="H805" t="s">
        <v>490</v>
      </c>
      <c r="I805" t="s">
        <v>485</v>
      </c>
      <c r="J805">
        <v>13</v>
      </c>
      <c r="K805" t="b">
        <v>0</v>
      </c>
      <c r="L805" t="str">
        <f t="shared" si="33"/>
        <v>insert into ms_module values('172','DOR','MD','','f13','text','100','Other Fee','otherfee','13','FALSE');</v>
      </c>
    </row>
    <row r="806" spans="1:12" ht="16.5" customHeight="1">
      <c r="A806">
        <v>173</v>
      </c>
      <c r="B806" t="s">
        <v>1235</v>
      </c>
      <c r="C806" t="s">
        <v>114</v>
      </c>
      <c r="E806" t="s">
        <v>139</v>
      </c>
      <c r="F806" t="s">
        <v>433</v>
      </c>
      <c r="G806">
        <v>100</v>
      </c>
      <c r="H806" t="s">
        <v>163</v>
      </c>
      <c r="I806" t="s">
        <v>184</v>
      </c>
      <c r="J806">
        <v>14</v>
      </c>
      <c r="K806" t="b">
        <v>0</v>
      </c>
      <c r="L806" t="str">
        <f t="shared" si="33"/>
        <v>insert into ms_module values('173','DOR','MD','','f14','money','100','Total Amount','format(netamount,0)','14','FALSE');</v>
      </c>
    </row>
    <row r="807" spans="1:12" ht="16.5" customHeight="1">
      <c r="A807">
        <v>174</v>
      </c>
      <c r="B807" t="s">
        <v>1235</v>
      </c>
      <c r="C807" t="s">
        <v>114</v>
      </c>
      <c r="E807" t="s">
        <v>140</v>
      </c>
      <c r="F807" t="s">
        <v>117</v>
      </c>
      <c r="G807">
        <v>100</v>
      </c>
      <c r="H807" t="s">
        <v>31</v>
      </c>
      <c r="I807" t="s">
        <v>31</v>
      </c>
      <c r="J807">
        <v>15</v>
      </c>
      <c r="K807" t="b">
        <v>0</v>
      </c>
      <c r="L807" t="str">
        <f t="shared" si="33"/>
        <v>insert into ms_module values('174','DOR','MD','','f15','text','100','shipvia','shipvia','15','FALSE');</v>
      </c>
    </row>
    <row r="808" spans="1:12" ht="16.5" customHeight="1">
      <c r="A808">
        <v>175</v>
      </c>
      <c r="B808" t="s">
        <v>1235</v>
      </c>
      <c r="C808" t="s">
        <v>114</v>
      </c>
      <c r="E808" t="s">
        <v>141</v>
      </c>
      <c r="F808" t="s">
        <v>117</v>
      </c>
      <c r="G808">
        <v>100</v>
      </c>
      <c r="H808" t="s">
        <v>32</v>
      </c>
      <c r="I808" t="s">
        <v>32</v>
      </c>
      <c r="J808">
        <v>16</v>
      </c>
      <c r="K808" t="b">
        <v>0</v>
      </c>
      <c r="L808" t="str">
        <f t="shared" si="33"/>
        <v>insert into ms_module values('175','DOR','MD','','f16','text','100','deliveryto','deliveryto','16','FALSE');</v>
      </c>
    </row>
    <row r="809" spans="1:12" ht="16.5" customHeight="1">
      <c r="A809">
        <v>176</v>
      </c>
      <c r="B809" t="s">
        <v>1235</v>
      </c>
      <c r="C809" t="s">
        <v>114</v>
      </c>
      <c r="E809" t="s">
        <v>142</v>
      </c>
      <c r="F809" t="s">
        <v>117</v>
      </c>
      <c r="G809">
        <v>100</v>
      </c>
      <c r="H809" t="s">
        <v>33</v>
      </c>
      <c r="I809" t="s">
        <v>33</v>
      </c>
      <c r="J809">
        <v>17</v>
      </c>
      <c r="K809" t="b">
        <v>0</v>
      </c>
      <c r="L809" t="str">
        <f t="shared" si="33"/>
        <v>insert into ms_module values('176','DOR','MD','','f17','text','100','deliveryaddress','deliveryaddress','17','FALSE');</v>
      </c>
    </row>
    <row r="810" spans="1:12" ht="16.5" customHeight="1">
      <c r="A810">
        <v>177</v>
      </c>
      <c r="B810" t="s">
        <v>1235</v>
      </c>
      <c r="C810" t="s">
        <v>114</v>
      </c>
      <c r="E810" t="s">
        <v>143</v>
      </c>
      <c r="F810" t="s">
        <v>117</v>
      </c>
      <c r="G810">
        <v>100</v>
      </c>
      <c r="H810" t="s">
        <v>34</v>
      </c>
      <c r="I810" t="s">
        <v>34</v>
      </c>
      <c r="J810">
        <v>18</v>
      </c>
      <c r="K810" t="b">
        <v>0</v>
      </c>
      <c r="L810" t="str">
        <f t="shared" si="33"/>
        <v>insert into ms_module values('177','DOR','MD','','f18','text','100','deliverypic','deliverypic','18','FALSE');</v>
      </c>
    </row>
    <row r="811" spans="1:12" ht="16.5" customHeight="1">
      <c r="A811">
        <v>178</v>
      </c>
      <c r="B811" t="s">
        <v>1235</v>
      </c>
      <c r="C811" t="s">
        <v>114</v>
      </c>
      <c r="E811" t="s">
        <v>144</v>
      </c>
      <c r="F811" t="s">
        <v>117</v>
      </c>
      <c r="G811">
        <v>100</v>
      </c>
      <c r="H811" t="s">
        <v>35</v>
      </c>
      <c r="I811" t="s">
        <v>35</v>
      </c>
      <c r="J811">
        <v>19</v>
      </c>
      <c r="K811" t="b">
        <v>0</v>
      </c>
      <c r="L811" t="str">
        <f t="shared" si="33"/>
        <v>insert into ms_module values('178','DOR','MD','','f19','text','100','deliveryphone','deliveryphone','19','FALSE');</v>
      </c>
    </row>
    <row r="812" spans="1:12" ht="16.5" customHeight="1">
      <c r="A812">
        <v>179</v>
      </c>
      <c r="B812" t="s">
        <v>1235</v>
      </c>
      <c r="C812" t="s">
        <v>114</v>
      </c>
      <c r="E812" t="s">
        <v>145</v>
      </c>
      <c r="F812" t="s">
        <v>117</v>
      </c>
      <c r="G812">
        <v>100</v>
      </c>
      <c r="H812" t="s">
        <v>305</v>
      </c>
      <c r="I812" t="s">
        <v>306</v>
      </c>
      <c r="J812">
        <v>20</v>
      </c>
      <c r="K812" t="b">
        <v>1</v>
      </c>
      <c r="L812" t="str">
        <f t="shared" si="33"/>
        <v>insert into ms_module values('179','DOR','MD','','f20','text','100','Status','status','20','TRUE');</v>
      </c>
    </row>
    <row r="813" spans="1:12" ht="16.5" customHeight="1">
      <c r="A813">
        <v>180</v>
      </c>
      <c r="B813" t="s">
        <v>1235</v>
      </c>
      <c r="C813" t="s">
        <v>114</v>
      </c>
      <c r="E813" t="s">
        <v>146</v>
      </c>
      <c r="F813" t="s">
        <v>117</v>
      </c>
      <c r="G813">
        <v>100</v>
      </c>
      <c r="H813" t="s">
        <v>37</v>
      </c>
      <c r="I813" t="s">
        <v>1227</v>
      </c>
      <c r="J813">
        <v>21</v>
      </c>
      <c r="K813" t="b">
        <v>0</v>
      </c>
      <c r="L813" t="str">
        <f t="shared" si="33"/>
        <v>insert into ms_module values('180','DOR','MD','','f21','text','100','warehousefrom','(select warehousename from ms_warehouse where warehouseid=tx_deliverymulti.warehousefrom limit 1)','21','FALSE');</v>
      </c>
    </row>
    <row r="814" spans="1:12" ht="16.5" customHeight="1">
      <c r="A814">
        <v>181</v>
      </c>
      <c r="B814" t="s">
        <v>1235</v>
      </c>
      <c r="C814" t="s">
        <v>114</v>
      </c>
      <c r="E814" t="s">
        <v>147</v>
      </c>
      <c r="F814" t="s">
        <v>117</v>
      </c>
      <c r="G814">
        <v>100</v>
      </c>
      <c r="H814" t="s">
        <v>38</v>
      </c>
      <c r="I814" t="s">
        <v>38</v>
      </c>
      <c r="J814">
        <v>22</v>
      </c>
      <c r="K814" t="b">
        <v>0</v>
      </c>
      <c r="L814" t="str">
        <f t="shared" si="33"/>
        <v>insert into ms_module values('181','DOR','MD','','f22','text','100','field1','field1','22','FALSE');</v>
      </c>
    </row>
    <row r="815" spans="1:12" ht="16.5" customHeight="1">
      <c r="A815">
        <v>182</v>
      </c>
      <c r="B815" t="s">
        <v>1235</v>
      </c>
      <c r="C815" t="s">
        <v>114</v>
      </c>
      <c r="E815" t="s">
        <v>148</v>
      </c>
      <c r="F815" t="s">
        <v>117</v>
      </c>
      <c r="G815">
        <v>100</v>
      </c>
      <c r="H815" t="s">
        <v>39</v>
      </c>
      <c r="I815" t="s">
        <v>39</v>
      </c>
      <c r="J815">
        <v>23</v>
      </c>
      <c r="K815" t="b">
        <v>0</v>
      </c>
      <c r="L815" t="str">
        <f t="shared" si="33"/>
        <v>insert into ms_module values('182','DOR','MD','','f23','text','100','field2','field2','23','FALSE');</v>
      </c>
    </row>
    <row r="816" spans="1:12" ht="16.5" customHeight="1">
      <c r="A816">
        <v>183</v>
      </c>
      <c r="B816" t="s">
        <v>1235</v>
      </c>
      <c r="C816" t="s">
        <v>114</v>
      </c>
      <c r="E816" t="s">
        <v>149</v>
      </c>
      <c r="F816" t="s">
        <v>117</v>
      </c>
      <c r="G816">
        <v>100</v>
      </c>
      <c r="H816" t="s">
        <v>40</v>
      </c>
      <c r="I816" t="s">
        <v>40</v>
      </c>
      <c r="J816">
        <v>24</v>
      </c>
      <c r="K816" t="b">
        <v>0</v>
      </c>
      <c r="L816" t="str">
        <f t="shared" si="33"/>
        <v>insert into ms_module values('183','DOR','MD','','f24','text','100','field3','field3','24','FALSE');</v>
      </c>
    </row>
    <row r="817" spans="1:12" ht="16.5" customHeight="1">
      <c r="A817">
        <v>184</v>
      </c>
      <c r="B817" t="s">
        <v>1235</v>
      </c>
      <c r="C817" t="s">
        <v>114</v>
      </c>
      <c r="E817" t="s">
        <v>150</v>
      </c>
      <c r="F817" t="s">
        <v>117</v>
      </c>
      <c r="G817">
        <v>100</v>
      </c>
      <c r="H817" t="s">
        <v>41</v>
      </c>
      <c r="I817" t="s">
        <v>41</v>
      </c>
      <c r="J817">
        <v>25</v>
      </c>
      <c r="K817" t="b">
        <v>0</v>
      </c>
      <c r="L817" t="str">
        <f t="shared" si="33"/>
        <v>insert into ms_module values('184','DOR','MD','','f25','text','100','field4','field4','25','FALSE');</v>
      </c>
    </row>
    <row r="818" spans="1:12" ht="16.5" customHeight="1">
      <c r="A818">
        <v>185</v>
      </c>
      <c r="B818" t="s">
        <v>1235</v>
      </c>
      <c r="C818" t="s">
        <v>114</v>
      </c>
      <c r="E818" t="s">
        <v>151</v>
      </c>
      <c r="F818" t="s">
        <v>117</v>
      </c>
      <c r="G818">
        <v>100</v>
      </c>
      <c r="H818" t="s">
        <v>42</v>
      </c>
      <c r="I818" t="s">
        <v>42</v>
      </c>
      <c r="J818">
        <v>26</v>
      </c>
      <c r="K818" t="b">
        <v>0</v>
      </c>
      <c r="L818" t="str">
        <f t="shared" si="33"/>
        <v>insert into ms_module values('185','DOR','MD','','f26','text','100','field5','field5','26','FALSE');</v>
      </c>
    </row>
    <row r="819" spans="1:12" ht="16.5" customHeight="1">
      <c r="A819">
        <v>186</v>
      </c>
      <c r="B819" t="s">
        <v>1235</v>
      </c>
      <c r="C819" t="s">
        <v>114</v>
      </c>
      <c r="E819" t="s">
        <v>152</v>
      </c>
      <c r="F819" t="s">
        <v>117</v>
      </c>
      <c r="G819">
        <v>100</v>
      </c>
      <c r="H819" t="s">
        <v>43</v>
      </c>
      <c r="I819" t="s">
        <v>43</v>
      </c>
      <c r="J819">
        <v>27</v>
      </c>
      <c r="K819" t="b">
        <v>0</v>
      </c>
      <c r="L819" t="str">
        <f t="shared" si="33"/>
        <v>insert into ms_module values('186','DOR','MD','','f27','text','100','field6','field6','27','FALSE');</v>
      </c>
    </row>
    <row r="820" spans="1:12" ht="16.5" customHeight="1">
      <c r="A820">
        <v>187</v>
      </c>
      <c r="B820" t="s">
        <v>1235</v>
      </c>
      <c r="C820" t="s">
        <v>114</v>
      </c>
      <c r="E820" t="s">
        <v>153</v>
      </c>
      <c r="F820" t="s">
        <v>117</v>
      </c>
      <c r="G820">
        <v>100</v>
      </c>
      <c r="H820" t="s">
        <v>44</v>
      </c>
      <c r="I820" t="s">
        <v>44</v>
      </c>
      <c r="J820">
        <v>28</v>
      </c>
      <c r="K820" t="b">
        <v>0</v>
      </c>
      <c r="L820" t="str">
        <f t="shared" si="33"/>
        <v>insert into ms_module values('187','DOR','MD','','f28','text','100','invtaxno1','invtaxno1','28','FALSE');</v>
      </c>
    </row>
    <row r="821" spans="1:12" ht="16.5" customHeight="1">
      <c r="A821">
        <v>188</v>
      </c>
      <c r="B821" t="s">
        <v>1235</v>
      </c>
      <c r="C821" t="s">
        <v>114</v>
      </c>
      <c r="E821" t="s">
        <v>154</v>
      </c>
      <c r="F821" t="s">
        <v>117</v>
      </c>
      <c r="G821">
        <v>100</v>
      </c>
      <c r="H821" t="s">
        <v>45</v>
      </c>
      <c r="I821" t="s">
        <v>45</v>
      </c>
      <c r="J821">
        <v>29</v>
      </c>
      <c r="K821" t="b">
        <v>0</v>
      </c>
      <c r="L821" t="str">
        <f t="shared" si="33"/>
        <v>insert into ms_module values('188','DOR','MD','','f29','text','100','invtaxno2','invtaxno2','29','FALSE');</v>
      </c>
    </row>
    <row r="822" spans="1:12" ht="16.5" customHeight="1">
      <c r="A822">
        <v>189</v>
      </c>
      <c r="B822" t="s">
        <v>1235</v>
      </c>
      <c r="C822" t="s">
        <v>114</v>
      </c>
      <c r="E822" t="s">
        <v>155</v>
      </c>
      <c r="F822" t="s">
        <v>117</v>
      </c>
      <c r="G822">
        <v>100</v>
      </c>
      <c r="H822" t="s">
        <v>46</v>
      </c>
      <c r="I822" t="s">
        <v>46</v>
      </c>
      <c r="J822">
        <v>30</v>
      </c>
      <c r="K822" t="b">
        <v>0</v>
      </c>
      <c r="L822" t="str">
        <f t="shared" si="33"/>
        <v>insert into ms_module values('189','DOR','MD','','f30','text','100','invtaxdate','invtaxdate','30','FALSE');</v>
      </c>
    </row>
    <row r="823" spans="1:12" ht="16.5" customHeight="1">
      <c r="A823">
        <v>190</v>
      </c>
      <c r="B823" t="s">
        <v>1235</v>
      </c>
      <c r="C823" t="s">
        <v>114</v>
      </c>
      <c r="E823" t="s">
        <v>156</v>
      </c>
      <c r="F823" t="s">
        <v>117</v>
      </c>
      <c r="G823">
        <v>100</v>
      </c>
      <c r="H823" t="s">
        <v>47</v>
      </c>
      <c r="I823" t="s">
        <v>47</v>
      </c>
      <c r="J823">
        <v>31</v>
      </c>
      <c r="K823" t="b">
        <v>0</v>
      </c>
      <c r="L823" t="str">
        <f t="shared" si="33"/>
        <v>insert into ms_module values('190','DOR','MD','','f31','text','100','invtaxmemo','invtaxmemo','31','FALSE');</v>
      </c>
    </row>
    <row r="824" spans="1:12" ht="16.5" customHeight="1">
      <c r="A824">
        <v>191</v>
      </c>
      <c r="B824" t="s">
        <v>1235</v>
      </c>
      <c r="C824" t="s">
        <v>114</v>
      </c>
      <c r="E824" t="s">
        <v>157</v>
      </c>
      <c r="F824" t="s">
        <v>117</v>
      </c>
      <c r="G824">
        <v>99</v>
      </c>
      <c r="H824" t="s">
        <v>128</v>
      </c>
      <c r="I824" t="s">
        <v>48</v>
      </c>
      <c r="J824">
        <v>32</v>
      </c>
      <c r="K824" t="b">
        <v>1</v>
      </c>
      <c r="L824" t="str">
        <f t="shared" si="33"/>
        <v>insert into ms_module values('191','DOR','MD','','f32','text','99','Notes','notes','32','TRUE');</v>
      </c>
    </row>
    <row r="825" spans="1:12" ht="16.5" customHeight="1">
      <c r="A825">
        <v>192</v>
      </c>
      <c r="B825" t="s">
        <v>1235</v>
      </c>
      <c r="C825" t="s">
        <v>114</v>
      </c>
      <c r="E825" t="s">
        <v>158</v>
      </c>
      <c r="F825" t="s">
        <v>117</v>
      </c>
      <c r="G825">
        <v>100</v>
      </c>
      <c r="H825" t="s">
        <v>164</v>
      </c>
      <c r="I825" t="s">
        <v>1248</v>
      </c>
      <c r="J825">
        <v>33</v>
      </c>
      <c r="K825" t="b">
        <v>0</v>
      </c>
      <c r="L825" t="str">
        <f t="shared" si="33"/>
        <v>insert into ms_module values('192','DOR','MD','','f33','text','100','Details','(SELECT GROUP_CONCAT(c.orderid,"[",c.prodcode,"[",c.prodname,"[",c.qty,"[",c.unit,"[",c.price,"[",c.discent,"[",c.disamount,"[",c.total,"[",IFNULL((SELECT SUM(qty) FROM tx_delivery e LEFT JOIN tx_delivery_d f ON e.orderno=f.orderno WHERE tx_deliverymulti.orderno=e.refno AND f.prodcode=c.prodcode GROUP BY f.prodcode),0) SEPARATOR "{")FROM tx_deliverymulti_d c WHERE tx_deliverymulti.orderno=c.orderno)','33','FALSE');</v>
      </c>
    </row>
    <row r="826" spans="1:12" ht="16.5" customHeight="1">
      <c r="A826">
        <v>193</v>
      </c>
      <c r="B826" t="s">
        <v>1235</v>
      </c>
      <c r="C826" t="s">
        <v>114</v>
      </c>
      <c r="E826" t="s">
        <v>491</v>
      </c>
      <c r="F826" t="s">
        <v>117</v>
      </c>
      <c r="G826">
        <v>100</v>
      </c>
      <c r="H826" t="s">
        <v>494</v>
      </c>
      <c r="I826" t="s">
        <v>493</v>
      </c>
      <c r="J826">
        <v>34</v>
      </c>
      <c r="K826" t="b">
        <v>0</v>
      </c>
      <c r="L826" t="str">
        <f t="shared" si="33"/>
        <v>insert into ms_module values('193','DOR','MD','','f34','text','100','DP','dp','34','FALSE');</v>
      </c>
    </row>
    <row r="827" spans="1:12" ht="16.5" customHeight="1">
      <c r="A827">
        <v>194</v>
      </c>
      <c r="B827" t="s">
        <v>1235</v>
      </c>
      <c r="C827" t="s">
        <v>114</v>
      </c>
      <c r="E827" t="s">
        <v>492</v>
      </c>
      <c r="F827" t="s">
        <v>117</v>
      </c>
      <c r="G827">
        <v>100</v>
      </c>
      <c r="H827" t="s">
        <v>495</v>
      </c>
      <c r="I827" t="s">
        <v>496</v>
      </c>
      <c r="J827">
        <v>35</v>
      </c>
      <c r="K827" t="b">
        <v>0</v>
      </c>
      <c r="L827" t="str">
        <f t="shared" si="33"/>
        <v>insert into ms_module values('194','DOR','MD','','f35','text','100','Left Amount','leftamount','35','FALSE');</v>
      </c>
    </row>
    <row r="828" spans="1:12" ht="16.5" customHeight="1">
      <c r="A828">
        <v>195</v>
      </c>
      <c r="B828" t="s">
        <v>1235</v>
      </c>
      <c r="C828" t="s">
        <v>114</v>
      </c>
      <c r="E828" t="s">
        <v>498</v>
      </c>
      <c r="F828" t="s">
        <v>117</v>
      </c>
      <c r="G828">
        <v>100</v>
      </c>
      <c r="H828" t="s">
        <v>500</v>
      </c>
      <c r="I828" t="s">
        <v>500</v>
      </c>
      <c r="J828">
        <v>36</v>
      </c>
      <c r="K828" t="b">
        <v>0</v>
      </c>
      <c r="L828" t="str">
        <f t="shared" si="33"/>
        <v>insert into ms_module values('195','DOR','MD','','f36','text','100','ppnamount','ppnamount','36','FALSE');</v>
      </c>
    </row>
    <row r="829" spans="1:12" ht="16.5" customHeight="1">
      <c r="A829">
        <v>196</v>
      </c>
      <c r="B829" t="s">
        <v>1235</v>
      </c>
      <c r="C829" t="s">
        <v>114</v>
      </c>
      <c r="F829" t="s">
        <v>132</v>
      </c>
      <c r="H829" t="s">
        <v>133</v>
      </c>
      <c r="I829" t="s">
        <v>1220</v>
      </c>
      <c r="J829">
        <v>37</v>
      </c>
      <c r="L829" t="str">
        <f t="shared" si="33"/>
        <v>insert into ms_module values('196','DOR','MD','','','end','','nowhere',';FROM tx_deliverymulti where transtype="DM" order by orderno desc ;','37','');</v>
      </c>
    </row>
    <row r="830" spans="1:12" ht="16.5" customHeight="1">
      <c r="A830">
        <v>197</v>
      </c>
      <c r="B830" t="s">
        <v>1235</v>
      </c>
      <c r="C830" t="s">
        <v>114</v>
      </c>
      <c r="F830" t="s">
        <v>132</v>
      </c>
      <c r="H830" t="s">
        <v>134</v>
      </c>
      <c r="I830" t="s">
        <v>1249</v>
      </c>
      <c r="J830">
        <v>38</v>
      </c>
      <c r="L830" t="str">
        <f t="shared" si="33"/>
        <v>insert into ms_module values('197','DOR','MD','','','end','','where',';FROM tx_deliverymulti where transtype="DM" and concat(orderno,refno,custname,salesman,status) like "%w2%" order by orderno desc;','38','');</v>
      </c>
    </row>
    <row r="831" spans="1:12" ht="16.5" customHeight="1">
      <c r="A831">
        <v>198</v>
      </c>
      <c r="B831" t="s">
        <v>1238</v>
      </c>
      <c r="C831" t="s">
        <v>115</v>
      </c>
      <c r="E831" t="s">
        <v>116</v>
      </c>
      <c r="F831" t="s">
        <v>405</v>
      </c>
      <c r="G831">
        <v>110</v>
      </c>
      <c r="H831" t="s">
        <v>867</v>
      </c>
      <c r="I831" t="s">
        <v>762</v>
      </c>
      <c r="J831">
        <v>1</v>
      </c>
      <c r="K831" t="b">
        <v>1</v>
      </c>
      <c r="L831" t="str">
        <f>"insert into ms_module values('"&amp;A831&amp;"','"&amp;B831&amp;"','"&amp;C831&amp;"','"&amp;D831&amp;"','"&amp;E831&amp;"','"&amp;F831&amp;"','"&amp;G831&amp;"','"&amp;H831&amp;"','"&amp;I831&amp;"','"&amp;J831&amp;"','"&amp;K831&amp;"');"</f>
        <v>insert into ms_module values('198','DOC','M','','f1','text2','110','Order No','transid','1','TRUE');</v>
      </c>
    </row>
    <row r="832" spans="1:12" ht="16.5" customHeight="1">
      <c r="A832">
        <v>199</v>
      </c>
      <c r="B832" t="s">
        <v>1238</v>
      </c>
      <c r="C832" t="s">
        <v>115</v>
      </c>
      <c r="E832" t="s">
        <v>119</v>
      </c>
      <c r="F832" t="s">
        <v>405</v>
      </c>
      <c r="G832">
        <v>135</v>
      </c>
      <c r="H832" t="s">
        <v>868</v>
      </c>
      <c r="I832" t="s">
        <v>1239</v>
      </c>
      <c r="J832">
        <v>2</v>
      </c>
      <c r="K832" t="b">
        <v>1</v>
      </c>
      <c r="L832" t="str">
        <f t="shared" ref="L832:L836" si="34">"insert into ms_module values('"&amp;A832&amp;"','"&amp;B832&amp;"','"&amp;C832&amp;"','"&amp;D832&amp;"','"&amp;E832&amp;"','"&amp;F832&amp;"','"&amp;G832&amp;"','"&amp;H832&amp;"','"&amp;I832&amp;"','"&amp;J832&amp;"','"&amp;K832&amp;"');"</f>
        <v>insert into ms_module values('199','DOC','M','','f2','text2','135','Order Date','transtime','2','TRUE');</v>
      </c>
    </row>
    <row r="833" spans="1:12" ht="16.5" customHeight="1">
      <c r="A833">
        <v>200</v>
      </c>
      <c r="B833" t="s">
        <v>1238</v>
      </c>
      <c r="C833" t="s">
        <v>115</v>
      </c>
      <c r="E833" t="s">
        <v>121</v>
      </c>
      <c r="F833" t="s">
        <v>405</v>
      </c>
      <c r="G833">
        <v>99</v>
      </c>
      <c r="H833" t="s">
        <v>162</v>
      </c>
      <c r="I833" t="s">
        <v>1205</v>
      </c>
      <c r="J833">
        <v>3</v>
      </c>
      <c r="K833" t="b">
        <v>1</v>
      </c>
      <c r="L833" t="str">
        <f t="shared" si="34"/>
        <v>insert into ms_module values('200','DOC','M','','f3','text2','99','Salesman','ifnull((select salesname from ms_salesman where salesid=a.salesid),"")','3','TRUE');</v>
      </c>
    </row>
    <row r="834" spans="1:12" ht="16.5" customHeight="1">
      <c r="A834">
        <v>201</v>
      </c>
      <c r="B834" t="s">
        <v>1238</v>
      </c>
      <c r="C834" t="s">
        <v>115</v>
      </c>
      <c r="E834" t="s">
        <v>123</v>
      </c>
      <c r="F834" t="s">
        <v>405</v>
      </c>
      <c r="G834">
        <v>100</v>
      </c>
      <c r="H834" t="s">
        <v>159</v>
      </c>
      <c r="I834" t="s">
        <v>317</v>
      </c>
      <c r="J834">
        <v>4</v>
      </c>
      <c r="K834" t="b">
        <v>0</v>
      </c>
      <c r="L834" t="str">
        <f t="shared" si="34"/>
        <v>insert into ms_module values('201','DOC','M','','f4','text2','100','Customer','memberid','4','FALSE');</v>
      </c>
    </row>
    <row r="835" spans="1:12" ht="16.5" customHeight="1">
      <c r="A835">
        <v>202</v>
      </c>
      <c r="B835" t="s">
        <v>1238</v>
      </c>
      <c r="C835" t="s">
        <v>115</v>
      </c>
      <c r="F835" t="s">
        <v>132</v>
      </c>
      <c r="H835" t="s">
        <v>133</v>
      </c>
      <c r="I835" t="s">
        <v>1240</v>
      </c>
      <c r="J835">
        <v>5</v>
      </c>
      <c r="L835" t="str">
        <f t="shared" si="34"/>
        <v>insert into ms_module values('202','DOC','M','','','end','','nowhere','; FROM tx_trans a order by transid desc;','5','');</v>
      </c>
    </row>
    <row r="836" spans="1:12" ht="16.5" customHeight="1">
      <c r="A836">
        <v>203</v>
      </c>
      <c r="B836" t="s">
        <v>1238</v>
      </c>
      <c r="C836" t="s">
        <v>115</v>
      </c>
      <c r="F836" t="s">
        <v>132</v>
      </c>
      <c r="H836" t="s">
        <v>134</v>
      </c>
      <c r="I836" t="s">
        <v>1241</v>
      </c>
      <c r="J836">
        <v>6</v>
      </c>
      <c r="L836" t="str">
        <f t="shared" si="34"/>
        <v>insert into ms_module values('203','DOC','M','','','end','','where','; FROM tx_trans a where transid like "%w2%" order by transid desc;','6','');</v>
      </c>
    </row>
    <row r="837" spans="1:12" ht="16.5" customHeight="1">
      <c r="A837">
        <v>204</v>
      </c>
      <c r="B837" t="s">
        <v>1244</v>
      </c>
      <c r="C837" t="s">
        <v>115</v>
      </c>
      <c r="E837" t="s">
        <v>116</v>
      </c>
      <c r="F837" t="s">
        <v>405</v>
      </c>
      <c r="G837">
        <v>110</v>
      </c>
      <c r="H837" t="s">
        <v>867</v>
      </c>
      <c r="I837" t="s">
        <v>19</v>
      </c>
      <c r="J837">
        <v>1</v>
      </c>
      <c r="K837" t="b">
        <v>1</v>
      </c>
      <c r="L837" t="str">
        <f>"insert into ms_module values('"&amp;A837&amp;"','"&amp;B837&amp;"','"&amp;C837&amp;"','"&amp;D837&amp;"','"&amp;E837&amp;"','"&amp;F837&amp;"','"&amp;G837&amp;"','"&amp;H837&amp;"','"&amp;I837&amp;"','"&amp;J837&amp;"','"&amp;K837&amp;"');"</f>
        <v>insert into ms_module values('204','DRE','M','','f1','text2','110','Order No','orderno','1','TRUE');</v>
      </c>
    </row>
    <row r="838" spans="1:12" ht="16.5" customHeight="1">
      <c r="A838">
        <v>205</v>
      </c>
      <c r="B838" t="s">
        <v>1244</v>
      </c>
      <c r="C838" t="s">
        <v>115</v>
      </c>
      <c r="E838" t="s">
        <v>119</v>
      </c>
      <c r="F838" t="s">
        <v>405</v>
      </c>
      <c r="G838">
        <v>135</v>
      </c>
      <c r="H838" t="s">
        <v>868</v>
      </c>
      <c r="I838" t="s">
        <v>20</v>
      </c>
      <c r="J838">
        <v>2</v>
      </c>
      <c r="K838" t="b">
        <v>1</v>
      </c>
      <c r="L838" t="str">
        <f t="shared" ref="L838:L841" si="35">"insert into ms_module values('"&amp;A838&amp;"','"&amp;B838&amp;"','"&amp;C838&amp;"','"&amp;D838&amp;"','"&amp;E838&amp;"','"&amp;F838&amp;"','"&amp;G838&amp;"','"&amp;H838&amp;"','"&amp;I838&amp;"','"&amp;J838&amp;"','"&amp;K838&amp;"');"</f>
        <v>insert into ms_module values('205','DRE','M','','f2','text2','135','Order Date','orderdate','2','TRUE');</v>
      </c>
    </row>
    <row r="839" spans="1:12" ht="16.5" customHeight="1">
      <c r="A839">
        <v>206</v>
      </c>
      <c r="B839" t="s">
        <v>1244</v>
      </c>
      <c r="C839" t="s">
        <v>115</v>
      </c>
      <c r="E839" t="s">
        <v>121</v>
      </c>
      <c r="F839" t="s">
        <v>405</v>
      </c>
      <c r="G839">
        <v>99</v>
      </c>
      <c r="H839" t="s">
        <v>162</v>
      </c>
      <c r="I839" t="s">
        <v>1218</v>
      </c>
      <c r="J839">
        <v>3</v>
      </c>
      <c r="K839" t="b">
        <v>1</v>
      </c>
      <c r="L839" t="str">
        <f t="shared" si="35"/>
        <v>insert into ms_module values('206','DRE','M','','f3','text2','99','Salesman','ifnull((select salesname from ms_salesman where salesid=a.salesman),"")','3','TRUE');</v>
      </c>
    </row>
    <row r="840" spans="1:12" ht="16.5" customHeight="1">
      <c r="A840">
        <v>207</v>
      </c>
      <c r="B840" t="s">
        <v>1244</v>
      </c>
      <c r="C840" t="s">
        <v>115</v>
      </c>
      <c r="F840" t="s">
        <v>132</v>
      </c>
      <c r="H840" t="s">
        <v>133</v>
      </c>
      <c r="I840" t="s">
        <v>1245</v>
      </c>
      <c r="J840">
        <v>4</v>
      </c>
      <c r="L840" t="str">
        <f t="shared" si="35"/>
        <v>insert into ms_module values('207','DRE','M','','','end','','nowhere','; FROM tx_deliverymulti a order by orderno desc;','4','');</v>
      </c>
    </row>
    <row r="841" spans="1:12" ht="16.5" customHeight="1">
      <c r="A841">
        <v>208</v>
      </c>
      <c r="B841" t="s">
        <v>1244</v>
      </c>
      <c r="C841" t="s">
        <v>115</v>
      </c>
      <c r="F841" t="s">
        <v>132</v>
      </c>
      <c r="H841" t="s">
        <v>134</v>
      </c>
      <c r="I841" t="s">
        <v>1246</v>
      </c>
      <c r="J841">
        <v>5</v>
      </c>
      <c r="L841" t="str">
        <f t="shared" si="35"/>
        <v>insert into ms_module values('208','DRE','M','','','end','','where','; FROM tx_deliverymulti a where transid like "%w2%" order by orderno desc;','5','');</v>
      </c>
    </row>
    <row r="842" spans="1:12" ht="16.5" customHeight="1">
      <c r="A842">
        <v>209</v>
      </c>
      <c r="B842" t="s">
        <v>1280</v>
      </c>
      <c r="C842" t="s">
        <v>115</v>
      </c>
      <c r="E842" t="s">
        <v>116</v>
      </c>
      <c r="F842" t="s">
        <v>405</v>
      </c>
      <c r="G842">
        <v>110</v>
      </c>
      <c r="H842" t="s">
        <v>867</v>
      </c>
      <c r="I842" t="s">
        <v>19</v>
      </c>
      <c r="J842">
        <v>1</v>
      </c>
      <c r="K842" t="b">
        <v>1</v>
      </c>
      <c r="L842" t="str">
        <f>"insert into ms_module values('"&amp;A842&amp;"','"&amp;B842&amp;"','"&amp;C842&amp;"','"&amp;D842&amp;"','"&amp;E842&amp;"','"&amp;F842&amp;"','"&amp;G842&amp;"','"&amp;H842&amp;"','"&amp;I842&amp;"','"&amp;J842&amp;"','"&amp;K842&amp;"');"</f>
        <v>insert into ms_module values('209','SRT','M','','f1','text2','110','Order No','orderno','1','TRUE');</v>
      </c>
    </row>
    <row r="843" spans="1:12" ht="16.5" customHeight="1">
      <c r="A843">
        <v>210</v>
      </c>
      <c r="B843" t="s">
        <v>1280</v>
      </c>
      <c r="C843" t="s">
        <v>115</v>
      </c>
      <c r="E843" t="s">
        <v>119</v>
      </c>
      <c r="F843" t="s">
        <v>405</v>
      </c>
      <c r="G843">
        <v>135</v>
      </c>
      <c r="H843" t="s">
        <v>868</v>
      </c>
      <c r="I843" t="s">
        <v>20</v>
      </c>
      <c r="J843">
        <v>2</v>
      </c>
      <c r="K843" t="b">
        <v>1</v>
      </c>
      <c r="L843" t="str">
        <f t="shared" ref="L843:L847" si="36">"insert into ms_module values('"&amp;A843&amp;"','"&amp;B843&amp;"','"&amp;C843&amp;"','"&amp;D843&amp;"','"&amp;E843&amp;"','"&amp;F843&amp;"','"&amp;G843&amp;"','"&amp;H843&amp;"','"&amp;I843&amp;"','"&amp;J843&amp;"','"&amp;K843&amp;"');"</f>
        <v>insert into ms_module values('210','SRT','M','','f2','text2','135','Order Date','orderdate','2','TRUE');</v>
      </c>
    </row>
    <row r="844" spans="1:12" ht="16.5" customHeight="1">
      <c r="A844">
        <v>211</v>
      </c>
      <c r="B844" t="s">
        <v>1280</v>
      </c>
      <c r="C844" t="s">
        <v>115</v>
      </c>
      <c r="E844" t="s">
        <v>121</v>
      </c>
      <c r="F844" t="s">
        <v>405</v>
      </c>
      <c r="G844">
        <v>100</v>
      </c>
      <c r="H844" t="s">
        <v>162</v>
      </c>
      <c r="I844" t="s">
        <v>1218</v>
      </c>
      <c r="J844">
        <v>3</v>
      </c>
      <c r="K844" t="b">
        <v>1</v>
      </c>
      <c r="L844" t="str">
        <f t="shared" si="36"/>
        <v>insert into ms_module values('211','SRT','M','','f3','text2','100','Salesman','ifnull((select salesname from ms_salesman where salesid=a.salesman),"")','3','TRUE');</v>
      </c>
    </row>
    <row r="845" spans="1:12" ht="16.5" customHeight="1">
      <c r="A845">
        <v>212</v>
      </c>
      <c r="B845" t="s">
        <v>1280</v>
      </c>
      <c r="C845" t="s">
        <v>115</v>
      </c>
      <c r="E845" t="s">
        <v>123</v>
      </c>
      <c r="F845" t="s">
        <v>405</v>
      </c>
      <c r="G845">
        <v>100</v>
      </c>
      <c r="H845" t="s">
        <v>335</v>
      </c>
      <c r="I845" t="s">
        <v>23</v>
      </c>
      <c r="J845">
        <v>4</v>
      </c>
      <c r="K845" t="b">
        <v>1</v>
      </c>
      <c r="L845" t="str">
        <f t="shared" si="36"/>
        <v>insert into ms_module values('212','SRT','M','','f4','text2','100','Customer Name','custname','4','TRUE');</v>
      </c>
    </row>
    <row r="846" spans="1:12" ht="16.5" customHeight="1">
      <c r="A846">
        <v>213</v>
      </c>
      <c r="B846" t="s">
        <v>1280</v>
      </c>
      <c r="C846" t="s">
        <v>115</v>
      </c>
      <c r="F846" t="s">
        <v>132</v>
      </c>
      <c r="H846" t="s">
        <v>133</v>
      </c>
      <c r="I846" t="s">
        <v>1281</v>
      </c>
      <c r="J846">
        <v>5</v>
      </c>
      <c r="L846" t="str">
        <f t="shared" si="36"/>
        <v>insert into ms_module values('213','SRT','M','','','end','','nowhere','; FROM tx_salesinvoice a order by orderno desc;','5','');</v>
      </c>
    </row>
    <row r="847" spans="1:12" ht="16.5" customHeight="1">
      <c r="A847">
        <v>214</v>
      </c>
      <c r="B847" t="s">
        <v>1280</v>
      </c>
      <c r="C847" t="s">
        <v>115</v>
      </c>
      <c r="F847" t="s">
        <v>132</v>
      </c>
      <c r="H847" t="s">
        <v>134</v>
      </c>
      <c r="I847" t="s">
        <v>1282</v>
      </c>
      <c r="J847">
        <v>6</v>
      </c>
      <c r="L847" t="str">
        <f t="shared" si="36"/>
        <v>insert into ms_module values('214','SRT','M','','','end','','where','; FROM tx_salesinvoice a where orderno like "%w2%" order by orderno desc;','6','');</v>
      </c>
    </row>
    <row r="848" spans="1:12" ht="16.5" customHeight="1">
      <c r="A848">
        <v>215</v>
      </c>
      <c r="B848" t="s">
        <v>1283</v>
      </c>
      <c r="C848" t="s">
        <v>115</v>
      </c>
      <c r="E848" t="s">
        <v>116</v>
      </c>
      <c r="F848" t="s">
        <v>405</v>
      </c>
      <c r="G848">
        <v>110</v>
      </c>
      <c r="H848" t="s">
        <v>867</v>
      </c>
      <c r="I848" t="s">
        <v>19</v>
      </c>
      <c r="J848">
        <v>1</v>
      </c>
      <c r="K848" t="b">
        <v>1</v>
      </c>
      <c r="L848" t="str">
        <f>"insert into ms_module values('"&amp;A848&amp;"','"&amp;B848&amp;"','"&amp;C848&amp;"','"&amp;D848&amp;"','"&amp;E848&amp;"','"&amp;F848&amp;"','"&amp;G848&amp;"','"&amp;H848&amp;"','"&amp;I848&amp;"','"&amp;J848&amp;"','"&amp;K848&amp;"');"</f>
        <v>insert into ms_module values('215','PRT','M','','f1','text2','110','Order No','orderno','1','TRUE');</v>
      </c>
    </row>
    <row r="849" spans="1:12" ht="16.5" customHeight="1">
      <c r="A849">
        <v>216</v>
      </c>
      <c r="B849" t="s">
        <v>1283</v>
      </c>
      <c r="C849" t="s">
        <v>115</v>
      </c>
      <c r="E849" t="s">
        <v>119</v>
      </c>
      <c r="F849" t="s">
        <v>405</v>
      </c>
      <c r="G849">
        <v>135</v>
      </c>
      <c r="H849" t="s">
        <v>868</v>
      </c>
      <c r="I849" t="s">
        <v>20</v>
      </c>
      <c r="J849">
        <v>2</v>
      </c>
      <c r="K849" t="b">
        <v>1</v>
      </c>
      <c r="L849" t="str">
        <f t="shared" ref="L849:L867" si="37">"insert into ms_module values('"&amp;A849&amp;"','"&amp;B849&amp;"','"&amp;C849&amp;"','"&amp;D849&amp;"','"&amp;E849&amp;"','"&amp;F849&amp;"','"&amp;G849&amp;"','"&amp;H849&amp;"','"&amp;I849&amp;"','"&amp;J849&amp;"','"&amp;K849&amp;"');"</f>
        <v>insert into ms_module values('216','PRT','M','','f2','text2','135','Order Date','orderdate','2','TRUE');</v>
      </c>
    </row>
    <row r="850" spans="1:12" ht="16.5" customHeight="1">
      <c r="A850">
        <v>217</v>
      </c>
      <c r="B850" t="s">
        <v>1283</v>
      </c>
      <c r="C850" t="s">
        <v>115</v>
      </c>
      <c r="E850" t="s">
        <v>121</v>
      </c>
      <c r="F850" t="s">
        <v>405</v>
      </c>
      <c r="G850">
        <v>100</v>
      </c>
      <c r="H850" t="s">
        <v>162</v>
      </c>
      <c r="I850" t="s">
        <v>1218</v>
      </c>
      <c r="J850">
        <v>3</v>
      </c>
      <c r="K850" t="b">
        <v>1</v>
      </c>
      <c r="L850" t="str">
        <f t="shared" si="37"/>
        <v>insert into ms_module values('217','PRT','M','','f3','text2','100','Salesman','ifnull((select salesname from ms_salesman where salesid=a.salesman),"")','3','TRUE');</v>
      </c>
    </row>
    <row r="851" spans="1:12" ht="16.5" customHeight="1">
      <c r="A851">
        <v>218</v>
      </c>
      <c r="B851" t="s">
        <v>1283</v>
      </c>
      <c r="C851" t="s">
        <v>115</v>
      </c>
      <c r="E851" t="s">
        <v>123</v>
      </c>
      <c r="F851" t="s">
        <v>405</v>
      </c>
      <c r="G851">
        <v>100</v>
      </c>
      <c r="H851" t="s">
        <v>1285</v>
      </c>
      <c r="I851" t="s">
        <v>345</v>
      </c>
      <c r="J851">
        <v>4</v>
      </c>
      <c r="K851" t="b">
        <v>1</v>
      </c>
      <c r="L851" t="str">
        <f t="shared" si="37"/>
        <v>insert into ms_module values('218','PRT','M','','f4','text2','100','Vendor Name','suppname','4','TRUE');</v>
      </c>
    </row>
    <row r="852" spans="1:12" ht="16.5" customHeight="1">
      <c r="A852">
        <v>219</v>
      </c>
      <c r="B852" t="s">
        <v>1283</v>
      </c>
      <c r="C852" t="s">
        <v>115</v>
      </c>
      <c r="F852" t="s">
        <v>132</v>
      </c>
      <c r="H852" t="s">
        <v>133</v>
      </c>
      <c r="I852" t="s">
        <v>1284</v>
      </c>
      <c r="J852">
        <v>5</v>
      </c>
      <c r="L852" t="str">
        <f t="shared" si="37"/>
        <v>insert into ms_module values('219','PRT','M','','','end','','nowhere','; FROM tx_purchaseinvoice a order by orderno desc;','5','');</v>
      </c>
    </row>
    <row r="853" spans="1:12" ht="16.5" customHeight="1">
      <c r="A853">
        <v>220</v>
      </c>
      <c r="B853" t="s">
        <v>1283</v>
      </c>
      <c r="C853" t="s">
        <v>115</v>
      </c>
      <c r="F853" t="s">
        <v>132</v>
      </c>
      <c r="H853" t="s">
        <v>134</v>
      </c>
      <c r="I853" t="s">
        <v>1286</v>
      </c>
      <c r="J853">
        <v>6</v>
      </c>
      <c r="L853" t="str">
        <f t="shared" si="37"/>
        <v>insert into ms_module values('220','PRT','M','','','end','','where','; FROM tx_purchaseinvoice a where orderno like "%w2%" order by orderno desc;','6','');</v>
      </c>
    </row>
    <row r="854" spans="1:12" ht="16.5" customHeight="1">
      <c r="A854">
        <v>221</v>
      </c>
      <c r="B854" t="s">
        <v>572</v>
      </c>
      <c r="C854" t="s">
        <v>115</v>
      </c>
      <c r="E854" t="s">
        <v>116</v>
      </c>
      <c r="F854" t="s">
        <v>117</v>
      </c>
      <c r="G854">
        <v>90</v>
      </c>
      <c r="H854" t="s">
        <v>309</v>
      </c>
      <c r="I854" t="s">
        <v>520</v>
      </c>
      <c r="J854">
        <v>1</v>
      </c>
      <c r="K854" t="b">
        <v>0</v>
      </c>
      <c r="L854" t="str">
        <f t="shared" si="37"/>
        <v>insert into ms_module values('221','Account','M','','f1','text','90','userid','accountid','1','FALSE');</v>
      </c>
    </row>
    <row r="855" spans="1:12" ht="16.5" customHeight="1">
      <c r="A855">
        <v>222</v>
      </c>
      <c r="B855" t="s">
        <v>572</v>
      </c>
      <c r="C855" t="s">
        <v>115</v>
      </c>
      <c r="E855" t="s">
        <v>119</v>
      </c>
      <c r="F855" t="s">
        <v>117</v>
      </c>
      <c r="G855">
        <v>120</v>
      </c>
      <c r="H855" t="s">
        <v>1300</v>
      </c>
      <c r="I855" t="s">
        <v>1287</v>
      </c>
      <c r="J855">
        <v>2</v>
      </c>
      <c r="K855" t="b">
        <v>1</v>
      </c>
      <c r="L855" t="str">
        <f t="shared" si="37"/>
        <v>insert into ms_module values('222','Account','M','','f2','text','120','Account Code','accountcode','2','TRUE');</v>
      </c>
    </row>
    <row r="856" spans="1:12" ht="16.5" customHeight="1">
      <c r="A856">
        <v>223</v>
      </c>
      <c r="B856" t="s">
        <v>572</v>
      </c>
      <c r="C856" t="s">
        <v>115</v>
      </c>
      <c r="E856" t="s">
        <v>121</v>
      </c>
      <c r="F856" t="s">
        <v>117</v>
      </c>
      <c r="G856">
        <v>100</v>
      </c>
      <c r="H856" t="s">
        <v>1301</v>
      </c>
      <c r="I856" t="s">
        <v>1288</v>
      </c>
      <c r="J856">
        <v>3</v>
      </c>
      <c r="K856" t="b">
        <v>1</v>
      </c>
      <c r="L856" t="str">
        <f t="shared" si="37"/>
        <v>insert into ms_module values('223','Account','M','','f3','text','100','Account Name','accountname','3','TRUE');</v>
      </c>
    </row>
    <row r="857" spans="1:12" ht="16.5" customHeight="1">
      <c r="A857">
        <v>225</v>
      </c>
      <c r="B857" t="s">
        <v>572</v>
      </c>
      <c r="C857" t="s">
        <v>115</v>
      </c>
      <c r="F857" t="s">
        <v>132</v>
      </c>
      <c r="H857" t="s">
        <v>133</v>
      </c>
      <c r="I857" t="s">
        <v>1289</v>
      </c>
      <c r="J857">
        <v>4</v>
      </c>
      <c r="L857" t="str">
        <f t="shared" si="37"/>
        <v>insert into ms_module values('225','Account','M','','','end','','nowhere',';from ms_account order by accountcode ;','4','');</v>
      </c>
    </row>
    <row r="858" spans="1:12" ht="16.5" customHeight="1">
      <c r="A858">
        <v>226</v>
      </c>
      <c r="B858" t="s">
        <v>572</v>
      </c>
      <c r="C858" t="s">
        <v>115</v>
      </c>
      <c r="F858" t="s">
        <v>132</v>
      </c>
      <c r="H858" t="s">
        <v>134</v>
      </c>
      <c r="I858" t="s">
        <v>1290</v>
      </c>
      <c r="J858">
        <v>5</v>
      </c>
      <c r="L858" t="str">
        <f t="shared" si="37"/>
        <v>insert into ms_module values('226','Account','M','','','end','','where',';from ms_account where concat(accountcode,accountname) like "%w2%" order by accountcode ;','5','');</v>
      </c>
    </row>
    <row r="859" spans="1:12" ht="16.5" customHeight="1">
      <c r="A859">
        <v>227</v>
      </c>
      <c r="B859" t="s">
        <v>1302</v>
      </c>
      <c r="C859" t="s">
        <v>115</v>
      </c>
      <c r="E859" t="s">
        <v>116</v>
      </c>
      <c r="F859" t="s">
        <v>405</v>
      </c>
      <c r="G859">
        <v>135</v>
      </c>
      <c r="H859" t="s">
        <v>238</v>
      </c>
      <c r="I859" t="s">
        <v>947</v>
      </c>
      <c r="J859">
        <v>1</v>
      </c>
      <c r="K859" t="b">
        <v>1</v>
      </c>
      <c r="L859" t="str">
        <f t="shared" si="37"/>
        <v>insert into ms_module values('227','STC','M','','f1','text2','135','Item Code','a.itemcode','1','TRUE');</v>
      </c>
    </row>
    <row r="860" spans="1:12" ht="16.5" customHeight="1">
      <c r="A860">
        <v>228</v>
      </c>
      <c r="B860" t="s">
        <v>1302</v>
      </c>
      <c r="C860" t="s">
        <v>115</v>
      </c>
      <c r="E860" t="s">
        <v>119</v>
      </c>
      <c r="F860" t="s">
        <v>405</v>
      </c>
      <c r="G860">
        <v>210</v>
      </c>
      <c r="H860" t="s">
        <v>738</v>
      </c>
      <c r="I860" t="s">
        <v>948</v>
      </c>
      <c r="J860">
        <v>2</v>
      </c>
      <c r="K860" t="b">
        <v>1</v>
      </c>
      <c r="L860" t="str">
        <f t="shared" si="37"/>
        <v>insert into ms_module values('228','STC','M','','f2','text2','210','Description','a.itemname','2','TRUE');</v>
      </c>
    </row>
    <row r="861" spans="1:12" ht="16.5" customHeight="1">
      <c r="A861">
        <v>229</v>
      </c>
      <c r="B861" t="s">
        <v>1302</v>
      </c>
      <c r="C861" t="s">
        <v>115</v>
      </c>
      <c r="E861" t="s">
        <v>121</v>
      </c>
      <c r="F861" t="s">
        <v>405</v>
      </c>
      <c r="G861">
        <v>80</v>
      </c>
      <c r="H861" t="s">
        <v>1080</v>
      </c>
      <c r="I861" t="s">
        <v>1081</v>
      </c>
      <c r="J861">
        <v>3</v>
      </c>
      <c r="K861" t="b">
        <v>0</v>
      </c>
      <c r="L861" t="str">
        <f t="shared" si="37"/>
        <v>insert into ms_module values('229','STC','M','','f3','text2','80','WH ID','a.warehouse','3','FALSE');</v>
      </c>
    </row>
    <row r="862" spans="1:12" ht="16.5" customHeight="1">
      <c r="A862">
        <v>230</v>
      </c>
      <c r="B862" t="s">
        <v>1302</v>
      </c>
      <c r="C862" t="s">
        <v>115</v>
      </c>
      <c r="E862" t="s">
        <v>123</v>
      </c>
      <c r="F862" t="s">
        <v>405</v>
      </c>
      <c r="G862">
        <v>100</v>
      </c>
      <c r="H862" t="s">
        <v>459</v>
      </c>
      <c r="I862" t="s">
        <v>1082</v>
      </c>
      <c r="J862">
        <v>4</v>
      </c>
      <c r="K862" t="b">
        <v>0</v>
      </c>
      <c r="L862" t="str">
        <f t="shared" si="37"/>
        <v>insert into ms_module values('230','STC','M','','f4','text2','100','Warehouse','(SELECT warehousename FROM ms_warehouse d WHERE a.warehouse=d.warehouseid)','4','FALSE');</v>
      </c>
    </row>
    <row r="863" spans="1:12" ht="16.5" customHeight="1">
      <c r="A863">
        <v>231</v>
      </c>
      <c r="B863" t="s">
        <v>1302</v>
      </c>
      <c r="C863" t="s">
        <v>115</v>
      </c>
      <c r="E863" t="s">
        <v>124</v>
      </c>
      <c r="F863" t="s">
        <v>405</v>
      </c>
      <c r="G863">
        <v>90</v>
      </c>
      <c r="H863" t="s">
        <v>244</v>
      </c>
      <c r="I863" t="s">
        <v>1083</v>
      </c>
      <c r="J863">
        <v>5</v>
      </c>
      <c r="K863" t="b">
        <v>1</v>
      </c>
      <c r="L863" t="str">
        <f t="shared" si="37"/>
        <v>insert into ms_module values('231','STC','M','','f5','text2','90','Category','(SELECT category FROM ms_item d WHERE a.itemcode=d.itemcode LIMIT 1)','5','TRUE');</v>
      </c>
    </row>
    <row r="864" spans="1:12" ht="16.5" customHeight="1">
      <c r="A864">
        <v>232</v>
      </c>
      <c r="B864" t="s">
        <v>1302</v>
      </c>
      <c r="C864" t="s">
        <v>115</v>
      </c>
      <c r="E864" t="s">
        <v>125</v>
      </c>
      <c r="F864" t="s">
        <v>405</v>
      </c>
      <c r="G864">
        <v>85</v>
      </c>
      <c r="H864" t="s">
        <v>250</v>
      </c>
      <c r="I864" t="s">
        <v>1084</v>
      </c>
      <c r="J864">
        <v>6</v>
      </c>
      <c r="K864" t="b">
        <v>1</v>
      </c>
      <c r="L864" t="str">
        <f t="shared" si="37"/>
        <v>insert into ms_module values('232','STC','M','','f6','text2','85','Unit','IFNULL(a.unit,"")','6','TRUE');</v>
      </c>
    </row>
    <row r="865" spans="1:12" ht="16.5" customHeight="1">
      <c r="A865">
        <v>236</v>
      </c>
      <c r="B865" t="s">
        <v>1302</v>
      </c>
      <c r="C865" t="s">
        <v>115</v>
      </c>
      <c r="E865" t="s">
        <v>126</v>
      </c>
      <c r="F865" t="s">
        <v>405</v>
      </c>
      <c r="G865">
        <v>75</v>
      </c>
      <c r="H865" t="s">
        <v>256</v>
      </c>
      <c r="I865" s="17" t="s">
        <v>1303</v>
      </c>
      <c r="J865">
        <v>7</v>
      </c>
      <c r="K865" t="b">
        <v>1</v>
      </c>
      <c r="L865" t="str">
        <f t="shared" si="37"/>
        <v>insert into ms_module values('236','STC','M','','f7','text2','75','Qty','IFNULL(SUM(a.beginqty),0)+IFNULL(SUM(a.inqty),0)-IFNULL(SUM(a.outqty),0)','7','TRUE');</v>
      </c>
    </row>
    <row r="866" spans="1:12" ht="16.5" customHeight="1">
      <c r="A866">
        <v>239</v>
      </c>
      <c r="B866" t="s">
        <v>1302</v>
      </c>
      <c r="C866" t="s">
        <v>115</v>
      </c>
      <c r="F866" t="s">
        <v>132</v>
      </c>
      <c r="H866" t="s">
        <v>133</v>
      </c>
      <c r="I866" t="s">
        <v>1112</v>
      </c>
      <c r="J866">
        <v>8</v>
      </c>
      <c r="K866" t="b">
        <v>1</v>
      </c>
      <c r="L866" t="str">
        <f t="shared" si="37"/>
        <v>insert into ms_module values('239','STC','M','','','end','','nowhere','; from tx_stock_all a where a.itemcode&lt;&gt;"" and transtime&gt;=(select description from ms_setting where settingtype="opnamestart") GROUP BY a.itemname,a.warehouse,IFNULL(a.unit,"") order by itemname ;','8','TRUE');</v>
      </c>
    </row>
    <row r="867" spans="1:12" ht="16.5" customHeight="1">
      <c r="A867">
        <v>240</v>
      </c>
      <c r="B867" t="s">
        <v>1302</v>
      </c>
      <c r="C867" t="s">
        <v>115</v>
      </c>
      <c r="F867" t="s">
        <v>132</v>
      </c>
      <c r="H867" t="s">
        <v>134</v>
      </c>
      <c r="I867" t="s">
        <v>1305</v>
      </c>
      <c r="J867">
        <v>9</v>
      </c>
      <c r="K867" t="b">
        <v>1</v>
      </c>
      <c r="L867" t="str">
        <f t="shared" si="37"/>
        <v>insert into ms_module values('240','STC','M','','','end','','where','; from tx_stock_all a where   a.itemcode&lt;&gt;"" and transtime&gt;=(select description from ms_setting where settingtype="opnamestart")  and concat(itemcode,itemname) like "%w2%"  GROUP BY a.itemname,a.warehouse,IFNULL(a.unit,"")  order by itemname ;','9','TRUE');</v>
      </c>
    </row>
    <row r="868" spans="1:12" ht="16.5" customHeight="1">
      <c r="A868">
        <v>241</v>
      </c>
      <c r="B868" t="s">
        <v>1319</v>
      </c>
      <c r="C868" t="s">
        <v>114</v>
      </c>
      <c r="E868" t="s">
        <v>116</v>
      </c>
      <c r="F868" t="s">
        <v>117</v>
      </c>
      <c r="G868">
        <v>120</v>
      </c>
      <c r="H868" t="s">
        <v>118</v>
      </c>
      <c r="I868" t="s">
        <v>19</v>
      </c>
      <c r="J868">
        <v>1</v>
      </c>
      <c r="K868" t="b">
        <v>1</v>
      </c>
      <c r="L868" t="str">
        <f>"insert into ms_module values('"&amp;A868&amp;"','"&amp;B868&amp;"','"&amp;C868&amp;"','"&amp;D868&amp;"','"&amp;E868&amp;"','"&amp;F868&amp;"','"&amp;G868&amp;"','"&amp;H868&amp;"','"&amp;I868&amp;"','"&amp;J868&amp;"','"&amp;K868&amp;"');"</f>
        <v>insert into ms_module values('241','COI','MD','','f1','text','120','Invoice No','orderno','1','TRUE');</v>
      </c>
    </row>
    <row r="869" spans="1:12" ht="16.5" customHeight="1">
      <c r="A869">
        <v>242</v>
      </c>
      <c r="B869" t="s">
        <v>1319</v>
      </c>
      <c r="C869" t="s">
        <v>114</v>
      </c>
      <c r="E869" t="s">
        <v>119</v>
      </c>
      <c r="F869" t="s">
        <v>117</v>
      </c>
      <c r="G869">
        <v>90</v>
      </c>
      <c r="H869" t="s">
        <v>120</v>
      </c>
      <c r="I869" t="s">
        <v>20</v>
      </c>
      <c r="J869">
        <v>2</v>
      </c>
      <c r="K869" t="b">
        <v>1</v>
      </c>
      <c r="L869" t="str">
        <f t="shared" ref="L869:L905" si="38">"insert into ms_module values('"&amp;A869&amp;"','"&amp;B869&amp;"','"&amp;C869&amp;"','"&amp;D869&amp;"','"&amp;E869&amp;"','"&amp;F869&amp;"','"&amp;G869&amp;"','"&amp;H869&amp;"','"&amp;I869&amp;"','"&amp;J869&amp;"','"&amp;K869&amp;"');"</f>
        <v>insert into ms_module values('242','COI','MD','','f2','text','90','Invoice Date','orderdate','2','TRUE');</v>
      </c>
    </row>
    <row r="870" spans="1:12" ht="16.5" customHeight="1">
      <c r="A870">
        <v>243</v>
      </c>
      <c r="B870" t="s">
        <v>1319</v>
      </c>
      <c r="C870" t="s">
        <v>114</v>
      </c>
      <c r="E870" t="s">
        <v>121</v>
      </c>
      <c r="F870" t="s">
        <v>117</v>
      </c>
      <c r="G870">
        <v>80</v>
      </c>
      <c r="H870" t="s">
        <v>122</v>
      </c>
      <c r="I870" t="s">
        <v>21</v>
      </c>
      <c r="J870">
        <v>3</v>
      </c>
      <c r="K870" t="b">
        <v>1</v>
      </c>
      <c r="L870" t="str">
        <f t="shared" si="38"/>
        <v>insert into ms_module values('243','COI','MD','','f3','text','80','Invoice Type','transtype','3','TRUE');</v>
      </c>
    </row>
    <row r="871" spans="1:12" ht="16.5" customHeight="1">
      <c r="A871">
        <v>244</v>
      </c>
      <c r="B871" t="s">
        <v>1319</v>
      </c>
      <c r="C871" t="s">
        <v>114</v>
      </c>
      <c r="E871" t="s">
        <v>123</v>
      </c>
      <c r="F871" t="s">
        <v>117</v>
      </c>
      <c r="G871">
        <v>100</v>
      </c>
      <c r="H871" t="s">
        <v>22</v>
      </c>
      <c r="I871" t="s">
        <v>22</v>
      </c>
      <c r="J871">
        <v>4</v>
      </c>
      <c r="K871" t="b">
        <v>0</v>
      </c>
      <c r="L871" t="str">
        <f t="shared" si="38"/>
        <v>insert into ms_module values('244','COI','MD','','f4','text','100','custcode','custcode','4','FALSE');</v>
      </c>
    </row>
    <row r="872" spans="1:12" ht="16.5" customHeight="1">
      <c r="A872">
        <v>245</v>
      </c>
      <c r="B872" t="s">
        <v>1319</v>
      </c>
      <c r="C872" t="s">
        <v>114</v>
      </c>
      <c r="E872" t="s">
        <v>124</v>
      </c>
      <c r="F872" t="s">
        <v>117</v>
      </c>
      <c r="G872">
        <v>150</v>
      </c>
      <c r="H872" t="s">
        <v>246</v>
      </c>
      <c r="I872" t="s">
        <v>23</v>
      </c>
      <c r="J872">
        <v>5</v>
      </c>
      <c r="K872" t="b">
        <v>1</v>
      </c>
      <c r="L872" t="str">
        <f t="shared" si="38"/>
        <v>insert into ms_module values('245','COI','MD','','f5','text','150','Supplier','custname','5','TRUE');</v>
      </c>
    </row>
    <row r="873" spans="1:12" ht="16.5" customHeight="1">
      <c r="A873">
        <v>246</v>
      </c>
      <c r="B873" t="s">
        <v>1319</v>
      </c>
      <c r="C873" t="s">
        <v>114</v>
      </c>
      <c r="E873" t="s">
        <v>125</v>
      </c>
      <c r="F873" t="s">
        <v>117</v>
      </c>
      <c r="G873">
        <v>120</v>
      </c>
      <c r="H873" t="s">
        <v>160</v>
      </c>
      <c r="I873" t="s">
        <v>1327</v>
      </c>
      <c r="J873">
        <v>6</v>
      </c>
      <c r="K873" t="b">
        <v>1</v>
      </c>
      <c r="L873" t="str">
        <f t="shared" si="38"/>
        <v>insert into ms_module values('246','COI','MD','','f6','text','120','Pay Terms','(select setorantype from ms_payment where paymentid=tx_consignmentin.payterms limit 1)','6','TRUE');</v>
      </c>
    </row>
    <row r="874" spans="1:12" ht="16.5" customHeight="1">
      <c r="A874">
        <v>247</v>
      </c>
      <c r="B874" t="s">
        <v>1319</v>
      </c>
      <c r="C874" t="s">
        <v>114</v>
      </c>
      <c r="E874" t="s">
        <v>126</v>
      </c>
      <c r="F874" t="s">
        <v>117</v>
      </c>
      <c r="G874">
        <v>135</v>
      </c>
      <c r="H874" t="s">
        <v>558</v>
      </c>
      <c r="I874" t="s">
        <v>53</v>
      </c>
      <c r="J874">
        <v>7</v>
      </c>
      <c r="K874" t="b">
        <v>1</v>
      </c>
      <c r="L874" t="str">
        <f t="shared" si="38"/>
        <v>insert into ms_module values('247','COI','MD','','f7','text','135','Ref No','refno','7','TRUE');</v>
      </c>
    </row>
    <row r="875" spans="1:12" ht="16.5" customHeight="1">
      <c r="A875">
        <v>248</v>
      </c>
      <c r="B875" t="s">
        <v>1319</v>
      </c>
      <c r="C875" t="s">
        <v>114</v>
      </c>
      <c r="E875" t="s">
        <v>127</v>
      </c>
      <c r="F875" t="s">
        <v>117</v>
      </c>
      <c r="G875">
        <v>100</v>
      </c>
      <c r="H875" t="s">
        <v>162</v>
      </c>
      <c r="I875" t="s">
        <v>1326</v>
      </c>
      <c r="J875">
        <v>8</v>
      </c>
      <c r="K875" t="b">
        <v>0</v>
      </c>
      <c r="L875" t="str">
        <f t="shared" si="38"/>
        <v>insert into ms_module values('248','COI','MD','','f8','text','100','Salesman','(select salesname from ms_salesman where salesid=tx_consignmentin.salesman limit 1)','8','FALSE');</v>
      </c>
    </row>
    <row r="876" spans="1:12" ht="16.5" customHeight="1">
      <c r="A876">
        <v>249</v>
      </c>
      <c r="B876" t="s">
        <v>1319</v>
      </c>
      <c r="C876" t="s">
        <v>114</v>
      </c>
      <c r="E876" t="s">
        <v>129</v>
      </c>
      <c r="F876" t="s">
        <v>117</v>
      </c>
      <c r="G876">
        <v>100</v>
      </c>
      <c r="H876" t="s">
        <v>25</v>
      </c>
      <c r="I876" t="s">
        <v>25</v>
      </c>
      <c r="J876">
        <v>9</v>
      </c>
      <c r="K876" t="b">
        <v>0</v>
      </c>
      <c r="L876" t="str">
        <f t="shared" si="38"/>
        <v>insert into ms_module values('249','COI','MD','','f9','text','100','totalamount','totalamount','9','FALSE');</v>
      </c>
    </row>
    <row r="877" spans="1:12" ht="16.5" customHeight="1">
      <c r="A877">
        <v>250</v>
      </c>
      <c r="B877" t="s">
        <v>1319</v>
      </c>
      <c r="C877" t="s">
        <v>114</v>
      </c>
      <c r="E877" t="s">
        <v>130</v>
      </c>
      <c r="F877" t="s">
        <v>117</v>
      </c>
      <c r="G877">
        <v>100</v>
      </c>
      <c r="H877" t="s">
        <v>26</v>
      </c>
      <c r="I877" t="s">
        <v>26</v>
      </c>
      <c r="J877">
        <v>10</v>
      </c>
      <c r="K877" t="b">
        <v>0</v>
      </c>
      <c r="L877" t="str">
        <f t="shared" si="38"/>
        <v>insert into ms_module values('250','COI','MD','','f10','text','100','discent','discent','10','FALSE');</v>
      </c>
    </row>
    <row r="878" spans="1:12" ht="16.5" customHeight="1">
      <c r="A878">
        <v>251</v>
      </c>
      <c r="B878" t="s">
        <v>1319</v>
      </c>
      <c r="C878" t="s">
        <v>114</v>
      </c>
      <c r="E878" t="s">
        <v>131</v>
      </c>
      <c r="F878" t="s">
        <v>117</v>
      </c>
      <c r="G878">
        <v>100</v>
      </c>
      <c r="H878" t="s">
        <v>27</v>
      </c>
      <c r="I878" t="s">
        <v>27</v>
      </c>
      <c r="J878">
        <v>11</v>
      </c>
      <c r="K878" t="b">
        <v>0</v>
      </c>
      <c r="L878" t="str">
        <f t="shared" si="38"/>
        <v>insert into ms_module values('251','COI','MD','','f11','text','100','disamount','disamount','11','FALSE');</v>
      </c>
    </row>
    <row r="879" spans="1:12" ht="16.5" customHeight="1">
      <c r="A879">
        <v>252</v>
      </c>
      <c r="B879" t="s">
        <v>1319</v>
      </c>
      <c r="C879" t="s">
        <v>114</v>
      </c>
      <c r="E879" t="s">
        <v>137</v>
      </c>
      <c r="F879" t="s">
        <v>117</v>
      </c>
      <c r="G879">
        <v>100</v>
      </c>
      <c r="H879" t="s">
        <v>499</v>
      </c>
      <c r="I879" t="s">
        <v>499</v>
      </c>
      <c r="J879">
        <v>12</v>
      </c>
      <c r="K879" t="b">
        <v>0</v>
      </c>
      <c r="L879" t="str">
        <f t="shared" si="38"/>
        <v>insert into ms_module values('252','COI','MD','','f12','text','100','ppncent','ppncent','12','FALSE');</v>
      </c>
    </row>
    <row r="880" spans="1:12" ht="16.5" customHeight="1">
      <c r="A880">
        <v>253</v>
      </c>
      <c r="B880" t="s">
        <v>1319</v>
      </c>
      <c r="C880" t="s">
        <v>114</v>
      </c>
      <c r="E880" t="s">
        <v>138</v>
      </c>
      <c r="F880" t="s">
        <v>117</v>
      </c>
      <c r="G880">
        <v>100</v>
      </c>
      <c r="H880" t="s">
        <v>490</v>
      </c>
      <c r="I880" t="s">
        <v>485</v>
      </c>
      <c r="J880">
        <v>13</v>
      </c>
      <c r="K880" t="b">
        <v>0</v>
      </c>
      <c r="L880" t="str">
        <f t="shared" si="38"/>
        <v>insert into ms_module values('253','COI','MD','','f13','text','100','Other Fee','otherfee','13','FALSE');</v>
      </c>
    </row>
    <row r="881" spans="1:12" ht="16.5" customHeight="1">
      <c r="A881">
        <v>254</v>
      </c>
      <c r="B881" t="s">
        <v>1319</v>
      </c>
      <c r="C881" t="s">
        <v>114</v>
      </c>
      <c r="E881" t="s">
        <v>139</v>
      </c>
      <c r="F881" t="s">
        <v>433</v>
      </c>
      <c r="G881">
        <v>100</v>
      </c>
      <c r="H881" t="s">
        <v>163</v>
      </c>
      <c r="I881" t="s">
        <v>184</v>
      </c>
      <c r="J881">
        <v>14</v>
      </c>
      <c r="K881" t="b">
        <v>1</v>
      </c>
      <c r="L881" t="str">
        <f t="shared" si="38"/>
        <v>insert into ms_module values('254','COI','MD','','f14','money','100','Total Amount','format(netamount,0)','14','TRUE');</v>
      </c>
    </row>
    <row r="882" spans="1:12" ht="16.5" customHeight="1">
      <c r="A882">
        <v>255</v>
      </c>
      <c r="B882" t="s">
        <v>1319</v>
      </c>
      <c r="C882" t="s">
        <v>114</v>
      </c>
      <c r="E882" t="s">
        <v>140</v>
      </c>
      <c r="F882" t="s">
        <v>117</v>
      </c>
      <c r="G882">
        <v>100</v>
      </c>
      <c r="H882" t="s">
        <v>31</v>
      </c>
      <c r="I882" t="s">
        <v>31</v>
      </c>
      <c r="J882">
        <v>15</v>
      </c>
      <c r="K882" t="b">
        <v>0</v>
      </c>
      <c r="L882" t="str">
        <f t="shared" si="38"/>
        <v>insert into ms_module values('255','COI','MD','','f15','text','100','shipvia','shipvia','15','FALSE');</v>
      </c>
    </row>
    <row r="883" spans="1:12" ht="16.5" customHeight="1">
      <c r="A883">
        <v>256</v>
      </c>
      <c r="B883" t="s">
        <v>1319</v>
      </c>
      <c r="C883" t="s">
        <v>114</v>
      </c>
      <c r="E883" t="s">
        <v>141</v>
      </c>
      <c r="F883" t="s">
        <v>117</v>
      </c>
      <c r="G883">
        <v>100</v>
      </c>
      <c r="H883" t="s">
        <v>32</v>
      </c>
      <c r="I883" t="s">
        <v>32</v>
      </c>
      <c r="J883">
        <v>16</v>
      </c>
      <c r="K883" t="b">
        <v>0</v>
      </c>
      <c r="L883" t="str">
        <f t="shared" si="38"/>
        <v>insert into ms_module values('256','COI','MD','','f16','text','100','deliveryto','deliveryto','16','FALSE');</v>
      </c>
    </row>
    <row r="884" spans="1:12" ht="16.5" customHeight="1">
      <c r="A884">
        <v>257</v>
      </c>
      <c r="B884" t="s">
        <v>1319</v>
      </c>
      <c r="C884" t="s">
        <v>114</v>
      </c>
      <c r="E884" t="s">
        <v>142</v>
      </c>
      <c r="F884" t="s">
        <v>117</v>
      </c>
      <c r="G884">
        <v>100</v>
      </c>
      <c r="H884" t="s">
        <v>33</v>
      </c>
      <c r="I884" t="s">
        <v>33</v>
      </c>
      <c r="J884">
        <v>17</v>
      </c>
      <c r="K884" t="b">
        <v>0</v>
      </c>
      <c r="L884" t="str">
        <f t="shared" si="38"/>
        <v>insert into ms_module values('257','COI','MD','','f17','text','100','deliveryaddress','deliveryaddress','17','FALSE');</v>
      </c>
    </row>
    <row r="885" spans="1:12" ht="16.5" customHeight="1">
      <c r="A885">
        <v>258</v>
      </c>
      <c r="B885" t="s">
        <v>1319</v>
      </c>
      <c r="C885" t="s">
        <v>114</v>
      </c>
      <c r="E885" t="s">
        <v>143</v>
      </c>
      <c r="F885" t="s">
        <v>117</v>
      </c>
      <c r="G885">
        <v>100</v>
      </c>
      <c r="H885" t="s">
        <v>34</v>
      </c>
      <c r="I885" t="s">
        <v>34</v>
      </c>
      <c r="J885">
        <v>18</v>
      </c>
      <c r="K885" t="b">
        <v>0</v>
      </c>
      <c r="L885" t="str">
        <f t="shared" si="38"/>
        <v>insert into ms_module values('258','COI','MD','','f18','text','100','deliverypic','deliverypic','18','FALSE');</v>
      </c>
    </row>
    <row r="886" spans="1:12" ht="16.5" customHeight="1">
      <c r="A886">
        <v>259</v>
      </c>
      <c r="B886" t="s">
        <v>1319</v>
      </c>
      <c r="C886" t="s">
        <v>114</v>
      </c>
      <c r="E886" t="s">
        <v>144</v>
      </c>
      <c r="F886" t="s">
        <v>117</v>
      </c>
      <c r="G886">
        <v>100</v>
      </c>
      <c r="H886" t="s">
        <v>35</v>
      </c>
      <c r="I886" t="s">
        <v>35</v>
      </c>
      <c r="J886">
        <v>19</v>
      </c>
      <c r="K886" t="b">
        <v>0</v>
      </c>
      <c r="L886" t="str">
        <f t="shared" si="38"/>
        <v>insert into ms_module values('259','COI','MD','','f19','text','100','deliveryphone','deliveryphone','19','FALSE');</v>
      </c>
    </row>
    <row r="887" spans="1:12" ht="16.5" customHeight="1">
      <c r="A887">
        <v>260</v>
      </c>
      <c r="B887" t="s">
        <v>1319</v>
      </c>
      <c r="C887" t="s">
        <v>114</v>
      </c>
      <c r="E887" t="s">
        <v>145</v>
      </c>
      <c r="F887" t="s">
        <v>117</v>
      </c>
      <c r="G887">
        <v>100</v>
      </c>
      <c r="H887" t="s">
        <v>36</v>
      </c>
      <c r="I887" t="s">
        <v>36</v>
      </c>
      <c r="J887">
        <v>20</v>
      </c>
      <c r="K887" t="b">
        <v>0</v>
      </c>
      <c r="L887" t="str">
        <f t="shared" si="38"/>
        <v>insert into ms_module values('260','COI','MD','','f20','text','100','deliverydate','deliverydate','20','FALSE');</v>
      </c>
    </row>
    <row r="888" spans="1:12" ht="16.5" customHeight="1">
      <c r="A888">
        <v>261</v>
      </c>
      <c r="B888" t="s">
        <v>1319</v>
      </c>
      <c r="C888" t="s">
        <v>114</v>
      </c>
      <c r="E888" t="s">
        <v>146</v>
      </c>
      <c r="F888" t="s">
        <v>117</v>
      </c>
      <c r="G888">
        <v>100</v>
      </c>
      <c r="H888" t="s">
        <v>37</v>
      </c>
      <c r="I888" t="s">
        <v>1325</v>
      </c>
      <c r="J888">
        <v>21</v>
      </c>
      <c r="K888" t="b">
        <v>0</v>
      </c>
      <c r="L888" t="str">
        <f t="shared" si="38"/>
        <v>insert into ms_module values('261','COI','MD','','f21','text','100','warehousefrom','(select warehousename from ms_warehouse where warehouseid=tx_consignmentin.warehousefrom limit 1)','21','FALSE');</v>
      </c>
    </row>
    <row r="889" spans="1:12" ht="16.5" customHeight="1">
      <c r="A889">
        <v>262</v>
      </c>
      <c r="B889" t="s">
        <v>1319</v>
      </c>
      <c r="C889" t="s">
        <v>114</v>
      </c>
      <c r="E889" t="s">
        <v>147</v>
      </c>
      <c r="F889" t="s">
        <v>117</v>
      </c>
      <c r="G889">
        <v>100</v>
      </c>
      <c r="H889" t="s">
        <v>38</v>
      </c>
      <c r="I889" t="s">
        <v>38</v>
      </c>
      <c r="J889">
        <v>22</v>
      </c>
      <c r="K889" t="b">
        <v>0</v>
      </c>
      <c r="L889" t="str">
        <f t="shared" si="38"/>
        <v>insert into ms_module values('262','COI','MD','','f22','text','100','field1','field1','22','FALSE');</v>
      </c>
    </row>
    <row r="890" spans="1:12" ht="16.5" customHeight="1">
      <c r="A890">
        <v>263</v>
      </c>
      <c r="B890" t="s">
        <v>1319</v>
      </c>
      <c r="C890" t="s">
        <v>114</v>
      </c>
      <c r="E890" t="s">
        <v>148</v>
      </c>
      <c r="F890" t="s">
        <v>117</v>
      </c>
      <c r="G890">
        <v>100</v>
      </c>
      <c r="H890" t="s">
        <v>39</v>
      </c>
      <c r="I890" t="s">
        <v>39</v>
      </c>
      <c r="J890">
        <v>23</v>
      </c>
      <c r="K890" t="b">
        <v>0</v>
      </c>
      <c r="L890" t="str">
        <f t="shared" si="38"/>
        <v>insert into ms_module values('263','COI','MD','','f23','text','100','field2','field2','23','FALSE');</v>
      </c>
    </row>
    <row r="891" spans="1:12" ht="16.5" customHeight="1">
      <c r="A891">
        <v>264</v>
      </c>
      <c r="B891" t="s">
        <v>1319</v>
      </c>
      <c r="C891" t="s">
        <v>114</v>
      </c>
      <c r="E891" t="s">
        <v>149</v>
      </c>
      <c r="F891" t="s">
        <v>117</v>
      </c>
      <c r="G891">
        <v>100</v>
      </c>
      <c r="H891" t="s">
        <v>40</v>
      </c>
      <c r="I891" t="s">
        <v>40</v>
      </c>
      <c r="J891">
        <v>24</v>
      </c>
      <c r="K891" t="b">
        <v>0</v>
      </c>
      <c r="L891" t="str">
        <f t="shared" si="38"/>
        <v>insert into ms_module values('264','COI','MD','','f24','text','100','field3','field3','24','FALSE');</v>
      </c>
    </row>
    <row r="892" spans="1:12" ht="16.5" customHeight="1">
      <c r="A892">
        <v>265</v>
      </c>
      <c r="B892" t="s">
        <v>1319</v>
      </c>
      <c r="C892" t="s">
        <v>114</v>
      </c>
      <c r="E892" t="s">
        <v>150</v>
      </c>
      <c r="F892" t="s">
        <v>117</v>
      </c>
      <c r="G892">
        <v>100</v>
      </c>
      <c r="H892" t="s">
        <v>41</v>
      </c>
      <c r="I892" t="s">
        <v>41</v>
      </c>
      <c r="J892">
        <v>25</v>
      </c>
      <c r="K892" t="b">
        <v>0</v>
      </c>
      <c r="L892" t="str">
        <f t="shared" si="38"/>
        <v>insert into ms_module values('265','COI','MD','','f25','text','100','field4','field4','25','FALSE');</v>
      </c>
    </row>
    <row r="893" spans="1:12" ht="16.5" customHeight="1">
      <c r="A893">
        <v>266</v>
      </c>
      <c r="B893" t="s">
        <v>1319</v>
      </c>
      <c r="C893" t="s">
        <v>114</v>
      </c>
      <c r="E893" t="s">
        <v>151</v>
      </c>
      <c r="F893" t="s">
        <v>117</v>
      </c>
      <c r="G893">
        <v>100</v>
      </c>
      <c r="H893" t="s">
        <v>42</v>
      </c>
      <c r="I893" t="s">
        <v>42</v>
      </c>
      <c r="J893">
        <v>26</v>
      </c>
      <c r="K893" t="b">
        <v>0</v>
      </c>
      <c r="L893" t="str">
        <f t="shared" si="38"/>
        <v>insert into ms_module values('266','COI','MD','','f26','text','100','field5','field5','26','FALSE');</v>
      </c>
    </row>
    <row r="894" spans="1:12" ht="16.5" customHeight="1">
      <c r="A894">
        <v>267</v>
      </c>
      <c r="B894" t="s">
        <v>1319</v>
      </c>
      <c r="C894" t="s">
        <v>114</v>
      </c>
      <c r="E894" t="s">
        <v>152</v>
      </c>
      <c r="F894" t="s">
        <v>117</v>
      </c>
      <c r="G894">
        <v>100</v>
      </c>
      <c r="H894" t="s">
        <v>43</v>
      </c>
      <c r="I894" t="s">
        <v>43</v>
      </c>
      <c r="J894">
        <v>27</v>
      </c>
      <c r="K894" t="b">
        <v>0</v>
      </c>
      <c r="L894" t="str">
        <f t="shared" si="38"/>
        <v>insert into ms_module values('267','COI','MD','','f27','text','100','field6','field6','27','FALSE');</v>
      </c>
    </row>
    <row r="895" spans="1:12" ht="16.5" customHeight="1">
      <c r="A895">
        <v>268</v>
      </c>
      <c r="B895" t="s">
        <v>1319</v>
      </c>
      <c r="C895" t="s">
        <v>114</v>
      </c>
      <c r="E895" t="s">
        <v>153</v>
      </c>
      <c r="F895" t="s">
        <v>117</v>
      </c>
      <c r="G895">
        <v>100</v>
      </c>
      <c r="H895" t="s">
        <v>44</v>
      </c>
      <c r="I895" t="s">
        <v>44</v>
      </c>
      <c r="J895">
        <v>28</v>
      </c>
      <c r="K895" t="b">
        <v>0</v>
      </c>
      <c r="L895" t="str">
        <f t="shared" si="38"/>
        <v>insert into ms_module values('268','COI','MD','','f28','text','100','invtaxno1','invtaxno1','28','FALSE');</v>
      </c>
    </row>
    <row r="896" spans="1:12" ht="16.5" customHeight="1">
      <c r="A896">
        <v>269</v>
      </c>
      <c r="B896" t="s">
        <v>1319</v>
      </c>
      <c r="C896" t="s">
        <v>114</v>
      </c>
      <c r="E896" t="s">
        <v>154</v>
      </c>
      <c r="F896" t="s">
        <v>117</v>
      </c>
      <c r="G896">
        <v>100</v>
      </c>
      <c r="H896" t="s">
        <v>45</v>
      </c>
      <c r="I896" t="s">
        <v>45</v>
      </c>
      <c r="J896">
        <v>29</v>
      </c>
      <c r="K896" t="b">
        <v>0</v>
      </c>
      <c r="L896" t="str">
        <f t="shared" si="38"/>
        <v>insert into ms_module values('269','COI','MD','','f29','text','100','invtaxno2','invtaxno2','29','FALSE');</v>
      </c>
    </row>
    <row r="897" spans="1:12" ht="16.5" customHeight="1">
      <c r="A897">
        <v>270</v>
      </c>
      <c r="B897" t="s">
        <v>1319</v>
      </c>
      <c r="C897" t="s">
        <v>114</v>
      </c>
      <c r="E897" t="s">
        <v>155</v>
      </c>
      <c r="F897" t="s">
        <v>117</v>
      </c>
      <c r="G897">
        <v>100</v>
      </c>
      <c r="H897" t="s">
        <v>46</v>
      </c>
      <c r="I897" t="s">
        <v>46</v>
      </c>
      <c r="J897">
        <v>30</v>
      </c>
      <c r="K897" t="b">
        <v>0</v>
      </c>
      <c r="L897" t="str">
        <f t="shared" si="38"/>
        <v>insert into ms_module values('270','COI','MD','','f30','text','100','invtaxdate','invtaxdate','30','FALSE');</v>
      </c>
    </row>
    <row r="898" spans="1:12" ht="16.5" customHeight="1">
      <c r="A898">
        <v>271</v>
      </c>
      <c r="B898" t="s">
        <v>1319</v>
      </c>
      <c r="C898" t="s">
        <v>114</v>
      </c>
      <c r="E898" t="s">
        <v>156</v>
      </c>
      <c r="F898" t="s">
        <v>117</v>
      </c>
      <c r="G898">
        <v>100</v>
      </c>
      <c r="H898" t="s">
        <v>47</v>
      </c>
      <c r="I898" t="s">
        <v>47</v>
      </c>
      <c r="J898">
        <v>31</v>
      </c>
      <c r="K898" t="b">
        <v>0</v>
      </c>
      <c r="L898" t="str">
        <f t="shared" si="38"/>
        <v>insert into ms_module values('271','COI','MD','','f31','text','100','invtaxmemo','invtaxmemo','31','FALSE');</v>
      </c>
    </row>
    <row r="899" spans="1:12" ht="16.5" customHeight="1">
      <c r="A899">
        <v>272</v>
      </c>
      <c r="B899" t="s">
        <v>1319</v>
      </c>
      <c r="C899" t="s">
        <v>114</v>
      </c>
      <c r="E899" t="s">
        <v>157</v>
      </c>
      <c r="F899" t="s">
        <v>117</v>
      </c>
      <c r="G899">
        <v>99</v>
      </c>
      <c r="H899" t="s">
        <v>128</v>
      </c>
      <c r="I899" t="s">
        <v>48</v>
      </c>
      <c r="J899">
        <v>32</v>
      </c>
      <c r="K899" t="b">
        <v>1</v>
      </c>
      <c r="L899" t="str">
        <f t="shared" si="38"/>
        <v>insert into ms_module values('272','COI','MD','','f32','text','99','Notes','notes','32','TRUE');</v>
      </c>
    </row>
    <row r="900" spans="1:12" ht="16.5" customHeight="1">
      <c r="A900">
        <v>273</v>
      </c>
      <c r="B900" t="s">
        <v>1319</v>
      </c>
      <c r="C900" t="s">
        <v>114</v>
      </c>
      <c r="E900" t="s">
        <v>158</v>
      </c>
      <c r="F900" t="s">
        <v>117</v>
      </c>
      <c r="G900">
        <v>100</v>
      </c>
      <c r="H900" t="s">
        <v>164</v>
      </c>
      <c r="I900" t="s">
        <v>1324</v>
      </c>
      <c r="J900">
        <v>33</v>
      </c>
      <c r="K900" t="b">
        <v>0</v>
      </c>
      <c r="L900" t="str">
        <f t="shared" si="38"/>
        <v>insert into ms_module values('273','COI','MD','','f33','text','100','Details','(SELECT GROUP_CONCAT(c.orderid,"[",c.prodcode,"[",c.prodname,"[",c.qty,"[",c.unit,"[",c.price,"[",c.discent,"[",c.disamount,"[",c.total SEPARATOR "{")FROM tx_consignmentin_d c WHERE tx_consignmentin.orderno=c.orderno)','33','FALSE');</v>
      </c>
    </row>
    <row r="901" spans="1:12" ht="16.5" customHeight="1">
      <c r="A901">
        <v>274</v>
      </c>
      <c r="B901" t="s">
        <v>1319</v>
      </c>
      <c r="C901" t="s">
        <v>114</v>
      </c>
      <c r="E901" t="s">
        <v>491</v>
      </c>
      <c r="F901" t="s">
        <v>117</v>
      </c>
      <c r="G901">
        <v>100</v>
      </c>
      <c r="H901" t="s">
        <v>494</v>
      </c>
      <c r="I901" t="s">
        <v>656</v>
      </c>
      <c r="J901">
        <v>34</v>
      </c>
      <c r="K901" t="b">
        <v>0</v>
      </c>
      <c r="L901" t="str">
        <f t="shared" si="38"/>
        <v>insert into ms_module values('274','COI','MD','','f34','text','100','DP','dppo','34','FALSE');</v>
      </c>
    </row>
    <row r="902" spans="1:12" ht="16.5" customHeight="1">
      <c r="A902">
        <v>275</v>
      </c>
      <c r="B902" t="s">
        <v>1319</v>
      </c>
      <c r="C902" t="s">
        <v>114</v>
      </c>
      <c r="E902" t="s">
        <v>492</v>
      </c>
      <c r="F902" t="s">
        <v>117</v>
      </c>
      <c r="G902">
        <v>100</v>
      </c>
      <c r="H902" t="s">
        <v>495</v>
      </c>
      <c r="I902" t="s">
        <v>505</v>
      </c>
      <c r="J902">
        <v>35</v>
      </c>
      <c r="K902" t="b">
        <v>0</v>
      </c>
      <c r="L902" t="str">
        <f t="shared" si="38"/>
        <v>insert into ms_module values('275','COI','MD','','f35','text','100','Left Amount','cash','35','FALSE');</v>
      </c>
    </row>
    <row r="903" spans="1:12" ht="16.5" customHeight="1">
      <c r="A903">
        <v>276</v>
      </c>
      <c r="B903" t="s">
        <v>1319</v>
      </c>
      <c r="C903" t="s">
        <v>114</v>
      </c>
      <c r="E903" t="s">
        <v>498</v>
      </c>
      <c r="F903" t="s">
        <v>117</v>
      </c>
      <c r="G903">
        <v>100</v>
      </c>
      <c r="H903" t="s">
        <v>500</v>
      </c>
      <c r="I903" t="s">
        <v>506</v>
      </c>
      <c r="J903">
        <v>36</v>
      </c>
      <c r="K903" t="b">
        <v>0</v>
      </c>
      <c r="L903" t="str">
        <f t="shared" si="38"/>
        <v>insert into ms_module values('276','COI','MD','','f36','text','100','ppnamount','credit','36','FALSE');</v>
      </c>
    </row>
    <row r="904" spans="1:12" ht="16.5" customHeight="1">
      <c r="A904">
        <v>277</v>
      </c>
      <c r="B904" t="s">
        <v>1319</v>
      </c>
      <c r="C904" t="s">
        <v>114</v>
      </c>
      <c r="F904" t="s">
        <v>132</v>
      </c>
      <c r="H904" t="s">
        <v>133</v>
      </c>
      <c r="I904" t="s">
        <v>1323</v>
      </c>
      <c r="J904">
        <v>37</v>
      </c>
      <c r="L904" t="str">
        <f t="shared" si="38"/>
        <v>insert into ms_module values('277','COI','MD','','','end','','nowhere',';FROM tx_consignmentin where transtype="COI" order by orderno desc ;','37','');</v>
      </c>
    </row>
    <row r="905" spans="1:12" ht="16.5" customHeight="1">
      <c r="A905">
        <v>278</v>
      </c>
      <c r="B905" t="s">
        <v>1319</v>
      </c>
      <c r="C905" t="s">
        <v>114</v>
      </c>
      <c r="F905" t="s">
        <v>132</v>
      </c>
      <c r="H905" t="s">
        <v>134</v>
      </c>
      <c r="I905" t="s">
        <v>1322</v>
      </c>
      <c r="J905">
        <v>38</v>
      </c>
      <c r="L905" t="str">
        <f t="shared" si="38"/>
        <v>insert into ms_module values('278','COI','MD','','','end','','where',';FROM tx_consignmentin where transtype="COI" and concat(orderno,pono,custname,salesman) like "%w2%" order by orderno desc;','38','');</v>
      </c>
    </row>
  </sheetData>
  <autoFilter ref="A1:L836">
    <filterColumn colId="1"/>
  </autoFilter>
  <pageMargins left="0.7" right="0.7" top="0.75" bottom="0.75" header="0.3" footer="0.3"/>
  <pageSetup paperSize="11" orientation="landscape" r:id="rId1"/>
  <legacyDrawing r:id="rId2"/>
</worksheet>
</file>

<file path=xl/worksheets/sheet8.xml><?xml version="1.0" encoding="utf-8"?>
<worksheet xmlns="http://schemas.openxmlformats.org/spreadsheetml/2006/main" xmlns:r="http://schemas.openxmlformats.org/officeDocument/2006/relationships">
  <sheetPr codeName="Sheet8"/>
  <dimension ref="A1:M129"/>
  <sheetViews>
    <sheetView topLeftCell="A82" workbookViewId="0">
      <selection activeCell="C87" sqref="C87"/>
    </sheetView>
  </sheetViews>
  <sheetFormatPr defaultRowHeight="15"/>
  <cols>
    <col min="1" max="1" width="18.28515625" customWidth="1"/>
    <col min="2" max="2" width="17" bestFit="1" customWidth="1"/>
    <col min="3" max="3" width="16.71093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210</v>
      </c>
      <c r="B2" t="s">
        <v>211</v>
      </c>
      <c r="C2" t="s">
        <v>212</v>
      </c>
      <c r="D2" t="s">
        <v>213</v>
      </c>
      <c r="M2" t="str">
        <f>"if ($q=='"&amp;A2&amp;"'){$query="&amp;C2&amp;D2&amp;E2&amp;F2&amp;G2&amp;H2&amp;I2&amp;J2&amp;K2&amp;L2&amp;"}"</f>
        <v>if ($q=='Invoiceinsert'){$query="insert into ms_employee values('$dt[0]','$dt[1]','$dt[2]','$dt[3]','$dt[4]','$dt[5]','$dt[6]','$dt[7]')";$i=0; $dt1=explode('{}', $dt[9]); if ($dt1!='') {   foreach($dt1 as $loop)   {$dt2 = explode('[]',$dt1[$i]); $str = "insert into tx_invoice_item(invno,rowno,incomecat,notes,amount) values('$dt2[0]','$dt2[1]','$dt2[2]','$dt2[3]','$dt2[4]')"; include("exec2.php");   $i++; } }}</v>
      </c>
    </row>
    <row r="3" spans="1:13">
      <c r="A3" t="s">
        <v>214</v>
      </c>
      <c r="B3" t="s">
        <v>215</v>
      </c>
      <c r="C3" t="s">
        <v>216</v>
      </c>
      <c r="M3" t="str">
        <f t="shared" ref="M3:M52" si="0">"if ($q=='"&amp;A3&amp;"'){$query="&amp;C3&amp;D3&amp;E3&amp;F3&amp;G3&amp;H3&amp;I3&amp;J3&amp;K3&amp;L3&amp;"}"</f>
        <v>if ($q=='Invoiceupdate'){$query="update tx_invoice set invtype='$dt[2]',journeyid='$dt[3]',clientid='$dt[4]',status='$dt[5]',notes='$dt[6]' where invno='$dt[0]'";}</v>
      </c>
    </row>
    <row r="4" spans="1:13">
      <c r="A4" t="s">
        <v>217</v>
      </c>
      <c r="B4" t="s">
        <v>218</v>
      </c>
      <c r="C4" t="s">
        <v>219</v>
      </c>
      <c r="M4" t="str">
        <f t="shared" si="0"/>
        <v>if ($q=='Invoicedelete'){$query="delete from tx_invoice where invno='$dt[0]'";}</v>
      </c>
    </row>
    <row r="5" spans="1:13">
      <c r="A5" t="s">
        <v>965</v>
      </c>
      <c r="C5" t="s">
        <v>970</v>
      </c>
      <c r="M5" t="str">
        <f t="shared" ref="M5:M7" si="1">"if ($q=='"&amp;A5&amp;"'){$query="&amp;C5&amp;D5&amp;E5&amp;F5&amp;G5&amp;H5&amp;I5&amp;J5&amp;K5&amp;L5&amp;"}"</f>
        <v>if ($q=='Productinsert'){$query="insert into ms_item(itemcode,barcode,itemname,category,supplierid,displayname,unit,costprice,unitprice,minstock) values('$dt[1]','$dt[2]','$dt[3]','$dt[4]','$dt[5]','$dt[6]','$dt[7]','".str_replace('.','',$dt[8])."','".str_replace('.','',$dt[9])."','$dt[11]')";}</v>
      </c>
    </row>
    <row r="6" spans="1:13">
      <c r="A6" t="s">
        <v>966</v>
      </c>
      <c r="C6" t="s">
        <v>971</v>
      </c>
      <c r="M6" t="str">
        <f t="shared" si="1"/>
        <v>if ($q=='Productupdate'){$query="update ms_item set itemcode='$dt[1]',barcode='$dt[2]',itemname='$dt[3]',category='$dt[4]',supplierid='$dt[5]',displayname='$dt[6]',unit='$dt[7]',costprice='".str_replace('.','',$dt[8])."',unitprice='".str_replace('.','',$dt[9])."',minstock='$dt[11]' where itemid='$dt[0]'";}</v>
      </c>
    </row>
    <row r="7" spans="1:13">
      <c r="A7" t="s">
        <v>967</v>
      </c>
      <c r="C7" t="s">
        <v>968</v>
      </c>
      <c r="M7" t="str">
        <f t="shared" si="1"/>
        <v>if ($q=='Productdelete'){$query="delete from ms_item where itemid='$dt[0]'";}</v>
      </c>
    </row>
    <row r="8" spans="1:13">
      <c r="A8" t="s">
        <v>972</v>
      </c>
      <c r="C8" t="s">
        <v>977</v>
      </c>
      <c r="M8" t="str">
        <f t="shared" ref="M8:M10" si="2">"if ($q=='"&amp;A8&amp;"'){$query="&amp;C8&amp;D8&amp;E8&amp;F8&amp;G8&amp;H8&amp;I8&amp;J8&amp;K8&amp;L8&amp;"}"</f>
        <v>if ($q=='Catpricinginsert'){$query="";}</v>
      </c>
    </row>
    <row r="9" spans="1:13">
      <c r="A9" t="s">
        <v>973</v>
      </c>
      <c r="C9" t="s">
        <v>975</v>
      </c>
      <c r="D9" t="s">
        <v>978</v>
      </c>
      <c r="E9" t="s">
        <v>979</v>
      </c>
      <c r="M9" t="str">
        <f t="shared" si="2"/>
        <v>if ($q=='Catpricingupdate'){$query="update ms_pricing set normaldisc='$dt[2]', memberdisc='$dt[3]',custdisc='$dt[4]' where itemid in (select itemid from ms_item where category='$dt[1]')";$str="delete from ms_catpricing where catid='$dt[0]'";include("exec2.php"); $str="insert into ms_catpricing(catid,normaldisc,memberdisc,custdisc,updatedate)values('$dt[0]','$dt[2]','$dt[3]','$dt[4]',now())";include("exec2.php"); }</v>
      </c>
    </row>
    <row r="10" spans="1:13">
      <c r="A10" t="s">
        <v>974</v>
      </c>
      <c r="C10" t="s">
        <v>977</v>
      </c>
      <c r="M10" t="str">
        <f t="shared" si="2"/>
        <v>if ($q=='Catpricingdelete'){$query="";}</v>
      </c>
    </row>
    <row r="11" spans="1:13">
      <c r="A11" t="s">
        <v>220</v>
      </c>
      <c r="C11" t="s">
        <v>221</v>
      </c>
      <c r="M11" t="str">
        <f t="shared" si="0"/>
        <v>if ($q=='Groupinsert'){$query="insert into ms_group(groupname) values('$dt[1]')";}</v>
      </c>
    </row>
    <row r="12" spans="1:13">
      <c r="A12" t="s">
        <v>222</v>
      </c>
      <c r="C12" t="s">
        <v>223</v>
      </c>
      <c r="M12" t="str">
        <f t="shared" si="0"/>
        <v>if ($q=='Groupupdate'){$query="update ms_group set groupname='$dt[1]' where groupid='$dt[0]'";}</v>
      </c>
    </row>
    <row r="13" spans="1:13">
      <c r="A13" t="s">
        <v>224</v>
      </c>
      <c r="C13" t="s">
        <v>225</v>
      </c>
      <c r="M13" t="str">
        <f t="shared" si="0"/>
        <v>if ($q=='Groupdelete'){$query="delete from ms_group where groupid='$dt[0]'";}</v>
      </c>
    </row>
    <row r="14" spans="1:13">
      <c r="A14" t="s">
        <v>226</v>
      </c>
      <c r="C14" t="s">
        <v>227</v>
      </c>
      <c r="M14" t="str">
        <f t="shared" si="0"/>
        <v>if ($q=='Courierinsert'){$query="insert into ms_courier(couriername) values('$dt[1]')";}</v>
      </c>
    </row>
    <row r="15" spans="1:13">
      <c r="A15" t="s">
        <v>228</v>
      </c>
      <c r="C15" t="s">
        <v>229</v>
      </c>
      <c r="M15" t="str">
        <f t="shared" si="0"/>
        <v>if ($q=='Courierupdate'){$query="update ms_courier set couriername='$dt[1]' where courierid='$dt[0]'";}</v>
      </c>
    </row>
    <row r="16" spans="1:13">
      <c r="A16" t="s">
        <v>230</v>
      </c>
      <c r="C16" t="s">
        <v>231</v>
      </c>
      <c r="M16" t="str">
        <f t="shared" si="0"/>
        <v>if ($q=='Courierdelete'){$query="delete from ms_courier where courierid='$dt[0]'";}</v>
      </c>
    </row>
    <row r="17" spans="1:13">
      <c r="A17" t="s">
        <v>368</v>
      </c>
      <c r="C17" t="s">
        <v>232</v>
      </c>
      <c r="M17" t="str">
        <f t="shared" si="0"/>
        <v>if ($q=='Unitinsert'){$query="insert into ms_satuan(satuanname) values('$dt[1]')";}</v>
      </c>
    </row>
    <row r="18" spans="1:13">
      <c r="A18" t="s">
        <v>369</v>
      </c>
      <c r="C18" t="s">
        <v>233</v>
      </c>
      <c r="M18" t="str">
        <f t="shared" si="0"/>
        <v>if ($q=='Unitupdate'){$query="update ms_satuan set satuanname='$dt[1]' where satuanid='$dt[0]'";}</v>
      </c>
    </row>
    <row r="19" spans="1:13">
      <c r="A19" t="s">
        <v>370</v>
      </c>
      <c r="C19" t="s">
        <v>234</v>
      </c>
      <c r="M19" t="str">
        <f t="shared" si="0"/>
        <v>if ($q=='Unitdelete'){$query="delete from ms_satuan where satuanid='$dt[0]'";}</v>
      </c>
    </row>
    <row r="20" spans="1:13">
      <c r="A20" t="s">
        <v>371</v>
      </c>
      <c r="C20" t="s">
        <v>374</v>
      </c>
      <c r="M20" t="str">
        <f t="shared" si="0"/>
        <v>if ($q=='Jabataninsert'){$query="insert into ms_jabatan(jabatanname) values('$dt[1]')";}</v>
      </c>
    </row>
    <row r="21" spans="1:13">
      <c r="A21" t="s">
        <v>372</v>
      </c>
      <c r="C21" t="s">
        <v>375</v>
      </c>
      <c r="M21" t="str">
        <f t="shared" si="0"/>
        <v>if ($q=='Jabatanupdate'){$query="update ms_jabatan set jabatanname='$dt[1]' where jabatanid='$dt[0]'";}</v>
      </c>
    </row>
    <row r="22" spans="1:13">
      <c r="A22" t="s">
        <v>373</v>
      </c>
      <c r="C22" t="s">
        <v>376</v>
      </c>
      <c r="M22" t="str">
        <f t="shared" si="0"/>
        <v>if ($q=='Jabatandelete'){$query="delete from ms_jabatan where jabatanid='$dt[0]'";}</v>
      </c>
    </row>
    <row r="23" spans="1:13">
      <c r="A23" t="s">
        <v>377</v>
      </c>
      <c r="C23" t="s">
        <v>380</v>
      </c>
      <c r="M23" t="str">
        <f t="shared" si="0"/>
        <v>if ($q=='Bankinsert'){$query="insert into ms_bank(bankname) values('$dt[1]')";}</v>
      </c>
    </row>
    <row r="24" spans="1:13">
      <c r="A24" t="s">
        <v>378</v>
      </c>
      <c r="C24" t="s">
        <v>381</v>
      </c>
      <c r="M24" t="str">
        <f t="shared" si="0"/>
        <v>if ($q=='Bankupdate'){$query="update ms_bank set bankname='$dt[1]' where bankid='$dt[0]'";}</v>
      </c>
    </row>
    <row r="25" spans="1:13">
      <c r="A25" t="s">
        <v>379</v>
      </c>
      <c r="C25" t="s">
        <v>382</v>
      </c>
      <c r="M25" t="str">
        <f t="shared" si="0"/>
        <v>if ($q=='Bankdelete'){$query="delete from ms_bank where bankid='$dt[0]'";}</v>
      </c>
    </row>
    <row r="26" spans="1:13">
      <c r="A26" t="s">
        <v>383</v>
      </c>
      <c r="C26" t="s">
        <v>386</v>
      </c>
      <c r="M26" t="str">
        <f t="shared" si="0"/>
        <v>if ($q=='Categoryinsert'){$query="insert into ms_category(catname) values('$dt[1]')";}</v>
      </c>
    </row>
    <row r="27" spans="1:13">
      <c r="A27" t="s">
        <v>384</v>
      </c>
      <c r="C27" t="s">
        <v>387</v>
      </c>
      <c r="M27" t="str">
        <f t="shared" si="0"/>
        <v>if ($q=='Categoryupdate'){$query="update ms_category set catname='$dt[1]' where catid='$dt[0]'";}</v>
      </c>
    </row>
    <row r="28" spans="1:13">
      <c r="A28" t="s">
        <v>385</v>
      </c>
      <c r="C28" t="s">
        <v>388</v>
      </c>
      <c r="M28" t="str">
        <f t="shared" si="0"/>
        <v>if ($q=='Categorydelete'){$query="delete from ms_category where catid='$dt[0]'";}</v>
      </c>
    </row>
    <row r="29" spans="1:13">
      <c r="A29" t="s">
        <v>392</v>
      </c>
      <c r="C29" t="s">
        <v>396</v>
      </c>
      <c r="M29" t="str">
        <f t="shared" si="0"/>
        <v>if ($q=='Employeeinsert'){$query="insert into ms_employee(empno,empname,empphone,empaddress,jabatan,startdate,status) values('$dt[1]','$dt[2]','$dt[3]','$dt[4]','$dt[5]','$dt[6]','$dt[7]')";}</v>
      </c>
    </row>
    <row r="30" spans="1:13">
      <c r="A30" t="s">
        <v>393</v>
      </c>
      <c r="C30" t="s">
        <v>397</v>
      </c>
      <c r="M30" t="str">
        <f t="shared" si="0"/>
        <v>if ($q=='Employeeupdate'){$query="update ms_employee set empno='$dt[1]',empname='$dt[2]',empphone='$dt[3]',empaddress='$dt[4]',jabatan='$dt[5]',startdate='$dt[6]',status='$dt[7]' where empid='$dt[0]'";}</v>
      </c>
    </row>
    <row r="31" spans="1:13">
      <c r="A31" t="s">
        <v>394</v>
      </c>
      <c r="C31" t="s">
        <v>398</v>
      </c>
      <c r="M31" t="str">
        <f t="shared" si="0"/>
        <v>if ($q=='Employeedelete'){$query="delete from ms_employee where empid='$dt[0]'";}</v>
      </c>
    </row>
    <row r="32" spans="1:13">
      <c r="A32" t="s">
        <v>401</v>
      </c>
      <c r="C32" t="s">
        <v>411</v>
      </c>
      <c r="M32" t="str">
        <f t="shared" si="0"/>
        <v>if ($q=='Userinsert'){$query="insert into ms_user(username,password,groupid) values('$dt[1]','$dt[3]','$dt[2]')";}</v>
      </c>
    </row>
    <row r="33" spans="1:13">
      <c r="A33" t="s">
        <v>402</v>
      </c>
      <c r="C33" t="s">
        <v>410</v>
      </c>
      <c r="D33" t="s">
        <v>406</v>
      </c>
      <c r="M33" t="str">
        <f t="shared" si="0"/>
        <v>if ($q=='Userupdate'){$query="update ms_user set username='$dt[1]',password=md5('$dt[3]'),groupid='$dt[2]' where userid='$dt[0]'";if ($dt[2]=='******'){$query="update ms_user set username='$dt[1]',groupid='$dt[3]' where userid='$dt[0]'";}}</v>
      </c>
    </row>
    <row r="34" spans="1:13">
      <c r="A34" t="s">
        <v>403</v>
      </c>
      <c r="C34" t="s">
        <v>404</v>
      </c>
      <c r="M34" t="str">
        <f t="shared" si="0"/>
        <v>if ($q=='Userdelete'){$query="delete from ms_user where userid='$dt[0]'";}</v>
      </c>
    </row>
    <row r="35" spans="1:13">
      <c r="A35" t="s">
        <v>414</v>
      </c>
      <c r="C35" t="s">
        <v>417</v>
      </c>
      <c r="M35" t="str">
        <f t="shared" si="0"/>
        <v>if ($q=='Membershipinsert'){$query="insert into ms_membership(memberno,membername,birthdate,startdate,expdate,membertype,phone,email,address,notes,status) values('$dt[1]','$dt[2]','$dt[3]','$dt[4]','$dt[5]','$dt[6]','$dt[7]','$dt[8]','$dt[9]','$dt[10]','$dt[11]')";}</v>
      </c>
    </row>
    <row r="36" spans="1:13">
      <c r="A36" t="s">
        <v>415</v>
      </c>
      <c r="C36" t="s">
        <v>418</v>
      </c>
      <c r="M36" t="str">
        <f t="shared" si="0"/>
        <v>if ($q=='Membershipupdate'){$query="update ms_membership set memberno='$dt[1]',membername='$dt[2]',birthdate='$dt[3]',startdate='$dt[4]',expdate='$dt[5]',membertype='$dt[6]',phone='$dt[7]',email='$dt[8]',address='$dt[9]',notes='$dt[10]',status='$dt[11]' where memberid='$dt[0]'";}</v>
      </c>
    </row>
    <row r="37" spans="1:13">
      <c r="A37" t="s">
        <v>416</v>
      </c>
      <c r="C37" t="s">
        <v>419</v>
      </c>
      <c r="M37" t="str">
        <f t="shared" si="0"/>
        <v>if ($q=='Membershipdelete'){$query="delete from ms_membership where memberid='$dt[0]'";}</v>
      </c>
    </row>
    <row r="38" spans="1:13">
      <c r="A38" t="s">
        <v>420</v>
      </c>
      <c r="C38" t="s">
        <v>423</v>
      </c>
      <c r="M38" t="str">
        <f t="shared" si="0"/>
        <v>if ($q=='Customerinsert'){$query="insert into ms_customer(custno,custname,phone,email,address,pic,startdate,notes,status) values('$dt[1]','$dt[2]','$dt[3]','$dt[4]','$dt[5]','$dt[6]','$dt[7]','$dt[8]','$dt[9]')";}</v>
      </c>
    </row>
    <row r="39" spans="1:13">
      <c r="A39" t="s">
        <v>421</v>
      </c>
      <c r="C39" t="s">
        <v>424</v>
      </c>
      <c r="M39" t="str">
        <f t="shared" si="0"/>
        <v>if ($q=='Customerupdate'){$query="update ms_customer set custno='$dt[1]',custname='$dt[2]',phone='$dt[3]',email='$dt[4]',address='$dt[5]',pic='$dt[6]',startdate='$dt[7]',notes='$dt[8]',status='$dt[9]' where custid='$dt[0]'";}</v>
      </c>
    </row>
    <row r="40" spans="1:13">
      <c r="A40" t="s">
        <v>422</v>
      </c>
      <c r="C40" t="s">
        <v>425</v>
      </c>
      <c r="M40" t="str">
        <f t="shared" si="0"/>
        <v>if ($q=='Customerdelete'){$query="delete from ms_customer where custid='$dt[0]'";}</v>
      </c>
    </row>
    <row r="41" spans="1:13">
      <c r="A41" t="s">
        <v>426</v>
      </c>
      <c r="C41" t="s">
        <v>429</v>
      </c>
      <c r="M41" t="str">
        <f t="shared" si="0"/>
        <v>if ($q=='Supplierinsert'){$query="insert into ms_supplier(suppno,suppname,phone,email,address,pic,startdate,notes,status) values('$dt[1]','$dt[2]','$dt[3]','$dt[4]','$dt[5]','$dt[6]','$dt[7]','$dt[8]','$dt[9]')";}</v>
      </c>
    </row>
    <row r="42" spans="1:13">
      <c r="A42" t="s">
        <v>427</v>
      </c>
      <c r="C42" t="s">
        <v>430</v>
      </c>
      <c r="M42" t="str">
        <f t="shared" si="0"/>
        <v>if ($q=='Supplierupdate'){$query="update ms_supplier set suppno='$dt[1]',suppname='$dt[2]',phone='$dt[3]',email='$dt[4]',address='$dt[5]',pic='$dt[6]',startdate='$dt[7]',notes='$dt[8]',status='$dt[9]' where suppid='$dt[0]'";}</v>
      </c>
    </row>
    <row r="43" spans="1:13">
      <c r="A43" t="s">
        <v>428</v>
      </c>
      <c r="C43" t="s">
        <v>431</v>
      </c>
      <c r="M43" t="str">
        <f t="shared" si="0"/>
        <v>if ($q=='Supplierdelete'){$query="delete from ms_supplier where suppid='$dt[0]'";}</v>
      </c>
    </row>
    <row r="44" spans="1:13">
      <c r="A44" t="s">
        <v>437</v>
      </c>
      <c r="C44" t="s">
        <v>977</v>
      </c>
      <c r="M44" t="str">
        <f t="shared" si="0"/>
        <v>if ($q=='Pricinginsert'){$query="";}</v>
      </c>
    </row>
    <row r="45" spans="1:13">
      <c r="A45" t="s">
        <v>438</v>
      </c>
      <c r="C45" t="s">
        <v>982</v>
      </c>
      <c r="D45" t="s">
        <v>981</v>
      </c>
      <c r="M45" t="str">
        <f t="shared" si="0"/>
        <v>if ($q=='Pricingupdate'){$query="insert into ms_pricing(itemid,normaldisc,memberdisc,custdisc,updatedate)values ('$dt[0]','$dt[6]','$dt[7]','$dt[8]',now())";$str="delete from ms_pricing where itemid='$dt[0]'";include("exec2.php"); }</v>
      </c>
    </row>
    <row r="46" spans="1:13">
      <c r="A46" t="s">
        <v>439</v>
      </c>
      <c r="C46" t="s">
        <v>440</v>
      </c>
      <c r="M46" t="str">
        <f t="shared" si="0"/>
        <v>if ($q=='Pricingdelete'){$query="delete from ms_pricing where itemid='$dt[0]'";}</v>
      </c>
    </row>
    <row r="47" spans="1:13">
      <c r="A47" t="s">
        <v>453</v>
      </c>
      <c r="C47" t="s">
        <v>456</v>
      </c>
      <c r="M47" t="str">
        <f t="shared" si="0"/>
        <v>if ($q=='Salesmaninsert'){$query="insert into ms_salesman(salesname) values('$dt[1]')";}</v>
      </c>
    </row>
    <row r="48" spans="1:13">
      <c r="A48" t="s">
        <v>454</v>
      </c>
      <c r="C48" t="s">
        <v>457</v>
      </c>
      <c r="M48" t="str">
        <f t="shared" si="0"/>
        <v>if ($q=='Salesmanupdate'){$query="update ms_salesman set salesname='$dt[1]' where salesid='$dt[0]'";}</v>
      </c>
    </row>
    <row r="49" spans="1:13">
      <c r="A49" t="s">
        <v>455</v>
      </c>
      <c r="C49" t="s">
        <v>458</v>
      </c>
      <c r="M49" t="str">
        <f t="shared" si="0"/>
        <v>if ($q=='Salesmandelete'){$query="delete from ms_salesman where salesid='$dt[0]'";}</v>
      </c>
    </row>
    <row r="50" spans="1:13">
      <c r="A50" t="s">
        <v>476</v>
      </c>
      <c r="C50" t="s">
        <v>479</v>
      </c>
      <c r="M50" t="str">
        <f t="shared" si="0"/>
        <v>if ($q=='paymentinsert'){$query="insert into ms_payment(setorantype,ppn) values('$dt[1]','$dt[2]')";}</v>
      </c>
    </row>
    <row r="51" spans="1:13">
      <c r="A51" t="s">
        <v>477</v>
      </c>
      <c r="C51" t="s">
        <v>480</v>
      </c>
      <c r="M51" t="str">
        <f t="shared" si="0"/>
        <v>if ($q=='paymentupdate'){$query="update ms_payment set setorantype='$dt[1]',ppn='$dt[2]' where paymentid='$dt[0]'";}</v>
      </c>
    </row>
    <row r="52" spans="1:13">
      <c r="A52" t="s">
        <v>478</v>
      </c>
      <c r="C52" t="s">
        <v>481</v>
      </c>
      <c r="M52" t="str">
        <f t="shared" si="0"/>
        <v>if ($q=='paymentdelete'){$query="delete from ms_payment where paymentid='$dt[0]'";}</v>
      </c>
    </row>
    <row r="53" spans="1:13">
      <c r="A53" t="s">
        <v>204</v>
      </c>
      <c r="B53" t="s">
        <v>207</v>
      </c>
      <c r="C53" t="s">
        <v>501</v>
      </c>
      <c r="D53" t="s">
        <v>489</v>
      </c>
      <c r="M53" t="str">
        <f t="shared" ref="M53:M55" si="3">"if ($q=="&amp;A53&amp;"){$query="&amp;C53&amp;D53&amp;E53&amp;F53&amp;G53&amp;H53&amp;I53&amp;J53&amp;K53&amp;L53&amp;"}"</f>
        <v>if ($q=="SOinsert"){$query="insert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values('$dt[0]','$dt[1]','SO','$dt[2]','$dt[3]','$dt[6]','$dt[7]','$dt[4]','$dt[8]','$dt[9]','$dt[10]','$dt[11]','$dt[20]','$dt[12]','$dt[13]','$dt[14]','$dt[15]','','','','','','$dt[18]','$dt[5]','','','','','','','','','','','$dt[16]','$dt[17]',now(),'$dt[17]',now())";$i=0; $dt1=explode('{}', $dt[19]); if ($dt1!='') {   foreach($dt1 as $loop)   {$dt2 = explode('[]',$dt1[$i]); $str = "insert into tx_sales_d(orderno,orderid,prodcode,prodname,qty,unit,price,discent,disamount,total) values('$dt2[0]','$dt2[1]','$dt2[2]','$dt2[3]','$dt2[4]','$dt2[5]','$dt2[6]','$dt2[7]','".($dt2[7]/100)*$dt2[6]."','".$dt2[8]."')"; include("exec2.php");   $i++; } }}</v>
      </c>
    </row>
    <row r="54" spans="1:13">
      <c r="A54" t="s">
        <v>205</v>
      </c>
      <c r="B54" t="s">
        <v>208</v>
      </c>
      <c r="C54" t="s">
        <v>502</v>
      </c>
      <c r="D54" t="s">
        <v>103</v>
      </c>
      <c r="E54" t="s">
        <v>489</v>
      </c>
      <c r="M54" t="str">
        <f t="shared" si="3"/>
        <v>if ($q=="SOupdate"){$query="update tx_sales set orderdate='$dt[1]',transtype='SO',custcode='$dt[2]',custname='$dt[3]',payterms='$dt[6]',pono='$dt[7]',salesman='$dt[4]',totalamount='$dt[8]',discent='$dt[9]',disamount='$dt[10]',ppncent='$dt[11]',ppnamount='$dt[20]',netamount='$dt[13]',dp='$dt[14]',leftamount='$dt[15]',deliverydate='$dt[18]',warehousefrom='$dt[5]',notes='$dt[16]',updateby='$dt[17]',updatedate=now() where orderno='$dt[0]'";$str="delete from tx_sales_d where orderno='$dt[0]'";include("exec2.php"); $i=0; $dt1=explode('{}', $dt[19]); if ($dt1!='') {   foreach($dt1 as $loop)   {$dt2 = explode('[]',$dt1[$i]); $str = "insert into tx_sales_d(orderno,orderid,prodcode,prodname,qty,unit,price,discent,disamount,total) values('$dt2[0]','$dt2[1]','$dt2[2]','$dt2[3]','$dt2[4]','$dt2[5]','$dt2[6]','$dt2[7]','".($dt2[7]/100)*$dt2[6]."','".$dt2[8]."')"; include("exec2.php");   $i++; } }}</v>
      </c>
    </row>
    <row r="55" spans="1:13">
      <c r="A55" t="s">
        <v>206</v>
      </c>
      <c r="B55" t="s">
        <v>209</v>
      </c>
      <c r="C55" t="s">
        <v>179</v>
      </c>
      <c r="D55" t="s">
        <v>103</v>
      </c>
      <c r="M55" t="str">
        <f t="shared" si="3"/>
        <v>if ($q=="SOdelete"){$query="delete from tx_sales where orderno='$dt[0]'";$str="delete from tx_sales_d where orderno='$dt[0]'";include("exec2.php"); }</v>
      </c>
    </row>
    <row r="56" spans="1:13">
      <c r="A56" t="s">
        <v>547</v>
      </c>
      <c r="B56" t="s">
        <v>550</v>
      </c>
      <c r="C56" t="s">
        <v>559</v>
      </c>
      <c r="D56" t="s">
        <v>1091</v>
      </c>
      <c r="E56" t="s">
        <v>1090</v>
      </c>
      <c r="M56" t="str">
        <f t="shared" ref="M56:M58" si="4">"if ($q=="&amp;A56&amp;"){$query="&amp;C56&amp;D56&amp;E56&amp;F56&amp;G56&amp;H56&amp;I56&amp;J56&amp;K56&amp;L56&amp;"}"</f>
        <v>if ($q=="SIinsert"){$query="insert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7" spans="1:13">
      <c r="A57" t="s">
        <v>548</v>
      </c>
      <c r="B57" t="s">
        <v>551</v>
      </c>
      <c r="C57" t="s">
        <v>556</v>
      </c>
      <c r="D57" t="s">
        <v>1092</v>
      </c>
      <c r="E57" t="s">
        <v>1091</v>
      </c>
      <c r="F57" t="s">
        <v>1090</v>
      </c>
      <c r="M57" t="str">
        <f t="shared" si="4"/>
        <v>if ($q=="SIupdate"){$query="update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orderno='$dt[0]'";$str="delete from tx_salesinvoice_d where orderno='$dt[0]'";include("exec2.php"); $str="delete from tx_stock_all where transdesc like '%$dt[0]%'";include("exec2.php"); $i=0;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8" spans="1:13">
      <c r="A58" t="s">
        <v>549</v>
      </c>
      <c r="B58" t="s">
        <v>552</v>
      </c>
      <c r="C58" t="s">
        <v>1102</v>
      </c>
      <c r="D58" t="s">
        <v>553</v>
      </c>
      <c r="M58" t="str">
        <f t="shared" si="4"/>
        <v>if ($q=="SIdelete"){$query="delete from tx_salesinvoice where orderno='$dt[0]'"; $str="delete from tx_stock_all where transdesc like '%$dt[0]%'";include("exec2.php"); $str="delete from tx_salesinvoice_d where orderno='$dt[0]'";include("exec2.php"); }</v>
      </c>
    </row>
    <row r="59" spans="1:13">
      <c r="A59" t="s">
        <v>582</v>
      </c>
      <c r="B59" t="s">
        <v>585</v>
      </c>
      <c r="C59" t="s">
        <v>590</v>
      </c>
      <c r="D59" t="s">
        <v>597</v>
      </c>
      <c r="M59" t="str">
        <f t="shared" ref="M59:M70" si="5">"if ($q=="&amp;A59&amp;"){$query="&amp;C59&amp;D59&amp;E59&amp;F59&amp;G59&amp;H59&amp;I59&amp;J59&amp;K59&amp;L59&amp;"}"</f>
        <v>if ($q=="SPinsert"){$query="insert into tx_salespay(payno,paydate,paytype,custcode,custname,accountid,paymenttype,paymentdate,checkno,totalpay,notes,createby,createdate,updateby,updatedate) values('$dt[0]','$dt[1]','SP','$dt[2]','$dt[3]','$dt[4]','$dt[5]','$dt[6]','$dt[7]','$dt[8]','$dt[9]','$dt[10]',now(),'$dt[10]',now())";$i=0; $dt1=explode('{}', $dt[11]); if ($dt1!='') {   foreach($dt1 as $loop)   {$dt2 = explode('[]',$dt1[$i]); if ($dt2[8]!=0){$str = "insert into tx_salespay_d(payno,payid,invoiceno,invdate,payterms,netamount,payed,total,payamount,leftamount) values('$dt2[0]','$dt2[1]','$dt2[2]','$dt2[3]','$dt2[4]','$dt2[5]','$dt2[6]','$dt2[7]','$dt2[8]','$dt2[9]')"; include("exec2.php");}   $i++; } }}</v>
      </c>
    </row>
    <row r="60" spans="1:13">
      <c r="A60" t="s">
        <v>583</v>
      </c>
      <c r="B60" t="s">
        <v>586</v>
      </c>
      <c r="C60" t="s">
        <v>595</v>
      </c>
      <c r="D60" t="s">
        <v>588</v>
      </c>
      <c r="E60" t="s">
        <v>597</v>
      </c>
      <c r="M60" t="str">
        <f t="shared" si="5"/>
        <v>if ($q=="SPupdate"){$query="update tx_salespay set paydate='$dt[1]',paytype='SP',custcode='$dt[2]',custname='$dt[3]',accountid='$dt[4]',paymenttype='$dt[5]',paymentdate='$dt[6]',checkno='$dt[7]',totalpay='$dt[8]',notes='$dt[9]',updateby='$dt[10]',updatedate=now() where payno='$dt[0]'";$str="delete from tx_salespay_d where payno='$dt[0]'";include("exec2.php"); $i=0; $dt1=explode('{}', $dt[11]); if ($dt1!='') {   foreach($dt1 as $loop)   {$dt2 = explode('[]',$dt1[$i]); if ($dt2[8]!=0){$str = "insert into tx_salespay_d(payno,payid,invoiceno,invdate,payterms,netamount,payed,total,payamount,leftamount) values('$dt2[0]','$dt2[1]','$dt2[2]','$dt2[3]','$dt2[4]','$dt2[5]','$dt2[6]','$dt2[7]','$dt2[8]','$dt2[9]')"; include("exec2.php");}   $i++; } }}</v>
      </c>
    </row>
    <row r="61" spans="1:13">
      <c r="A61" t="s">
        <v>584</v>
      </c>
      <c r="B61" t="s">
        <v>587</v>
      </c>
      <c r="C61" t="s">
        <v>589</v>
      </c>
      <c r="D61" t="s">
        <v>588</v>
      </c>
      <c r="M61" t="str">
        <f t="shared" si="5"/>
        <v>if ($q=="SPdelete"){$query="delete from tx_salespay where payno='$dt[0]'";$str="delete from tx_salespay_d where payno='$dt[0]'";include("exec2.php"); }</v>
      </c>
    </row>
    <row r="62" spans="1:13">
      <c r="A62" t="s">
        <v>602</v>
      </c>
      <c r="B62" t="s">
        <v>605</v>
      </c>
      <c r="C62" t="s">
        <v>618</v>
      </c>
      <c r="D62" t="s">
        <v>1093</v>
      </c>
      <c r="E62" t="s">
        <v>1101</v>
      </c>
      <c r="M62" t="str">
        <f t="shared" si="5"/>
        <v>if ($q=="SRinsert"){$query="insert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3" spans="1:13">
      <c r="A63" t="s">
        <v>603</v>
      </c>
      <c r="B63" t="s">
        <v>606</v>
      </c>
      <c r="C63" t="s">
        <v>620</v>
      </c>
      <c r="D63" t="s">
        <v>1094</v>
      </c>
      <c r="E63" t="s">
        <v>1093</v>
      </c>
      <c r="F63" t="s">
        <v>1101</v>
      </c>
      <c r="M63" t="str">
        <f t="shared" si="5"/>
        <v>if ($q=="SRupdate"){$query="update tx_salesreturn set returndate='$dt[1]',returntype='SR',custcode='$dt[2]',custname='$dt[3]',refno='$dt[4]',payterms='$dt[5]',salesman='$dt[6]',warehousefrom='$dt[7]',totalamount='$dt[8]',discent='$dt[9]',disamount='$dt[10]',ppncent='$dt[11]',ppnamount='$dt[12]',otherfee='$dt[13]',netamount='$dt[14]',cash='$dt[15]',credit='$dt[16]',notes='$dt[17]',updateby='$dt[18]',updatedate=now() where returnno='$dt[0]'";$str="delete from tx_salesreturn_d where returnno='$dt[0]'";include("exec2.php");  $str="delete from tx_stock_all where transdesc like '%$dt[0]%'";include("exec2.php"); $i=0;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4" spans="1:13">
      <c r="A64" t="s">
        <v>604</v>
      </c>
      <c r="B64" t="s">
        <v>607</v>
      </c>
      <c r="C64" t="s">
        <v>1103</v>
      </c>
      <c r="D64" t="s">
        <v>608</v>
      </c>
      <c r="M64" t="str">
        <f t="shared" si="5"/>
        <v>if ($q=="SRdelete"){$query="delete from tx_salesreturn where returnno='$dt[0]'"; $str="delete from tx_stock_all where transdesc like '%$dt[0]%'";include("exec2.php"); $str="delete from tx_salesreturn_d where returnno='$dt[0]'";include("exec2.php"); }</v>
      </c>
    </row>
    <row r="65" spans="1:13">
      <c r="A65" t="s">
        <v>623</v>
      </c>
      <c r="B65" t="s">
        <v>626</v>
      </c>
      <c r="C65" t="s">
        <v>632</v>
      </c>
      <c r="D65" t="s">
        <v>631</v>
      </c>
      <c r="M65" t="str">
        <f t="shared" si="5"/>
        <v>if ($q=="POinsert"){$query="insert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values('$dt[0]','$dt[1]','PO','$dt[2]','$dt[3]','$dt[6]','$dt[7]','$dt[4]','$dt[8]','$dt[9]','$dt[10]','$dt[11]','$dt[20]','$dt[12]','$dt[13]','$dt[14]','$dt[15]','','','','','','$dt[18]','$dt[5]','','','','','','','','','','','$dt[16]','$dt[17]',now(),'$dt[17]',now())";$i=0; $dt1=explode('{}', $dt[19]); if ($dt1!='') {   foreach($dt1 as $loop)   {$dt2 = explode('[]',$dt1[$i]); $str = "insert into tx_purchase_d(orderno,orderid,prodcode,prodname,qty,unit,price,discent,disamount,total) values('$dt2[0]','$dt2[1]','$dt2[2]','$dt2[3]','$dt2[4]','$dt2[5]','$dt2[6]','$dt2[7]','".($dt2[7]/100)*$dt2[6]."','".$dt2[8]."')"; include("exec2.php");   $i++; } }}</v>
      </c>
    </row>
    <row r="66" spans="1:13">
      <c r="A66" t="s">
        <v>624</v>
      </c>
      <c r="B66" t="s">
        <v>627</v>
      </c>
      <c r="C66" t="s">
        <v>633</v>
      </c>
      <c r="D66" t="s">
        <v>630</v>
      </c>
      <c r="E66" t="s">
        <v>631</v>
      </c>
      <c r="M66" t="str">
        <f t="shared" si="5"/>
        <v>if ($q=="POupdate"){$query="update tx_purchase set orderdate='$dt[1]',transtype='PO',suppid='$dt[2]',suppname='$dt[3]',payterms='$dt[6]',pono='$dt[7]',salesman='$dt[4]',totalamount='$dt[8]',discent='$dt[9]',disamount='$dt[10]',ppncent='$dt[11]',ppnamount='$dt[20]',netamount='$dt[13]',dp='$dt[14]',leftamount='$dt[15]',deliverydate='$dt[18]',warehousefrom='$dt[5]',notes='$dt[16]',updateby='$dt[17]',updatedate=now() where orderno='$dt[0]'";$str="delete from tx_purchase_d where orderno='$dt[0]'";include("exec2.php"); $i=0; $dt1=explode('{}', $dt[19]); if ($dt1!='') {   foreach($dt1 as $loop)   {$dt2 = explode('[]',$dt1[$i]); $str = "insert into tx_purchase_d(orderno,orderid,prodcode,prodname,qty,unit,price,discent,disamount,total) values('$dt2[0]','$dt2[1]','$dt2[2]','$dt2[3]','$dt2[4]','$dt2[5]','$dt2[6]','$dt2[7]','".($dt2[7]/100)*$dt2[6]."','".$dt2[8]."')"; include("exec2.php");   $i++; } }}</v>
      </c>
    </row>
    <row r="67" spans="1:13">
      <c r="A67" t="s">
        <v>625</v>
      </c>
      <c r="B67" t="s">
        <v>628</v>
      </c>
      <c r="C67" t="s">
        <v>629</v>
      </c>
      <c r="D67" t="s">
        <v>630</v>
      </c>
      <c r="M67" t="str">
        <f t="shared" si="5"/>
        <v>if ($q=="POdelete"){$query="delete from tx_purchase where orderno='$dt[0]'";$str="delete from tx_purchase_d where orderno='$dt[0]'";include("exec2.php"); }</v>
      </c>
    </row>
    <row r="68" spans="1:13">
      <c r="A68" t="s">
        <v>643</v>
      </c>
      <c r="B68" t="s">
        <v>646</v>
      </c>
      <c r="C68" t="s">
        <v>660</v>
      </c>
      <c r="D68" t="s">
        <v>1095</v>
      </c>
      <c r="E68" t="s">
        <v>1097</v>
      </c>
      <c r="M68" t="str">
        <f t="shared" si="5"/>
        <v>if ($q=="PIinsert"){$query="insert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69" spans="1:13">
      <c r="A69" t="s">
        <v>644</v>
      </c>
      <c r="B69" t="s">
        <v>647</v>
      </c>
      <c r="C69" t="s">
        <v>659</v>
      </c>
      <c r="D69" t="s">
        <v>1096</v>
      </c>
      <c r="E69" t="s">
        <v>1095</v>
      </c>
      <c r="F69" t="s">
        <v>1097</v>
      </c>
      <c r="M69" t="str">
        <f t="shared" si="5"/>
        <v>if ($q=="PIupdate"){$query="update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orderno='$dt[0]'";$str="delete from tx_purchaseinvoice_d where orderno='$dt[0]'";include("exec2.php");  $str="delete from tx_stock_all where transdesc like '%$dt[0]%'";include("exec2.php"); $i=0;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70" spans="1:13">
      <c r="A70" t="s">
        <v>645</v>
      </c>
      <c r="B70" t="s">
        <v>648</v>
      </c>
      <c r="C70" t="s">
        <v>1104</v>
      </c>
      <c r="D70" t="s">
        <v>650</v>
      </c>
      <c r="E70" t="s">
        <v>650</v>
      </c>
      <c r="F70" t="s">
        <v>649</v>
      </c>
      <c r="M70" t="str">
        <f t="shared" si="5"/>
        <v>if ($q=="PIdelete"){$query="delete from tx_purchaseinvoice where orderno='$dt[0]'"; $str="delete from tx_stock_all where transdesc like '%$dt[0]%'";include("exec2.php"); $str="delete from tx_purchaseinvoice_d where orderno='$dt[0]'";include("exec2.php"); $str="delete from tx_purchaseinvoice_d where orderno='$dt[0]'";include("exec2.php"); $i=0; $dt1=explode('{}', $dt[19]); if ($dt1!='') {   foreach($dt1 as $loop)   {$dt2 = explode('[]',$dt1[$i]); $str = "insert into tx_purchaseinvoice_d(orderno,orderid,prodcode,prodname,qty,unit,price,discent,disamount,total) values('$dt2[0]','$dt2[1]','$dt2[2]','$dt2[3]','$dt2[4]','$dt2[5]','$dt2[6]','$dt2[7]','".($dt2[7]/100)*$dt2[6]."','".$dt2[8]."')"; include("exec2.php");   $i++; } }}</v>
      </c>
    </row>
    <row r="71" spans="1:13">
      <c r="A71" t="s">
        <v>669</v>
      </c>
      <c r="B71" t="s">
        <v>672</v>
      </c>
      <c r="C71" t="s">
        <v>675</v>
      </c>
      <c r="D71" t="s">
        <v>676</v>
      </c>
      <c r="M71" t="str">
        <f t="shared" ref="M71:M76" si="6">"if ($q=="&amp;A71&amp;"){$query="&amp;C71&amp;D71&amp;E71&amp;F71&amp;G71&amp;H71&amp;I71&amp;J71&amp;K71&amp;L71&amp;"}"</f>
        <v>if ($q=="PPinsert"){$query="insert into tx_purchasepay(payno,paydate,paytype,custcode,custname,accountid,paymenttype,paymentdate,checkno,totalpay,notes,createby,createdate,updateby,updatedate) values('$dt[0]','$dt[1]','SP','$dt[2]','$dt[3]','$dt[4]','$dt[5]','$dt[6]','$dt[7]','$dt[8]','$dt[9]','$dt[10]',now(),'$dt[10]',now())";$i=0; $dt1=explode('{}', $dt[11]); if ($dt1!='') {   foreach($dt1 as $loop)   {$dt2 = explode('[]',$dt1[$i]); if ($dt2[8]!=0){$str = "insert into tx_purchasepay_d(payno,payid,invoiceno,invdate,payterms,netamount,payed,total,payamount,leftamount) values('$dt2[0]','$dt2[1]','$dt2[2]','$dt2[3]','$dt2[4]','$dt2[5]','$dt2[6]','$dt2[7]','$dt2[8]','$dt2[9]')"; include("exec2.php");}   $i++; } }}</v>
      </c>
    </row>
    <row r="72" spans="1:13">
      <c r="A72" t="s">
        <v>670</v>
      </c>
      <c r="B72" t="s">
        <v>673</v>
      </c>
      <c r="C72" t="s">
        <v>698</v>
      </c>
      <c r="D72" t="s">
        <v>677</v>
      </c>
      <c r="E72" t="s">
        <v>676</v>
      </c>
      <c r="M72" t="str">
        <f t="shared" si="6"/>
        <v>if ($q=="PPupdate"){$query="update tx_purchasepay set paydate='$dt[1]',paytype='PP',custcode='$dt[2]',custname='$dt[3]',accountid='$dt[4]',paymenttype='$dt[5]',paymentdate='$dt[6]',checkno='$dt[7]',totalpay='$dt[8]',notes='$dt[9]',updateby='$dt[10]',updatedate=now() where payno='$dt[0]'";$str="delete from tx_purchasepay_d where payno='$dt[0]'";include("exec2.php"); $i=0; $dt1=explode('{}', $dt[11]); if ($dt1!='') {   foreach($dt1 as $loop)   {$dt2 = explode('[]',$dt1[$i]); if ($dt2[8]!=0){$str = "insert into tx_purchasepay_d(payno,payid,invoiceno,invdate,payterms,netamount,payed,total,payamount,leftamount) values('$dt2[0]','$dt2[1]','$dt2[2]','$dt2[3]','$dt2[4]','$dt2[5]','$dt2[6]','$dt2[7]','$dt2[8]','$dt2[9]')"; include("exec2.php");}   $i++; } }}</v>
      </c>
    </row>
    <row r="73" spans="1:13">
      <c r="A73" t="s">
        <v>671</v>
      </c>
      <c r="B73" t="s">
        <v>674</v>
      </c>
      <c r="C73" t="s">
        <v>678</v>
      </c>
      <c r="D73" t="s">
        <v>677</v>
      </c>
      <c r="M73" t="str">
        <f t="shared" si="6"/>
        <v>if ($q=="PPdelete"){$query="delete from tx_purchasepay where payno='$dt[0]'";$str="delete from tx_purchasepay_d where payno='$dt[0]'";include("exec2.php"); }</v>
      </c>
    </row>
    <row r="74" spans="1:13">
      <c r="A74" t="s">
        <v>690</v>
      </c>
      <c r="B74" t="s">
        <v>693</v>
      </c>
      <c r="C74" t="s">
        <v>699</v>
      </c>
      <c r="D74" t="s">
        <v>1098</v>
      </c>
      <c r="E74" t="s">
        <v>1100</v>
      </c>
      <c r="M74" t="str">
        <f t="shared" si="6"/>
        <v>if ($q=="PRinsert"){$query="insert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5" spans="1:13">
      <c r="A75" t="s">
        <v>691</v>
      </c>
      <c r="B75" t="s">
        <v>694</v>
      </c>
      <c r="C75" t="s">
        <v>697</v>
      </c>
      <c r="D75" t="s">
        <v>1099</v>
      </c>
      <c r="E75" t="s">
        <v>1098</v>
      </c>
      <c r="F75" t="s">
        <v>1100</v>
      </c>
      <c r="M75" t="str">
        <f t="shared" si="6"/>
        <v>if ($q=="PRupdate"){$query="update tx_purchasereturn set returndate='$dt[1]',returntype='PR',custcode='$dt[2]',custname='$dt[3]',refno='$dt[4]',payterms='$dt[5]',salesman='$dt[6]',warehousefrom='$dt[7]',totalamount='$dt[8]',discent='$dt[9]',disamount='$dt[10]',ppncent='$dt[11]',ppnamount='$dt[12]',otherfee='$dt[13]',netamount='$dt[14]',cash='$dt[15]',credit='$dt[16]',notes='$dt[17]',updateby='$dt[18]',updatedate=now() where returnno='$dt[0]'";$str="delete from tx_purchasereturn_d where returnno='$dt[0]'";include("exec2.php");  $str="delete from tx_stock_all where transdesc like '%$dt[0]%'";include("exec2.php"); $i=0;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6" spans="1:13">
      <c r="A76" t="s">
        <v>692</v>
      </c>
      <c r="B76" t="s">
        <v>695</v>
      </c>
      <c r="C76" t="s">
        <v>1105</v>
      </c>
      <c r="D76" t="s">
        <v>696</v>
      </c>
      <c r="M76" t="str">
        <f t="shared" si="6"/>
        <v>if ($q=="PRdelete"){$query="delete from tx_purchasereturn where returnno='$dt[0]'"; $str="delete from tx_stock_all where transdesc like '%$dt[0]%'";include("exec2.php"); $str="delete from tx_purchasereturn_d where returnno='$dt[0]'";include("exec2.php"); }</v>
      </c>
    </row>
    <row r="77" spans="1:13">
      <c r="A77" t="s">
        <v>729</v>
      </c>
      <c r="B77" t="s">
        <v>694</v>
      </c>
      <c r="C77" t="s">
        <v>730</v>
      </c>
      <c r="M77" t="str">
        <f t="shared" ref="M77" si="7">"if ($q=="&amp;A77&amp;"){$query="&amp;C77&amp;D77&amp;E77&amp;F77&amp;G77&amp;H77&amp;I77&amp;J77&amp;K77&amp;L77&amp;"}"</f>
        <v>if ($q=="PCQupdate"){$query="update tx_purchasepay set paymentstatus='$dt[8]',payeddate=now() where payno='$dt[0]'";}</v>
      </c>
    </row>
    <row r="78" spans="1:13">
      <c r="A78" t="s">
        <v>753</v>
      </c>
      <c r="B78" t="s">
        <v>606</v>
      </c>
      <c r="C78" t="s">
        <v>754</v>
      </c>
      <c r="M78" t="str">
        <f t="shared" ref="M78:M97" si="8">"if ($q=="&amp;A78&amp;"){$query="&amp;C78&amp;D78&amp;E78&amp;F78&amp;G78&amp;H78&amp;I78&amp;J78&amp;K78&amp;L78&amp;"}"</f>
        <v>if ($q=="SCQupdate"){$query="update tx_salespay set paymentstatus='$dt[8]',payeddate=now() where payno='$dt[0]'";}</v>
      </c>
    </row>
    <row r="79" spans="1:13">
      <c r="A79" t="s">
        <v>774</v>
      </c>
      <c r="B79" t="s">
        <v>767</v>
      </c>
      <c r="C79" t="s">
        <v>779</v>
      </c>
      <c r="M79" t="str">
        <f t="shared" si="8"/>
        <v>if ($q=="SRPinsert"){$query="insert into tx_trans_point(transdate,memberid,pointvalue,transtype) values('$dt[1]','$dt[2]',-(CAST('$dt[3]' AS INT)),'Reimburse')";}</v>
      </c>
    </row>
    <row r="80" spans="1:13">
      <c r="A80" t="s">
        <v>775</v>
      </c>
      <c r="B80" t="s">
        <v>767</v>
      </c>
      <c r="C80" t="s">
        <v>778</v>
      </c>
      <c r="M80" t="str">
        <f t="shared" si="8"/>
        <v>if ($q=="SRPupdate"){$query="update tx_trans_point set transdate='$dt[1]',memberid='$dt[2]',pointvalue=-(CAST('$dt[3]' AS INT)) where pointid='$dt[0]'";}</v>
      </c>
    </row>
    <row r="81" spans="1:13">
      <c r="A81" t="s">
        <v>776</v>
      </c>
      <c r="B81" t="s">
        <v>767</v>
      </c>
      <c r="C81" t="s">
        <v>771</v>
      </c>
      <c r="M81" t="str">
        <f t="shared" si="8"/>
        <v>if ($q=="SRPdelete"){$query="delete from tx_trans_point where pointid='$dt[0]'";}</v>
      </c>
    </row>
    <row r="82" spans="1:13">
      <c r="A82" t="s">
        <v>820</v>
      </c>
      <c r="B82" t="s">
        <v>626</v>
      </c>
      <c r="C82" s="17" t="s">
        <v>841</v>
      </c>
      <c r="D82" s="17" t="s">
        <v>833</v>
      </c>
      <c r="M82" t="str">
        <f t="shared" si="8"/>
        <v>if ($q=="COinsert"){$query="insert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values('$dt[0]','$dt[1]','CO','$dt[2]','$dt[3]','$dt[6]','$dt[7]','$dt[4]','$dt[8]','$dt[9]','$dt[10]','$dt[11]','$dt[20]','$dt[12]','$dt[13]','$dt[14]','$dt[15]','','','','','','$dt[18]','$dt[5]','','','','','','','','','','','$dt[16]','$dt[17]',now(),'$dt[17]',now())";$i=0; $dt1=explode('{}', $dt[19]); if ($dt1!='') {   foreach($dt1 as $loop)   {$dt2 = explode('[]',$dt1[$i]); $str = "insert into tx_consignment_d(orderno,orderid,prodcode,prodname,qty,unit,price,discent,disamount,total) values('$dt2[0]','$dt2[1]','$dt2[2]','$dt2[3]','$dt2[4]','$dt2[5]','$dt2[6]','$dt2[7]','".($dt2[7]/100)*$dt2[6]."','".$dt2[8]."')"; include("exec2.php");   $i++; } }}</v>
      </c>
    </row>
    <row r="83" spans="1:13">
      <c r="A83" t="s">
        <v>821</v>
      </c>
      <c r="B83" t="s">
        <v>627</v>
      </c>
      <c r="C83" s="17" t="s">
        <v>856</v>
      </c>
      <c r="D83" t="s">
        <v>834</v>
      </c>
      <c r="E83" s="17" t="s">
        <v>833</v>
      </c>
      <c r="M83" t="str">
        <f t="shared" si="8"/>
        <v>if ($q=="COupdate"){$query="update tx_consignment set orderdate='$dt[1]',transtype='CO',suppid='$dt[2]',suppname='$dt[3]',payterms='$dt[6]',pono='$dt[7]',salesman='$dt[4]',totalamount='$dt[8]',discent='$dt[9]',disamount='$dt[10]',ppncent='$dt[11]',ppnamount='$dt[20]',netamount='$dt[13]',dp='$dt[14]',leftamount='$dt[15]',deliverydate='$dt[18]',warehousefrom='$dt[5]',notes='$dt[16]',updateby='$dt[17]',updatedate=now() where orderno='$dt[0]'";$str="delete from tx_consignment_d where orderno='$dt[0]'";include("exec2.php"); $i=0; $dt1=explode('{}', $dt[19]); if ($dt1!='') {   foreach($dt1 as $loop)   {$dt2 = explode('[]',$dt1[$i]); $str = "insert into tx_consignment_d(orderno,orderid,prodcode,prodname,qty,unit,price,discent,disamount,total) values('$dt2[0]','$dt2[1]','$dt2[2]','$dt2[3]','$dt2[4]','$dt2[5]','$dt2[6]','$dt2[7]','".($dt2[7]/100)*$dt2[6]."','".$dt2[8]."')"; include("exec2.php");   $i++; } }}</v>
      </c>
    </row>
    <row r="84" spans="1:13">
      <c r="A84" t="s">
        <v>822</v>
      </c>
      <c r="B84" t="s">
        <v>628</v>
      </c>
      <c r="C84" t="s">
        <v>842</v>
      </c>
      <c r="D84" t="s">
        <v>834</v>
      </c>
      <c r="M84" t="str">
        <f t="shared" si="8"/>
        <v>if ($q=="COdelete"){$query="delete from tx_consignment where orderno='$dt[0]'";$str="delete from tx_consignment_d where orderno='$dt[0]'";include("exec2.php"); }</v>
      </c>
    </row>
    <row r="85" spans="1:13">
      <c r="A85" t="s">
        <v>823</v>
      </c>
      <c r="B85" t="s">
        <v>646</v>
      </c>
      <c r="C85" s="17" t="s">
        <v>843</v>
      </c>
      <c r="D85" s="17" t="s">
        <v>835</v>
      </c>
      <c r="M85" t="str">
        <f t="shared" si="8"/>
        <v>if ($q=="CIinsert"){$query="insert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i=0; $dt1=explode('{}', $dt[19]); if ($dt1!='') {   foreach($dt1 as $loop)   {$dt2 = explode('[]',$dt1[$i]); $str = "insert into tx_consignmentinvoice_d(orderno,orderid,prodcode,prodname,qty,unit,price,discent,disamount,total) values('$dt2[0]','$dt2[1]','$dt2[2]','$dt2[3]','$dt2[4]','$dt2[5]','$dt2[6]','$dt2[7]','".($dt2[7]/100)*$dt2[6]."','".$dt2[8]."')"; include("exec2.php");   $i++; } }}</v>
      </c>
    </row>
    <row r="86" spans="1:13">
      <c r="A86" t="s">
        <v>824</v>
      </c>
      <c r="B86" t="s">
        <v>647</v>
      </c>
      <c r="C86" s="17" t="s">
        <v>857</v>
      </c>
      <c r="D86" t="s">
        <v>836</v>
      </c>
      <c r="E86" s="17" t="s">
        <v>835</v>
      </c>
      <c r="M86" t="str">
        <f t="shared" si="8"/>
        <v>if ($q=="CIupdate"){$query="update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orderno='$dt[0]'";$str="delete from tx_consignmentinvoice_d where orderno='$dt[0]'";include("exec2.php"); $i=0; $dt1=explode('{}', $dt[19]); if ($dt1!='') {   foreach($dt1 as $loop)   {$dt2 = explode('[]',$dt1[$i]); $str = "insert into tx_consignmentinvoice_d(orderno,orderid,prodcode,prodname,qty,unit,price,discent,disamount,total) values('$dt2[0]','$dt2[1]','$dt2[2]','$dt2[3]','$dt2[4]','$dt2[5]','$dt2[6]','$dt2[7]','".($dt2[7]/100)*$dt2[6]."','".$dt2[8]."')"; include("exec2.php");   $i++; } }}</v>
      </c>
    </row>
    <row r="87" spans="1:13">
      <c r="A87" t="s">
        <v>825</v>
      </c>
      <c r="B87" t="s">
        <v>648</v>
      </c>
      <c r="C87" t="s">
        <v>844</v>
      </c>
      <c r="D87" t="s">
        <v>836</v>
      </c>
      <c r="M87" t="str">
        <f t="shared" si="8"/>
        <v>if ($q=="CIdelete"){$query="delete from tx_consignmentinvoice where orderno='$dt[0]'";$str="delete from tx_consignmentinvoice_d where orderno='$dt[0]'";include("exec2.php"); }</v>
      </c>
    </row>
    <row r="88" spans="1:13">
      <c r="A88" t="s">
        <v>826</v>
      </c>
      <c r="B88" t="s">
        <v>672</v>
      </c>
      <c r="C88" s="17" t="s">
        <v>845</v>
      </c>
      <c r="D88" s="17" t="s">
        <v>837</v>
      </c>
      <c r="M88" t="str">
        <f t="shared" si="8"/>
        <v>if ($q=="CPinsert"){$query="insert into tx_consignmentpay(payno,paydate,paytype,custcode,custname,accountid,paymenttype,paymentdate,checkno,totalpay,notes,createby,createdate,updateby,updatedate) values('$dt[0]','$dt[1]','CP','$dt[2]','$dt[3]','$dt[4]','$dt[5]','$dt[6]','$dt[7]','$dt[8]','$dt[9]','$dt[10]',now(),'$dt[10]',now())";$i=0; $dt1=explode('{}', $dt[11]); if ($dt1!='') {   foreach($dt1 as $loop)   {$dt2 = explode('[]',$dt1[$i]); if ($dt2[8]!=0){$str = "insert into tx_consignmentpay_d(payno,payid,invoiceno,invdate,payterms,netamount,payed,total,payamount,leftamount) values('$dt2[0]','$dt2[1]','$dt2[2]','$dt2[3]','$dt2[4]','$dt2[5]','$dt2[6]','$dt2[7]','$dt2[8]','$dt2[9]')"; include("exec2.php");}   $i++; } }}</v>
      </c>
    </row>
    <row r="89" spans="1:13">
      <c r="A89" t="s">
        <v>827</v>
      </c>
      <c r="B89" t="s">
        <v>673</v>
      </c>
      <c r="C89" s="17" t="s">
        <v>858</v>
      </c>
      <c r="D89" t="s">
        <v>838</v>
      </c>
      <c r="E89" s="17" t="s">
        <v>837</v>
      </c>
      <c r="M89" t="str">
        <f t="shared" si="8"/>
        <v>if ($q=="CPupdate"){$query="update tx_consignmentpay set paydate='$dt[1]',paytype='CP',custcode='$dt[2]',custname='$dt[3]',accountid='$dt[4]',paymenttype='$dt[5]',paymentdate='$dt[6]',checkno='$dt[7]',totalpay='$dt[8]',notes='$dt[9]',updateby='$dt[10]',updatedate=now() where payno='$dt[0]'";$str="delete from tx_consignmentpay_d where payno='$dt[0]'";include("exec2.php"); $i=0; $dt1=explode('{}', $dt[11]); if ($dt1!='') {   foreach($dt1 as $loop)   {$dt2 = explode('[]',$dt1[$i]); if ($dt2[8]!=0){$str = "insert into tx_consignmentpay_d(payno,payid,invoiceno,invdate,payterms,netamount,payed,total,payamount,leftamount) values('$dt2[0]','$dt2[1]','$dt2[2]','$dt2[3]','$dt2[4]','$dt2[5]','$dt2[6]','$dt2[7]','$dt2[8]','$dt2[9]')"; include("exec2.php");}   $i++; } }}</v>
      </c>
    </row>
    <row r="90" spans="1:13">
      <c r="A90" t="s">
        <v>828</v>
      </c>
      <c r="B90" t="s">
        <v>674</v>
      </c>
      <c r="C90" t="s">
        <v>846</v>
      </c>
      <c r="D90" t="s">
        <v>838</v>
      </c>
      <c r="M90" t="str">
        <f t="shared" si="8"/>
        <v>if ($q=="CPdelete"){$query="delete from tx_consignmentpay where payno='$dt[0]'";$str="delete from tx_consignmentpay_d where payno='$dt[0]'";include("exec2.php"); }</v>
      </c>
    </row>
    <row r="91" spans="1:13">
      <c r="A91" t="s">
        <v>829</v>
      </c>
      <c r="B91" t="s">
        <v>693</v>
      </c>
      <c r="C91" s="17" t="s">
        <v>847</v>
      </c>
      <c r="D91" s="17" t="s">
        <v>839</v>
      </c>
      <c r="E91" s="17" t="s">
        <v>1330</v>
      </c>
      <c r="M91" t="str">
        <f t="shared" si="8"/>
        <v>if ($q=="CRinsert"){$query="insert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values('$dt[0]','$dt[1]','CR','$dt[2]','$dt[3]','$dt[4]','$dt[5]','$dt[6]','$dt[7]','$dt[8]','$dt[9]','$dt[10]','$dt[11]','$dt[12]','$dt[13]','$dt[14]','$dt[15]','$dt[16]','$dt[17]','$dt[18]',now(),'$dt[18]',now())";$i=0; $dt1=explode('{}', $dt[19]); if ($dt1!='') {   foreach($dt1 as $loop)   {$dt2 = explode('[]',$dt1[$i]); $str = "insert into tx_consignmentreturn_d(returnno,returnid,prodcode,prodname,qty,unit,price,discent,disamount,total)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Return #$dt2[0]','$dt[7]',$dt2[4]),";  $i++; }$str=substr($str, 0, -1);include("exec2.php"); }}</v>
      </c>
    </row>
    <row r="92" spans="1:13">
      <c r="A92" t="s">
        <v>830</v>
      </c>
      <c r="B92" t="s">
        <v>694</v>
      </c>
      <c r="C92" s="17" t="s">
        <v>859</v>
      </c>
      <c r="D92" t="s">
        <v>840</v>
      </c>
      <c r="E92" s="17" t="s">
        <v>839</v>
      </c>
      <c r="F92" s="17" t="s">
        <v>1330</v>
      </c>
      <c r="M92" t="str">
        <f t="shared" si="8"/>
        <v>if ($q=="CRupdate"){$query="update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returnno='$dt[0]'";$str="delete from tx_consignmentreturn_d where returnno='$dt[0]'";include("exec2.php"); $i=0; $dt1=explode('{}', $dt[19]); if ($dt1!='') {   foreach($dt1 as $loop)   {$dt2 = explode('[]',$dt1[$i]); $str = "insert into tx_consignmentreturn_d(returnno,returnid,prodcode,prodname,qty,unit,price,discent,disamount,total)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Return #$dt2[0]','$dt[7]',$dt2[4]),";  $i++; }$str=substr($str, 0, -1);include("exec2.php"); }}</v>
      </c>
    </row>
    <row r="93" spans="1:13">
      <c r="A93" t="s">
        <v>831</v>
      </c>
      <c r="B93" t="s">
        <v>695</v>
      </c>
      <c r="C93" t="s">
        <v>848</v>
      </c>
      <c r="D93" t="s">
        <v>840</v>
      </c>
      <c r="M93" t="str">
        <f t="shared" si="8"/>
        <v>if ($q=="CRdelete"){$query="delete from tx_consignmentreturn where returnno='$dt[0]'";$str="delete from tx_consignmentreturn_d where returnno='$dt[0]'";include("exec2.php"); }</v>
      </c>
    </row>
    <row r="94" spans="1:13">
      <c r="A94" t="s">
        <v>832</v>
      </c>
      <c r="B94" t="s">
        <v>694</v>
      </c>
      <c r="C94" t="s">
        <v>849</v>
      </c>
      <c r="M94" t="str">
        <f t="shared" si="8"/>
        <v>if ($q=="CCQupdate"){$query="update tx_consignmentpay set paymentstatus='$dt[8]',payeddate=now() where payno='$dt[0]'";}</v>
      </c>
    </row>
    <row r="95" spans="1:13">
      <c r="A95" t="s">
        <v>1254</v>
      </c>
      <c r="B95" t="s">
        <v>1221</v>
      </c>
      <c r="C95" s="17" t="s">
        <v>1230</v>
      </c>
      <c r="D95" s="17" t="s">
        <v>1225</v>
      </c>
      <c r="M95" t="str">
        <f t="shared" si="8"/>
        <v>if ($q=="DORinsert"){$query="insert into tx_deliverymulti(orderno,orderdate,transtype,custcode,custname,refno,pono,salesman,totalamount,discent,disamount,ppncent,ppnamount,otherfee,netamount,dp,leftamount,status,warehousefrom,field1,field2,field3,field4,field5,field6,invtaxno1,invtaxno2,invtaxdate,invtaxmemo,notes,createby,createdate,updateby,updatedate,shipvia,deliverypic,deliveryaddress,deliveryphone) values('$dt[0]','$dt[1]','DM','$dt[2]','$dt[3]','$dt[6]','$dt[7]','$dt[4]','$dt[8]','$dt[9]','$dt[10]','$dt[11]','$dt[20]','$dt[12]','$dt[13]','$dt[14]','$dt[15]','$dt[18]','$dt[5]','','','','','','','','','','','$dt[16]','$dt[17]',now(),'$dt[17]',now(),'$dt[21]','$dt[22]','$dt[23]','$dt[24]')";$i=0; $dt1=explode('{}', $dt[19]); if ($dt1!='') {   foreach($dt1 as $loop)   {$dt2 = explode('[]',$dt1[$i]); $str = "insert into tx_deliverymulti_d(orderno,orderid,prodcode,prodname,qty,unit,price,discent,disamount,total) values('$dt2[0]','$dt2[1]','$dt2[2]','$dt2[3]','$dt2[4]','$dt2[5]','$dt2[6]','$dt2[7]','".($dt2[7]/100)*$dt2[6]."','".$dt2[8]."')"; include("exec2.php");   $i++; } }}</v>
      </c>
    </row>
    <row r="96" spans="1:13">
      <c r="A96" t="s">
        <v>1255</v>
      </c>
      <c r="B96" t="s">
        <v>1222</v>
      </c>
      <c r="C96" s="17" t="s">
        <v>1231</v>
      </c>
      <c r="D96" t="s">
        <v>1226</v>
      </c>
      <c r="E96" s="17" t="s">
        <v>1225</v>
      </c>
      <c r="M96" t="str">
        <f t="shared" si="8"/>
        <v>if ($q=="DORupdate"){$query="update tx_deliverymulti set orderdate='$dt[1]',transtype='DM',custcode='$dt[2]',custname='$dt[3]',refno='$dt[6]',pono='$dt[7]',salesman='$dt[4]',totalamount='$dt[8]',discent='$dt[9]',disamount='$dt[10]',ppncent='$dt[11]',ppnamount='$dt[20]',netamount='$dt[13]',dp='$dt[14]',leftamount='$dt[15]',status='$dt[18]',warehousefrom='$dt[5]',notes='$dt[16]',updateby='$dt[17]',updatedate=now(),shipvia='$dt[21]',deliverypic='$dt[22]',deliveryaddress='$dt[23]',deliveryphone='$dt[24]' where orderno='$dt[0]'";$str="delete from tx_deliverymulti_d where orderno='$dt[0]'";include("exec2.php"); $i=0; $dt1=explode('{}', $dt[19]); if ($dt1!='') {   foreach($dt1 as $loop)   {$dt2 = explode('[]',$dt1[$i]); $str = "insert into tx_deliverymulti_d(orderno,orderid,prodcode,prodname,qty,unit,price,discent,disamount,total) values('$dt2[0]','$dt2[1]','$dt2[2]','$dt2[3]','$dt2[4]','$dt2[5]','$dt2[6]','$dt2[7]','".($dt2[7]/100)*$dt2[6]."','".$dt2[8]."')"; include("exec2.php");   $i++; } }}</v>
      </c>
    </row>
    <row r="97" spans="1:13">
      <c r="A97" t="s">
        <v>1256</v>
      </c>
      <c r="B97" t="s">
        <v>1223</v>
      </c>
      <c r="C97" t="s">
        <v>1224</v>
      </c>
      <c r="D97" t="s">
        <v>1226</v>
      </c>
      <c r="M97" t="str">
        <f t="shared" si="8"/>
        <v>if ($q=="DORdelete"){$query="delete from tx_deliverymulti where orderno='$dt[0]'";$str="delete from tx_deliverymulti_d where orderno='$dt[0]'";include("exec2.php"); }</v>
      </c>
    </row>
    <row r="98" spans="1:13">
      <c r="A98" t="s">
        <v>870</v>
      </c>
      <c r="B98" t="s">
        <v>873</v>
      </c>
      <c r="C98" s="17" t="s">
        <v>938</v>
      </c>
      <c r="D98" s="17" t="s">
        <v>876</v>
      </c>
      <c r="M98" t="str">
        <f t="shared" ref="M98:M100" si="9">"if ($q=="&amp;A98&amp;"){$query="&amp;C98&amp;D98&amp;E98&amp;F98&amp;G98&amp;H98&amp;I98&amp;J98&amp;K98&amp;L98&amp;"}"</f>
        <v>if ($q=="DOinsert"){$query="insert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i=0; $dt1=explode('{}', $dt[19]); if ($dt1!='') {   foreach($dt1 as $loop)   {$dt2 = explode('[]',$dt1[$i]); $str = "insert into tx_delivery_d(orderno,orderid,prodcode,prodname,qty,unit,price,discent,disamount,total) values('$dt2[0]','$dt2[1]','$dt2[2]','$dt2[3]','$dt2[4]','$dt2[5]','$dt2[6]','$dt2[7]','".($dt2[7]/100)*$dt2[6]."','".$dt2[8]."')"; include("exec2.php");   $i++; } }}</v>
      </c>
    </row>
    <row r="99" spans="1:13">
      <c r="A99" t="s">
        <v>871</v>
      </c>
      <c r="B99" t="s">
        <v>874</v>
      </c>
      <c r="C99" s="17" t="s">
        <v>939</v>
      </c>
      <c r="D99" t="s">
        <v>877</v>
      </c>
      <c r="E99" s="17" t="s">
        <v>876</v>
      </c>
      <c r="M99" t="str">
        <f t="shared" si="9"/>
        <v>if ($q=="DOupdate"){$query="update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tx_delivery_d where orderno='$dt[0]'";include("exec2.php"); $i=0; $dt1=explode('{}', $dt[19]); if ($dt1!='') {   foreach($dt1 as $loop)   {$dt2 = explode('[]',$dt1[$i]); $str = "insert into tx_delivery_d(orderno,orderid,prodcode,prodname,qty,unit,price,discent,disamount,total) values('$dt2[0]','$dt2[1]','$dt2[2]','$dt2[3]','$dt2[4]','$dt2[5]','$dt2[6]','$dt2[7]','".($dt2[7]/100)*$dt2[6]."','".$dt2[8]."')"; include("exec2.php");   $i++; } }}</v>
      </c>
    </row>
    <row r="100" spans="1:13">
      <c r="A100" t="s">
        <v>872</v>
      </c>
      <c r="B100" t="s">
        <v>875</v>
      </c>
      <c r="C100" t="s">
        <v>878</v>
      </c>
      <c r="D100" t="s">
        <v>877</v>
      </c>
      <c r="M100" t="str">
        <f t="shared" si="9"/>
        <v>if ($q=="DOdelete"){$query="delete from tx_delivery where orderno='$dt[0]'";$str="delete from tx_delivery_d where orderno='$dt[0]'";include("exec2.php"); }</v>
      </c>
    </row>
    <row r="101" spans="1:13">
      <c r="A101" t="s">
        <v>888</v>
      </c>
      <c r="B101" t="s">
        <v>891</v>
      </c>
      <c r="C101" s="17" t="s">
        <v>940</v>
      </c>
      <c r="D101" s="17" t="s">
        <v>894</v>
      </c>
      <c r="M101" t="str">
        <f t="shared" ref="M101:M103" si="10">"if ($q=="&amp;A101&amp;"){$query="&amp;C101&amp;D101&amp;E101&amp;F101&amp;G101&amp;H101&amp;I101&amp;J101&amp;K101&amp;L101&amp;"}"</f>
        <v>if ($q=="DTinsert"){$query="insert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i=0; $dt1=explode('{}', $dt[19]); if ($dt1!='') {   foreach($dt1 as $loop)   {$dt2 = explode('[]',$dt1[$i]); $str = "insert into tx_deliveryout_d(orderno,orderid,prodcode,prodname,qty,unit,price,discent,disamount,total) values('$dt2[0]','$dt2[1]','$dt2[2]','$dt2[3]','$dt2[4]','$dt2[5]','$dt2[6]','$dt2[7]','".($dt2[7]/100)*$dt2[6]."','".$dt2[8]."')"; include("exec2.php");   $i++; } }}</v>
      </c>
    </row>
    <row r="102" spans="1:13">
      <c r="A102" t="s">
        <v>889</v>
      </c>
      <c r="B102" t="s">
        <v>892</v>
      </c>
      <c r="C102" s="17" t="s">
        <v>941</v>
      </c>
      <c r="D102" t="s">
        <v>895</v>
      </c>
      <c r="E102" s="17" t="s">
        <v>894</v>
      </c>
      <c r="M102" t="str">
        <f t="shared" si="10"/>
        <v>if ($q=="DTupdate"){$query="update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tx_deliveryout_d where orderno='$dt[0]'";include("exec2.php"); $i=0; $dt1=explode('{}', $dt[19]); if ($dt1!='') {   foreach($dt1 as $loop)   {$dt2 = explode('[]',$dt1[$i]); $str = "insert into tx_deliveryout_d(orderno,orderid,prodcode,prodname,qty,unit,price,discent,disamount,total) values('$dt2[0]','$dt2[1]','$dt2[2]','$dt2[3]','$dt2[4]','$dt2[5]','$dt2[6]','$dt2[7]','".($dt2[7]/100)*$dt2[6]."','".$dt2[8]."')"; include("exec2.php");   $i++; } }}</v>
      </c>
    </row>
    <row r="103" spans="1:13">
      <c r="A103" t="s">
        <v>890</v>
      </c>
      <c r="B103" t="s">
        <v>893</v>
      </c>
      <c r="C103" t="s">
        <v>896</v>
      </c>
      <c r="D103" t="s">
        <v>895</v>
      </c>
      <c r="M103" t="str">
        <f t="shared" si="10"/>
        <v>if ($q=="DTdelete"){$query="delete from tx_deliveryout where orderno='$dt[0]'";$str="delete from tx_deliveryout_d where orderno='$dt[0]'";include("exec2.php"); }</v>
      </c>
    </row>
    <row r="104" spans="1:13">
      <c r="A104" t="s">
        <v>908</v>
      </c>
      <c r="B104" t="s">
        <v>911</v>
      </c>
      <c r="C104" s="17" t="s">
        <v>942</v>
      </c>
      <c r="D104" s="17" t="s">
        <v>914</v>
      </c>
      <c r="M104" t="str">
        <f t="shared" ref="M104:M109" si="11">"if ($q=="&amp;A104&amp;"){$query="&amp;C104&amp;D104&amp;E104&amp;F104&amp;G104&amp;H104&amp;I104&amp;J104&amp;K104&amp;L104&amp;"}"</f>
        <v>if ($q=="DRinsert"){$query="insert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i=0; $dt1=explode('{}', $dt[19]); if ($dt1!='') {   foreach($dt1 as $loop)   {$dt2 = explode('[]',$dt1[$i]); $str = "insert into tx_deliveryreceived_d(orderno,orderid,prodcode,prodname,qty,unit,price,discent,disamount,total) values('$dt2[0]','$dt2[1]','$dt2[2]','$dt2[3]','$dt2[4]','$dt2[5]','$dt2[6]','$dt2[7]','".($dt2[7]/100)*$dt2[6]."','".$dt2[8]."')"; include("exec2.php");   $i++; } }}</v>
      </c>
    </row>
    <row r="105" spans="1:13">
      <c r="A105" t="s">
        <v>910</v>
      </c>
      <c r="B105" t="s">
        <v>912</v>
      </c>
      <c r="C105" s="17" t="s">
        <v>943</v>
      </c>
      <c r="D105" t="s">
        <v>915</v>
      </c>
      <c r="E105" s="17" t="s">
        <v>914</v>
      </c>
      <c r="M105" t="str">
        <f t="shared" si="11"/>
        <v>if ($q=="DRupdate"){$query="update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tx_deliveryreceived_d where orderno='$dt[0]'";include("exec2.php"); $i=0; $dt1=explode('{}', $dt[19]); if ($dt1!='') {   foreach($dt1 as $loop)   {$dt2 = explode('[]',$dt1[$i]); $str = "insert into tx_deliveryreceived_d(orderno,orderid,prodcode,prodname,qty,unit,price,discent,disamount,total) values('$dt2[0]','$dt2[1]','$dt2[2]','$dt2[3]','$dt2[4]','$dt2[5]','$dt2[6]','$dt2[7]','".($dt2[7]/100)*$dt2[6]."','".$dt2[8]."')"; include("exec2.php");   $i++; } }}</v>
      </c>
    </row>
    <row r="106" spans="1:13">
      <c r="A106" t="s">
        <v>909</v>
      </c>
      <c r="B106" t="s">
        <v>913</v>
      </c>
      <c r="C106" t="s">
        <v>916</v>
      </c>
      <c r="D106" t="s">
        <v>915</v>
      </c>
      <c r="M106" t="str">
        <f t="shared" si="11"/>
        <v>if ($q=="DRdelete"){$query="delete from tx_deliveryreceived where orderno='$dt[0]'";$str="delete from tx_deliveryreceived_d where orderno='$dt[0]'";include("exec2.php"); }</v>
      </c>
    </row>
    <row r="107" spans="1:13">
      <c r="A107" t="s">
        <v>953</v>
      </c>
      <c r="B107" t="s">
        <v>956</v>
      </c>
      <c r="C107" t="s">
        <v>960</v>
      </c>
      <c r="M107" t="str">
        <f t="shared" si="11"/>
        <v>if ($q=="SBinsert"){$query="insert into tx_stock_begin(itemcode,itemname,warehouse,qty,unit,createdate,updatedate) values('$dt[1]','$dt[2]','$dt[3]','$dt[4]','$dt[5]',now(),now())";}</v>
      </c>
    </row>
    <row r="108" spans="1:13">
      <c r="A108" t="s">
        <v>954</v>
      </c>
      <c r="B108" t="s">
        <v>957</v>
      </c>
      <c r="C108" t="s">
        <v>959</v>
      </c>
      <c r="D108" t="s">
        <v>961</v>
      </c>
      <c r="E108" t="s">
        <v>1113</v>
      </c>
      <c r="M108" t="str">
        <f t="shared" si="11"/>
        <v>if ($q=="SBupdate"){$query="delete from tx_stock_begin where txid='$dt[0]'";$str="insert into tx_stock_begin(itemcode,itemname,warehouse,qty,unit,createdate,updatedate) values('$dt[1]','$dt[2]','$dt[3]','$dt[4]','$dt[5]',now(),now())";include("exec2.php"); $str="insert into tx_stock_all(itemcode,itemname,userid,transtime,transdesc,warehouse,inqty,outqty,beginqty,opnameqty,unit) values('$dt[1]','$dt[2]','$user',now(),'Begin Stock','$dt[3]',0,0,'$dt[4]',0,'$dt[5]')";include("exec2.php"); }</v>
      </c>
    </row>
    <row r="109" spans="1:13">
      <c r="A109" t="s">
        <v>955</v>
      </c>
      <c r="B109" t="s">
        <v>958</v>
      </c>
      <c r="C109" t="s">
        <v>959</v>
      </c>
      <c r="M109" t="str">
        <f t="shared" si="11"/>
        <v>if ($q=="SBdelete"){$query="delete from tx_stock_begin where txid='$dt[0]'";}</v>
      </c>
    </row>
    <row r="110" spans="1:13">
      <c r="A110" t="s">
        <v>1029</v>
      </c>
      <c r="B110" t="s">
        <v>1032</v>
      </c>
      <c r="C110" t="s">
        <v>1036</v>
      </c>
      <c r="D110" t="s">
        <v>1037</v>
      </c>
      <c r="M110" t="str">
        <f t="shared" ref="M110:M112" si="12">"if ($q=="&amp;A110&amp;"){$query="&amp;C110&amp;D110&amp;E110&amp;F110&amp;G110&amp;H110&amp;I110&amp;J110&amp;K110&amp;L110&amp;"}"</f>
        <v>if ($q=="CINinsert"){$query="insert into tx_cash(cashno,cashdate,cashtype,bankid,totalamount,notes,createby,createdate,updateby,updatedate) values('$dt[0]','$dt[1]','CIN','$dt[2]','$dt[3]','$dt[4]','$dt[5]',now(),'$dt[5]',now())";$i=0; $dt1=explode('{}', $dt[6]); if ($dt1!='') {   foreach($dt1 as $loop)   {$dt2 = explode('[]',$dt1[$i]); $str = "insert into tx_cash_d(cashno,cashid,accountcode,accountname,debit) values('$dt2[0]','$dt2[1]','$dt2[2]','$dt2[3]','$dt2[4]')"; include("exec2.php");   $i++; } }}</v>
      </c>
    </row>
    <row r="111" spans="1:13">
      <c r="A111" t="s">
        <v>1030</v>
      </c>
      <c r="B111" t="s">
        <v>1033</v>
      </c>
      <c r="C111" s="17" t="s">
        <v>1061</v>
      </c>
      <c r="D111" t="s">
        <v>1035</v>
      </c>
      <c r="E111" t="s">
        <v>1037</v>
      </c>
      <c r="M111" t="str">
        <f t="shared" si="12"/>
        <v>if ($q=="CINupdate"){$query="update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tx_cash_d(cashno,cashid,accountcode,accountname,debit) values('$dt2[0]','$dt2[1]','$dt2[2]','$dt2[3]','$dt2[4]')"; include("exec2.php");   $i++; } }}</v>
      </c>
    </row>
    <row r="112" spans="1:13">
      <c r="A112" t="s">
        <v>1031</v>
      </c>
      <c r="B112" t="s">
        <v>1034</v>
      </c>
      <c r="C112" t="s">
        <v>1060</v>
      </c>
      <c r="D112" t="s">
        <v>1035</v>
      </c>
      <c r="M112" t="str">
        <f t="shared" si="12"/>
        <v>if ($q=="CINdelete"){$query="delete from tx_cash where cashno='$dt[0]'";$str="delete from tx_cash_d where cashno='$dt[0]'";include("exec2.php"); }</v>
      </c>
    </row>
    <row r="113" spans="1:13">
      <c r="A113" t="s">
        <v>1038</v>
      </c>
      <c r="B113" t="s">
        <v>1041</v>
      </c>
      <c r="C113" t="s">
        <v>1044</v>
      </c>
      <c r="D113" t="s">
        <v>1045</v>
      </c>
      <c r="M113" t="str">
        <f t="shared" ref="M113:M124" si="13">"if ($q=="&amp;A113&amp;"){$query="&amp;C113&amp;D113&amp;E113&amp;F113&amp;G113&amp;H113&amp;I113&amp;J113&amp;K113&amp;L113&amp;"}"</f>
        <v>if ($q=="COTinsert"){$query="insert into tx_cash(cashno,cashdate,cashtype,bankid,totalamount,notes,createby,createdate,updateby,updatedate) values('$dt[0]','$dt[1]','COT','$dt[2]','$dt[3]','$dt[4]','$dt[5]',now(),'$dt[5]',now())";$i=0; $dt1=explode('{}', $dt[6]); if ($dt1!='') {   foreach($dt1 as $loop)   {$dt2 = explode('[]',$dt1[$i]); $str = "insert into tx_cash_d(cashno,cashid,accountcode,accountname,credit) values('$dt2[0]','$dt2[1]','$dt2[2]','$dt2[3]','$dt2[4]')"; include("exec2.php");   $i++; } }}</v>
      </c>
    </row>
    <row r="114" spans="1:13">
      <c r="A114" t="s">
        <v>1039</v>
      </c>
      <c r="B114" t="s">
        <v>1042</v>
      </c>
      <c r="C114" s="17" t="s">
        <v>1061</v>
      </c>
      <c r="D114" t="s">
        <v>1035</v>
      </c>
      <c r="E114" t="s">
        <v>1045</v>
      </c>
      <c r="M114" t="str">
        <f t="shared" si="13"/>
        <v>if ($q=="COTupdate"){$query="update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tx_cash_d(cashno,cashid,accountcode,accountname,credit) values('$dt2[0]','$dt2[1]','$dt2[2]','$dt2[3]','$dt2[4]')"; include("exec2.php");   $i++; } }}</v>
      </c>
    </row>
    <row r="115" spans="1:13">
      <c r="A115" t="s">
        <v>1040</v>
      </c>
      <c r="B115" t="s">
        <v>1043</v>
      </c>
      <c r="C115" t="s">
        <v>1060</v>
      </c>
      <c r="D115" t="s">
        <v>1035</v>
      </c>
      <c r="M115" t="str">
        <f t="shared" si="13"/>
        <v>if ($q=="COTdelete"){$query="delete from tx_cash where cashno='$dt[0]'";$str="delete from tx_cash_d where cashno='$dt[0]'";include("exec2.php"); }</v>
      </c>
    </row>
    <row r="116" spans="1:13">
      <c r="A116" t="s">
        <v>1074</v>
      </c>
      <c r="B116" t="s">
        <v>1077</v>
      </c>
      <c r="C116" t="s">
        <v>1085</v>
      </c>
      <c r="M116" t="str">
        <f t="shared" si="13"/>
        <v>if ($q=="SOPNAMEinsert"){$query=$str="insert into tx_stock_opname(itemcode,itemname,warehouse,qty,unit,createdate,updatedate) values('$dt[1]','$dt[2]','$dt[3]','$dt[11]','$dt[6]',now(),now())";include("exec2.php"); }</v>
      </c>
    </row>
    <row r="117" spans="1:13">
      <c r="A117" t="s">
        <v>1075</v>
      </c>
      <c r="B117" t="s">
        <v>1078</v>
      </c>
      <c r="C117" t="s">
        <v>977</v>
      </c>
      <c r="D117" t="s">
        <v>1109</v>
      </c>
      <c r="E117" t="s">
        <v>1107</v>
      </c>
      <c r="F117" t="s">
        <v>1108</v>
      </c>
      <c r="M117" t="str">
        <f t="shared" si="13"/>
        <v>if ($q=="SOPNAMEupdate"){$query="";$str="delete from tx_stock_opname where itemcode='$dt[0]' and warehouse='$dt[2]'";include("exec2.php"); $str="delete from tx_stock_all where itemcode='$dt[0]' and transdesc='Opname Stock' and warehouse='$dt[2]'";include("exec2.php"); $str="insert into tx_stock_opname(itemcode,itemname,warehouse,qty,unit,createdate,updatedate) values('$dt[0]','$dt[1]','$dt[2]','$dt[10]','$dt[5]',now(),now())";include("exec2.php"); $str="insert into tx_stock_all(itemcode,itemname,userid,transtime,transdesc,warehouse,inqty,outqty,beginqty,opnameqty,unit) values('$dt[0]','$dt[1]','$user',now(),'Opname Stock','$dt[2]',0,0,0,'$dt[10]','$dt[5]')";include("exec2.php"); }</v>
      </c>
    </row>
    <row r="118" spans="1:13">
      <c r="A118" t="s">
        <v>1076</v>
      </c>
      <c r="B118" t="s">
        <v>1079</v>
      </c>
      <c r="C118" t="s">
        <v>1110</v>
      </c>
      <c r="M118" t="str">
        <f t="shared" si="13"/>
        <v>if ($q=="SOPNAMEdelete"){$query="delete from tx_stock_opname where itemcode='$dt[0]' and and warehouse='$dt[2]'";}</v>
      </c>
    </row>
    <row r="119" spans="1:13">
      <c r="A119" t="s">
        <v>1291</v>
      </c>
      <c r="B119" t="s">
        <v>1294</v>
      </c>
      <c r="C119" t="s">
        <v>1299</v>
      </c>
      <c r="M119" t="str">
        <f t="shared" si="13"/>
        <v>if ($q=="Accountinsert"){$query="insert into ms_account(accountcode,accountname) values('$dt[1]','$dt[2]')";}</v>
      </c>
    </row>
    <row r="120" spans="1:13">
      <c r="A120" t="s">
        <v>1292</v>
      </c>
      <c r="B120" t="s">
        <v>1295</v>
      </c>
      <c r="C120" t="s">
        <v>1298</v>
      </c>
      <c r="M120" t="str">
        <f t="shared" si="13"/>
        <v>if ($q=="Accountupdate"){$query="update ms_account set accountcode='$dt[1]',accountname='$dt[2]' where accountid='$dt[0]'";}</v>
      </c>
    </row>
    <row r="121" spans="1:13">
      <c r="A121" t="s">
        <v>1293</v>
      </c>
      <c r="B121" t="s">
        <v>1296</v>
      </c>
      <c r="C121" t="s">
        <v>1297</v>
      </c>
      <c r="M121" t="str">
        <f t="shared" si="13"/>
        <v>if ($q=="Accountdelete"){$query="delete from ms_account where accountid='$dt[0]'";}</v>
      </c>
    </row>
    <row r="122" spans="1:13">
      <c r="A122" t="s">
        <v>1306</v>
      </c>
      <c r="B122" t="s">
        <v>1309</v>
      </c>
      <c r="C122" s="17" t="s">
        <v>1320</v>
      </c>
      <c r="D122" s="17" t="s">
        <v>1312</v>
      </c>
      <c r="E122" s="17" t="s">
        <v>1329</v>
      </c>
      <c r="M122" t="str">
        <f t="shared" si="13"/>
        <v>if ($q=="COIinsert"){$query="insert into tx_consignmentin(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OI','$dt[2]','$dt[3]','$dt[6]','$dt[7]','$dt[4]','$dt[8]','$dt[9]','$dt[10]','$dt[11]','$dt[20]','$dt[12]','$dt[13]','$dt[14]','$dt[15]','$dt[21]','','','','','','$dt[18]','$dt[5]','','','','','','','','','','','$dt[16]','$dt[17]',now(),'$dt[17]',now())";$i=0; $dt1=explode('{}', $dt[19]); if ($dt1!='') {   foreach($dt1 as $loop)   {$dt2 = explode('[]',$dt1[$i]); $str = "insert into tx_consignmentin_d(orderno,orderid,prodcode,prodname,qty,unit,price,discent,disamount,total)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In #$dt2[0]','$dt[5]',$dt2[4]),";  $i++; }$str=substr($str, 0, -1);include("exec2.php"); }}</v>
      </c>
    </row>
    <row r="123" spans="1:13">
      <c r="A123" t="s">
        <v>1307</v>
      </c>
      <c r="B123" t="s">
        <v>1310</v>
      </c>
      <c r="C123" s="17" t="s">
        <v>1321</v>
      </c>
      <c r="D123" t="s">
        <v>1313</v>
      </c>
      <c r="E123" s="17" t="s">
        <v>1312</v>
      </c>
      <c r="F123" s="17" t="s">
        <v>1329</v>
      </c>
      <c r="M123" t="str">
        <f t="shared" si="13"/>
        <v>if ($q=="COIupdate"){$query="update tx_consignmentin set orderdate='$dt[1]',transtype='COI',custcode='$dt[2]',custname='$dt[3]',payterms='$dt[6]',pono='$dt[7]',salesman='$dt[4]',totalamount='$dt[8]',discent='$dt[9]',disamount='$dt[10]',ppncent='$dt[11]',ppnamount='$dt[20]',netamount='$dt[13]',dppo='$dt[14]',cash='$dt[15]',credit='$dt[21]',deliverydate='$dt[18]',warehousefrom='$dt[5]',notes='$dt[16]',updateby='$dt[17]',updatedate=now() where orderno='$dt[0]'";$str="delete from tx_consignmentin_d where orderno='$dt[0]'";include("exec2.php"); $i=0; $dt1=explode('{}', $dt[19]); if ($dt1!='') {   foreach($dt1 as $loop)   {$dt2 = explode('[]',$dt1[$i]); $str = "insert into tx_consignmentin_d(orderno,orderid,prodcode,prodname,qty,unit,price,discent,disamount,total)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In #$dt2[0]','$dt[5]',$dt2[4]),";  $i++; }$str=substr($str, 0, -1);include("exec2.php"); }}</v>
      </c>
    </row>
    <row r="124" spans="1:13">
      <c r="A124" t="s">
        <v>1308</v>
      </c>
      <c r="B124" t="s">
        <v>1311</v>
      </c>
      <c r="C124" t="s">
        <v>1314</v>
      </c>
      <c r="D124" t="s">
        <v>1313</v>
      </c>
      <c r="M124" t="str">
        <f t="shared" si="13"/>
        <v>if ($q=="COIdelete"){$query="delete from tx_consignmentin where orderno='$dt[0]'";$str="delete from tx_consignmentin_d where orderno='$dt[0]'";include("exec2.php"); }</v>
      </c>
    </row>
    <row r="125" spans="1:13">
      <c r="C125" t="s">
        <v>469</v>
      </c>
      <c r="D125" t="s">
        <v>465</v>
      </c>
      <c r="M125" t="str">
        <f>C125&amp;D125</f>
        <v>$list=array('warehouse','group');$i=0;foreach ($list as $value) {if (strpos($q,'insert') !== false){if (strpos($q,$list[$i]) !== false) $query=defaultInsert($list[$i],$dt);}if (strpos($q,'update') !== false){if (strpos($q,$list[$i]) !== false) $query=defaultUpdate($list[$i],$dt);}if (strpos($q,'delete') !== false){if (strpos($q,$list[$i]) !== false) $query=defaultDelete($list[$i],$dt);}$i++;}</v>
      </c>
    </row>
    <row r="126" spans="1:13">
      <c r="M126" t="s">
        <v>466</v>
      </c>
    </row>
    <row r="127" spans="1:13">
      <c r="M127" t="s">
        <v>467</v>
      </c>
    </row>
    <row r="128" spans="1:13">
      <c r="M128" t="s">
        <v>468</v>
      </c>
    </row>
    <row r="129" spans="13:13">
      <c r="M129" t="s">
        <v>98</v>
      </c>
    </row>
  </sheetData>
  <pageMargins left="0.7" right="0.7" top="0.75" bottom="0.75" header="0.3" footer="0.3"/>
  <pageSetup paperSize="2833" orientation="portrait" horizontalDpi="203" verticalDpi="203" r:id="rId1"/>
</worksheet>
</file>

<file path=xl/worksheets/sheet9.xml><?xml version="1.0" encoding="utf-8"?>
<worksheet xmlns="http://schemas.openxmlformats.org/spreadsheetml/2006/main" xmlns:r="http://schemas.openxmlformats.org/officeDocument/2006/relationships">
  <sheetPr codeName="Sheet9"/>
  <dimension ref="A2:D22"/>
  <sheetViews>
    <sheetView workbookViewId="0">
      <selection activeCell="C22" sqref="C22"/>
    </sheetView>
  </sheetViews>
  <sheetFormatPr defaultRowHeight="15"/>
  <cols>
    <col min="1" max="1" width="17.7109375" customWidth="1"/>
    <col min="2" max="2" width="16.7109375" bestFit="1" customWidth="1"/>
    <col min="3" max="3" width="21.28515625" customWidth="1"/>
    <col min="4" max="4" width="22.85546875" bestFit="1" customWidth="1"/>
  </cols>
  <sheetData>
    <row r="2" spans="1:4">
      <c r="A2" s="28" t="s">
        <v>703</v>
      </c>
      <c r="B2" s="28" t="s">
        <v>706</v>
      </c>
      <c r="C2" s="28" t="s">
        <v>710</v>
      </c>
      <c r="D2" s="19" t="s">
        <v>712</v>
      </c>
    </row>
    <row r="3" spans="1:4">
      <c r="A3" t="s">
        <v>239</v>
      </c>
      <c r="B3" t="s">
        <v>239</v>
      </c>
      <c r="C3" t="s">
        <v>239</v>
      </c>
      <c r="D3" t="s">
        <v>239</v>
      </c>
    </row>
    <row r="4" spans="1:4">
      <c r="A4" t="s">
        <v>243</v>
      </c>
      <c r="B4" t="s">
        <v>237</v>
      </c>
      <c r="C4" t="s">
        <v>237</v>
      </c>
      <c r="D4" t="s">
        <v>237</v>
      </c>
    </row>
    <row r="5" spans="1:4">
      <c r="A5" t="s">
        <v>704</v>
      </c>
      <c r="B5" t="s">
        <v>241</v>
      </c>
      <c r="C5" t="s">
        <v>241</v>
      </c>
      <c r="D5" t="s">
        <v>241</v>
      </c>
    </row>
    <row r="6" spans="1:4">
      <c r="A6" t="s">
        <v>705</v>
      </c>
      <c r="B6" t="s">
        <v>251</v>
      </c>
      <c r="C6" t="s">
        <v>172</v>
      </c>
      <c r="D6" t="s">
        <v>713</v>
      </c>
    </row>
    <row r="7" spans="1:4">
      <c r="A7" t="s">
        <v>245</v>
      </c>
      <c r="B7" t="s">
        <v>707</v>
      </c>
      <c r="C7" t="s">
        <v>259</v>
      </c>
      <c r="D7" t="s">
        <v>714</v>
      </c>
    </row>
    <row r="8" spans="1:4">
      <c r="A8" t="s">
        <v>48</v>
      </c>
      <c r="B8" t="s">
        <v>708</v>
      </c>
      <c r="C8" t="s">
        <v>711</v>
      </c>
      <c r="D8" t="s">
        <v>717</v>
      </c>
    </row>
    <row r="9" spans="1:4">
      <c r="A9" t="s">
        <v>306</v>
      </c>
      <c r="B9" t="s">
        <v>253</v>
      </c>
      <c r="C9" t="s">
        <v>520</v>
      </c>
      <c r="D9" t="s">
        <v>722</v>
      </c>
    </row>
    <row r="10" spans="1:4">
      <c r="A10" t="s">
        <v>520</v>
      </c>
      <c r="B10" t="s">
        <v>434</v>
      </c>
      <c r="D10" t="s">
        <v>716</v>
      </c>
    </row>
    <row r="11" spans="1:4">
      <c r="B11" t="s">
        <v>709</v>
      </c>
      <c r="D11" t="s">
        <v>715</v>
      </c>
    </row>
    <row r="12" spans="1:4">
      <c r="B12" t="s">
        <v>520</v>
      </c>
      <c r="D12" t="s">
        <v>520</v>
      </c>
    </row>
    <row r="14" spans="1:4">
      <c r="A14" s="28" t="s">
        <v>718</v>
      </c>
      <c r="B14" s="28" t="s">
        <v>720</v>
      </c>
    </row>
    <row r="15" spans="1:4">
      <c r="A15" t="s">
        <v>262</v>
      </c>
      <c r="B15" t="s">
        <v>262</v>
      </c>
    </row>
    <row r="16" spans="1:4">
      <c r="A16" t="s">
        <v>263</v>
      </c>
      <c r="B16" t="s">
        <v>721</v>
      </c>
    </row>
    <row r="17" spans="1:2">
      <c r="A17" t="s">
        <v>719</v>
      </c>
      <c r="B17" t="s">
        <v>713</v>
      </c>
    </row>
    <row r="18" spans="1:2">
      <c r="B18" t="s">
        <v>714</v>
      </c>
    </row>
    <row r="19" spans="1:2">
      <c r="B19" t="s">
        <v>722</v>
      </c>
    </row>
    <row r="20" spans="1:2">
      <c r="B20" t="s">
        <v>716</v>
      </c>
    </row>
    <row r="21" spans="1:2">
      <c r="B21" t="s">
        <v>715</v>
      </c>
    </row>
    <row r="22" spans="1:2">
      <c r="B22" t="s">
        <v>520</v>
      </c>
    </row>
  </sheetData>
  <pageMargins left="0.7" right="0.7" top="0.75" bottom="0.75" header="0.3" footer="0.3"/>
  <pageSetup paperSize="157" orientation="portrait" horizontalDpi="120" verticalDpi="7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all2</vt:lpstr>
      <vt:lpstr>API</vt:lpstr>
      <vt:lpstr>Sheet4</vt:lpstr>
      <vt:lpstr>Sheet5</vt:lpstr>
      <vt:lpstr>all</vt:lpstr>
      <vt:lpstr>module</vt:lpstr>
      <vt:lpstr>Adnetall</vt:lpstr>
      <vt:lpstr>Sheet1</vt:lpstr>
      <vt:lpstr>Report</vt:lpstr>
      <vt:lpstr>reportphp</vt:lpstr>
      <vt:lpstr>barcode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Adnet</dc:creator>
  <cp:lastModifiedBy>Adnet</cp:lastModifiedBy>
  <cp:lastPrinted>2014-08-22T09:18:18Z</cp:lastPrinted>
  <dcterms:created xsi:type="dcterms:W3CDTF">2014-05-26T10:10:35Z</dcterms:created>
  <dcterms:modified xsi:type="dcterms:W3CDTF">2014-09-08T12:22:59Z</dcterms:modified>
</cp:coreProperties>
</file>