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240" yWindow="75" windowWidth="20055" windowHeight="7935" activeTab="10"/>
  </bookViews>
  <sheets>
    <sheet name="Table" sheetId="1" r:id="rId1"/>
    <sheet name="all2" sheetId="2" r:id="rId2"/>
    <sheet name="API" sheetId="3" r:id="rId3"/>
    <sheet name="Sheet4" sheetId="4" r:id="rId4"/>
    <sheet name="Sheet5" sheetId="5" r:id="rId5"/>
    <sheet name="all" sheetId="7" r:id="rId6"/>
    <sheet name="module" sheetId="6" r:id="rId7"/>
    <sheet name="Adnetall" sheetId="8" r:id="rId8"/>
    <sheet name="Sheet1" sheetId="9" r:id="rId9"/>
    <sheet name="Report" sheetId="10" r:id="rId10"/>
    <sheet name="reportphp" sheetId="11" r:id="rId11"/>
    <sheet name="barcode" sheetId="12" r:id="rId12"/>
  </sheets>
  <definedNames>
    <definedName name="_xlnm._FilterDatabase" localSheetId="2" hidden="1">API!$A$1:$O$52</definedName>
    <definedName name="_xlnm._FilterDatabase" localSheetId="6" hidden="1">module!$A$1:$L$836</definedName>
  </definedNames>
  <calcPr calcId="124519"/>
</workbook>
</file>

<file path=xl/calcChain.xml><?xml version="1.0" encoding="utf-8"?>
<calcChain xmlns="http://schemas.openxmlformats.org/spreadsheetml/2006/main">
  <c r="M88" i="11"/>
  <c r="M87"/>
  <c r="M86"/>
  <c r="M85"/>
  <c r="M83" l="1"/>
  <c r="M84"/>
  <c r="M81"/>
  <c r="M82"/>
  <c r="M79"/>
  <c r="M80"/>
  <c r="M76" l="1"/>
  <c r="M75"/>
  <c r="M84" i="7"/>
  <c r="M74" i="11"/>
  <c r="M73"/>
  <c r="M83" i="7"/>
  <c r="M72" i="11"/>
  <c r="M71"/>
  <c r="M70"/>
  <c r="M69"/>
  <c r="M68"/>
  <c r="M82" i="7"/>
  <c r="M67" i="11"/>
  <c r="M61"/>
  <c r="M62"/>
  <c r="M63"/>
  <c r="M64"/>
  <c r="M65"/>
  <c r="M66"/>
  <c r="M60"/>
  <c r="M59"/>
  <c r="M58"/>
  <c r="M57"/>
  <c r="M56"/>
  <c r="M55"/>
  <c r="M48"/>
  <c r="M47"/>
  <c r="M54"/>
  <c r="M53"/>
  <c r="M52"/>
  <c r="M51"/>
  <c r="M50"/>
  <c r="M49"/>
  <c r="M46"/>
  <c r="M45"/>
  <c r="M44"/>
  <c r="M43"/>
  <c r="M42"/>
  <c r="M41"/>
  <c r="M40"/>
  <c r="M39"/>
  <c r="M38"/>
  <c r="M37"/>
  <c r="M36"/>
  <c r="M35"/>
  <c r="M34"/>
  <c r="M33"/>
  <c r="M32"/>
  <c r="M31"/>
  <c r="M30"/>
  <c r="M29"/>
  <c r="M28"/>
  <c r="M27"/>
  <c r="M26"/>
  <c r="M25"/>
  <c r="M24"/>
  <c r="M81" i="7" l="1"/>
  <c r="L911" i="6"/>
  <c r="L910"/>
  <c r="L909"/>
  <c r="L908"/>
  <c r="L907"/>
  <c r="L906"/>
  <c r="M80" i="7"/>
  <c r="M79"/>
  <c r="M78"/>
  <c r="M77"/>
  <c r="L905" i="6"/>
  <c r="L904"/>
  <c r="L903"/>
  <c r="L902"/>
  <c r="L901"/>
  <c r="L900"/>
  <c r="L899"/>
  <c r="L898"/>
  <c r="L897"/>
  <c r="L896"/>
  <c r="L895"/>
  <c r="L894"/>
  <c r="L893"/>
  <c r="L892"/>
  <c r="L891"/>
  <c r="L890"/>
  <c r="L889"/>
  <c r="L888"/>
  <c r="L887"/>
  <c r="L886"/>
  <c r="L885"/>
  <c r="L884"/>
  <c r="L883"/>
  <c r="L882"/>
  <c r="L881"/>
  <c r="L880"/>
  <c r="L879"/>
  <c r="L878"/>
  <c r="L877"/>
  <c r="L876"/>
  <c r="L875"/>
  <c r="L874"/>
  <c r="L873"/>
  <c r="L872"/>
  <c r="L871"/>
  <c r="L870"/>
  <c r="L869"/>
  <c r="L868"/>
  <c r="M76" i="7"/>
  <c r="M75"/>
  <c r="M124" i="8"/>
  <c r="M123"/>
  <c r="M122"/>
  <c r="L867" i="6"/>
  <c r="L866"/>
  <c r="L865"/>
  <c r="L864"/>
  <c r="L863"/>
  <c r="L862"/>
  <c r="L861"/>
  <c r="L860"/>
  <c r="L859"/>
  <c r="M119" i="8"/>
  <c r="M120"/>
  <c r="M121"/>
  <c r="L858" i="6"/>
  <c r="L857"/>
  <c r="L856"/>
  <c r="L855"/>
  <c r="L854"/>
  <c r="L853"/>
  <c r="L852"/>
  <c r="L851"/>
  <c r="L850"/>
  <c r="L849"/>
  <c r="L848"/>
  <c r="L847"/>
  <c r="L846"/>
  <c r="L845"/>
  <c r="L844"/>
  <c r="L843"/>
  <c r="L842"/>
  <c r="M73" i="7"/>
  <c r="M74"/>
  <c r="M72"/>
  <c r="M71"/>
  <c r="M70"/>
  <c r="M69"/>
  <c r="M68"/>
  <c r="M67"/>
  <c r="M65"/>
  <c r="M66"/>
  <c r="M64"/>
  <c r="L841" i="6"/>
  <c r="L840"/>
  <c r="L839"/>
  <c r="L838"/>
  <c r="L837"/>
  <c r="M63" i="7"/>
  <c r="L836" i="6" l="1"/>
  <c r="L835"/>
  <c r="L834"/>
  <c r="L833"/>
  <c r="L832"/>
  <c r="L831"/>
  <c r="M62" i="7"/>
  <c r="M97" i="8"/>
  <c r="M96"/>
  <c r="M95"/>
  <c r="L830" i="6"/>
  <c r="L829"/>
  <c r="L828"/>
  <c r="L827"/>
  <c r="L826"/>
  <c r="L825"/>
  <c r="L824"/>
  <c r="L823"/>
  <c r="L822"/>
  <c r="L821"/>
  <c r="L820"/>
  <c r="L819"/>
  <c r="L818"/>
  <c r="L817"/>
  <c r="L816"/>
  <c r="L815"/>
  <c r="L814"/>
  <c r="L813"/>
  <c r="L812"/>
  <c r="L811"/>
  <c r="L810"/>
  <c r="L809"/>
  <c r="L808"/>
  <c r="L807"/>
  <c r="L806"/>
  <c r="L805"/>
  <c r="L804"/>
  <c r="L803"/>
  <c r="L802"/>
  <c r="L801"/>
  <c r="L800"/>
  <c r="L799"/>
  <c r="L798"/>
  <c r="L797"/>
  <c r="L796"/>
  <c r="L795"/>
  <c r="L794"/>
  <c r="L793"/>
  <c r="M61" i="7"/>
  <c r="L792" i="6"/>
  <c r="L791"/>
  <c r="L790"/>
  <c r="L789"/>
  <c r="L788"/>
  <c r="L787"/>
  <c r="L786"/>
  <c r="L783"/>
  <c r="L785"/>
  <c r="L784"/>
  <c r="L782"/>
  <c r="L781"/>
  <c r="L780"/>
  <c r="L779"/>
  <c r="M60" i="7"/>
  <c r="M58"/>
  <c r="M59"/>
  <c r="M17" i="11" l="1"/>
  <c r="M16"/>
  <c r="M18"/>
  <c r="M56" i="7"/>
  <c r="M57"/>
  <c r="M15" i="11"/>
  <c r="M55" i="7"/>
  <c r="M52"/>
  <c r="M53"/>
  <c r="M54"/>
  <c r="M14" i="11"/>
  <c r="M13"/>
  <c r="M12"/>
  <c r="M11"/>
  <c r="M9"/>
  <c r="M10"/>
  <c r="M51" i="7" l="1"/>
  <c r="M50"/>
  <c r="M49"/>
  <c r="M8" i="11"/>
  <c r="M7"/>
  <c r="M78"/>
  <c r="M77"/>
  <c r="M23"/>
  <c r="M22"/>
  <c r="M21"/>
  <c r="M20"/>
  <c r="M19"/>
  <c r="M115" i="8"/>
  <c r="M116"/>
  <c r="M117"/>
  <c r="M118"/>
  <c r="M125"/>
  <c r="M60"/>
  <c r="M61"/>
  <c r="M62"/>
  <c r="M63"/>
  <c r="M64"/>
  <c r="L765" i="6"/>
  <c r="L766"/>
  <c r="L767"/>
  <c r="L768"/>
  <c r="L769"/>
  <c r="L770"/>
  <c r="L771"/>
  <c r="L772"/>
  <c r="L773"/>
  <c r="L774"/>
  <c r="L775"/>
  <c r="L776"/>
  <c r="L777"/>
  <c r="L778"/>
  <c r="L631" l="1"/>
  <c r="L630"/>
  <c r="L629"/>
  <c r="L628"/>
  <c r="L627"/>
  <c r="L626"/>
  <c r="L625"/>
  <c r="L624"/>
  <c r="L623"/>
  <c r="L622"/>
  <c r="L618"/>
  <c r="L619"/>
  <c r="L621"/>
  <c r="L620"/>
  <c r="L617"/>
  <c r="L616"/>
  <c r="L615"/>
  <c r="L614"/>
  <c r="L613"/>
  <c r="L612"/>
  <c r="M114" i="8"/>
  <c r="M113"/>
  <c r="M112"/>
  <c r="M111"/>
  <c r="M110"/>
  <c r="M48" i="7"/>
  <c r="M46"/>
  <c r="M47"/>
  <c r="M45"/>
  <c r="M6" i="11"/>
  <c r="M5"/>
  <c r="M44" i="7"/>
  <c r="M4" i="11"/>
  <c r="M3"/>
  <c r="M43" i="7"/>
  <c r="M2" i="11"/>
  <c r="L683" i="6" l="1"/>
  <c r="L684"/>
  <c r="L685"/>
  <c r="L686"/>
  <c r="L687"/>
  <c r="L688"/>
  <c r="L689"/>
  <c r="M45" i="8"/>
  <c r="M10"/>
  <c r="M9"/>
  <c r="M8"/>
  <c r="M7"/>
  <c r="M6"/>
  <c r="M5"/>
  <c r="M107"/>
  <c r="M108"/>
  <c r="M109"/>
  <c r="L609" i="6"/>
  <c r="L611"/>
  <c r="L610"/>
  <c r="L608"/>
  <c r="L607"/>
  <c r="L606"/>
  <c r="L605"/>
  <c r="L604"/>
  <c r="L603"/>
  <c r="L602"/>
  <c r="L601"/>
  <c r="L600"/>
  <c r="L599"/>
  <c r="L598"/>
  <c r="L597"/>
  <c r="L596"/>
  <c r="L595"/>
  <c r="L594"/>
  <c r="L593"/>
  <c r="L592"/>
  <c r="L591"/>
  <c r="L590"/>
  <c r="L589"/>
  <c r="L588"/>
  <c r="L587"/>
  <c r="L586"/>
  <c r="L585"/>
  <c r="L584"/>
  <c r="M40" i="7"/>
  <c r="M41"/>
  <c r="M42"/>
  <c r="L583" i="6"/>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M106" i="8"/>
  <c r="M105"/>
  <c r="M104"/>
  <c r="M39" i="7"/>
  <c r="L545" i="6"/>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M103" i="8"/>
  <c r="M102"/>
  <c r="M101"/>
  <c r="M38" i="7"/>
  <c r="M37"/>
  <c r="M100" i="8"/>
  <c r="M99"/>
  <c r="M98"/>
  <c r="L507" i="6"/>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M36" i="7"/>
  <c r="M35"/>
  <c r="M34"/>
  <c r="M94" i="8"/>
  <c r="M93"/>
  <c r="M92"/>
  <c r="M91"/>
  <c r="M90"/>
  <c r="M89"/>
  <c r="M88"/>
  <c r="M87"/>
  <c r="M86"/>
  <c r="M85"/>
  <c r="M84"/>
  <c r="M83"/>
  <c r="M82"/>
  <c r="M28" i="7"/>
  <c r="M29"/>
  <c r="M30"/>
  <c r="M31"/>
  <c r="M32"/>
  <c r="M33"/>
  <c r="L469" i="6"/>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29"/>
  <c r="M79" i="8"/>
  <c r="M80"/>
  <c r="M81"/>
  <c r="L331" i="6"/>
  <c r="L330"/>
  <c r="L328"/>
  <c r="L327"/>
  <c r="L326"/>
  <c r="L325"/>
  <c r="L324"/>
  <c r="L323"/>
  <c r="L322"/>
  <c r="L321"/>
  <c r="L320"/>
  <c r="L319"/>
  <c r="L318"/>
  <c r="L317"/>
  <c r="L316"/>
  <c r="L315"/>
  <c r="L314"/>
  <c r="L313"/>
  <c r="M78" i="8"/>
  <c r="L312" i="6"/>
  <c r="L311"/>
  <c r="L310"/>
  <c r="L309"/>
  <c r="L308"/>
  <c r="L307"/>
  <c r="L306"/>
  <c r="L305"/>
  <c r="L304"/>
  <c r="L303"/>
  <c r="L302"/>
  <c r="L301"/>
  <c r="L300"/>
  <c r="L299"/>
  <c r="L298"/>
  <c r="L297"/>
  <c r="L296"/>
  <c r="L295"/>
  <c r="L294"/>
  <c r="L293"/>
  <c r="L292"/>
  <c r="L291"/>
  <c r="L279"/>
  <c r="L280"/>
  <c r="L281"/>
  <c r="L282"/>
  <c r="L283"/>
  <c r="L284"/>
  <c r="L285"/>
  <c r="L286"/>
  <c r="L287"/>
  <c r="L288"/>
  <c r="L289"/>
  <c r="L290"/>
  <c r="M77" i="8"/>
  <c r="L276" i="6"/>
  <c r="L278"/>
  <c r="L277"/>
  <c r="L275"/>
  <c r="L274"/>
  <c r="L273"/>
  <c r="L272"/>
  <c r="L271"/>
  <c r="L270"/>
  <c r="L269"/>
  <c r="M76" i="8"/>
  <c r="M75"/>
  <c r="M74"/>
  <c r="L268" i="6"/>
  <c r="L267"/>
  <c r="L266"/>
  <c r="L265"/>
  <c r="L264"/>
  <c r="L263"/>
  <c r="L262"/>
  <c r="L261"/>
  <c r="L260"/>
  <c r="L259"/>
  <c r="L258"/>
  <c r="L257"/>
  <c r="L256"/>
  <c r="L255"/>
  <c r="L254"/>
  <c r="L253"/>
  <c r="L252"/>
  <c r="L251"/>
  <c r="L250"/>
  <c r="L249"/>
  <c r="L248"/>
  <c r="L247"/>
  <c r="M27" i="7"/>
  <c r="M26"/>
  <c r="M73" i="8"/>
  <c r="M72"/>
  <c r="M71"/>
  <c r="L246" i="6"/>
  <c r="L245"/>
  <c r="L244"/>
  <c r="L243"/>
  <c r="L242"/>
  <c r="L241"/>
  <c r="L240"/>
  <c r="L239"/>
  <c r="L238"/>
  <c r="L237"/>
  <c r="L236"/>
  <c r="L235"/>
  <c r="L234"/>
  <c r="L233"/>
  <c r="L232"/>
  <c r="L231"/>
  <c r="L230"/>
  <c r="L229"/>
  <c r="M25" i="7"/>
  <c r="L228" i="6"/>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M70" i="8"/>
  <c r="M69"/>
  <c r="M68"/>
  <c r="M24" i="7"/>
  <c r="M23"/>
  <c r="M22"/>
  <c r="M67" i="8"/>
  <c r="M66"/>
  <c r="M65"/>
  <c r="M21" i="7"/>
  <c r="L190" i="6"/>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M20" i="7"/>
  <c r="L152" i="6"/>
  <c r="L151"/>
  <c r="L150"/>
  <c r="L149"/>
  <c r="L148"/>
  <c r="L147"/>
  <c r="L146"/>
  <c r="L145"/>
  <c r="L144"/>
  <c r="L143"/>
  <c r="L142"/>
  <c r="L141"/>
  <c r="L140"/>
  <c r="L139"/>
  <c r="L138"/>
  <c r="L137"/>
  <c r="L136"/>
  <c r="L135"/>
  <c r="L134"/>
  <c r="L133"/>
  <c r="L132"/>
  <c r="L131"/>
  <c r="M59" i="8"/>
  <c r="M19" i="7"/>
  <c r="M18"/>
  <c r="M17"/>
  <c r="M16"/>
  <c r="L129" i="6"/>
  <c r="L130"/>
  <c r="L128"/>
  <c r="L113"/>
  <c r="L114"/>
  <c r="L115"/>
  <c r="L116"/>
  <c r="L117"/>
  <c r="L118"/>
  <c r="L119"/>
  <c r="L120"/>
  <c r="L121"/>
  <c r="L122"/>
  <c r="L123"/>
  <c r="L124"/>
  <c r="L125"/>
  <c r="L126"/>
  <c r="L127"/>
  <c r="M15" i="7"/>
  <c r="J99" i="3"/>
  <c r="L112" i="6"/>
  <c r="L111"/>
  <c r="L110"/>
  <c r="L109"/>
  <c r="L108"/>
  <c r="L107"/>
  <c r="L106"/>
  <c r="L105"/>
  <c r="L104"/>
  <c r="L103"/>
  <c r="L102"/>
  <c r="L101"/>
  <c r="L100"/>
  <c r="L99"/>
  <c r="L98"/>
  <c r="L97"/>
  <c r="L96"/>
  <c r="L95"/>
  <c r="L94"/>
  <c r="L93"/>
  <c r="L92"/>
  <c r="L91"/>
  <c r="L90"/>
  <c r="L89"/>
  <c r="L88"/>
  <c r="L87"/>
  <c r="L86"/>
  <c r="L85"/>
  <c r="L84"/>
  <c r="L83"/>
  <c r="L82"/>
  <c r="L81"/>
  <c r="L80"/>
  <c r="L79"/>
  <c r="L78"/>
  <c r="L77"/>
  <c r="L76"/>
  <c r="L75"/>
  <c r="M58" i="8"/>
  <c r="M57"/>
  <c r="M56"/>
  <c r="M14" i="7"/>
  <c r="J190" i="3"/>
  <c r="J189"/>
  <c r="J188"/>
  <c r="J187"/>
  <c r="J186"/>
  <c r="J185"/>
  <c r="J184"/>
  <c r="J183"/>
  <c r="J182"/>
  <c r="J181"/>
  <c r="J180"/>
  <c r="J179"/>
  <c r="J178"/>
  <c r="J177"/>
  <c r="J176"/>
  <c r="J175"/>
  <c r="J174"/>
  <c r="J173"/>
  <c r="J172"/>
  <c r="J171"/>
  <c r="J170"/>
  <c r="J169"/>
  <c r="J166"/>
  <c r="J168"/>
  <c r="J167"/>
  <c r="J165"/>
  <c r="J164"/>
  <c r="J163"/>
  <c r="J162"/>
  <c r="J161"/>
  <c r="J160"/>
  <c r="J159"/>
  <c r="J157"/>
  <c r="J158"/>
  <c r="J156"/>
  <c r="J155"/>
  <c r="J154"/>
  <c r="J153"/>
  <c r="J152"/>
  <c r="J151"/>
  <c r="J150"/>
  <c r="J149"/>
  <c r="J148"/>
  <c r="J139"/>
  <c r="J140"/>
  <c r="J141"/>
  <c r="J147"/>
  <c r="J146"/>
  <c r="J145"/>
  <c r="J142"/>
  <c r="J144"/>
  <c r="J143"/>
  <c r="J138"/>
  <c r="J137"/>
  <c r="J136"/>
  <c r="J135"/>
  <c r="J134"/>
  <c r="J133"/>
  <c r="J132"/>
  <c r="J131"/>
  <c r="J124"/>
  <c r="J122"/>
  <c r="J123"/>
  <c r="J121"/>
  <c r="J120"/>
  <c r="J119"/>
  <c r="J118"/>
  <c r="J117"/>
  <c r="J116"/>
  <c r="J115"/>
  <c r="J114"/>
  <c r="J113"/>
  <c r="J112"/>
  <c r="J111"/>
  <c r="J110"/>
  <c r="J109"/>
  <c r="J108"/>
  <c r="J107"/>
  <c r="J106"/>
  <c r="J130"/>
  <c r="J129"/>
  <c r="J128"/>
  <c r="J127"/>
  <c r="J126"/>
  <c r="J125"/>
  <c r="J70"/>
  <c r="J105"/>
  <c r="J104"/>
  <c r="J103"/>
  <c r="J102"/>
  <c r="J101"/>
  <c r="J100"/>
  <c r="J98"/>
  <c r="J97"/>
  <c r="J96"/>
  <c r="J95"/>
  <c r="J94"/>
  <c r="J93"/>
  <c r="J92"/>
  <c r="J91"/>
  <c r="J90"/>
  <c r="J89"/>
  <c r="J88"/>
  <c r="J87"/>
  <c r="J86"/>
  <c r="J85"/>
  <c r="J84"/>
  <c r="J83"/>
  <c r="J82"/>
  <c r="J81"/>
  <c r="J80"/>
  <c r="J79"/>
  <c r="J78"/>
  <c r="J77"/>
  <c r="J76"/>
  <c r="J75"/>
  <c r="J74"/>
  <c r="J73"/>
  <c r="J72"/>
  <c r="J71"/>
  <c r="J69"/>
  <c r="J68"/>
  <c r="J67"/>
  <c r="J66"/>
  <c r="J65"/>
  <c r="J64"/>
  <c r="J63"/>
  <c r="J62"/>
  <c r="J61"/>
  <c r="J60"/>
  <c r="J59"/>
  <c r="J58"/>
  <c r="J57"/>
  <c r="J56"/>
  <c r="J55"/>
  <c r="J54"/>
  <c r="J53"/>
  <c r="J17"/>
  <c r="J18"/>
  <c r="J3"/>
  <c r="J4"/>
  <c r="J5"/>
  <c r="J6"/>
  <c r="J7"/>
  <c r="J8"/>
  <c r="J9"/>
  <c r="J10"/>
  <c r="J11"/>
  <c r="J12"/>
  <c r="J13"/>
  <c r="J14"/>
  <c r="J15"/>
  <c r="J16"/>
  <c r="J19"/>
  <c r="J20"/>
  <c r="J21"/>
  <c r="J22"/>
  <c r="J23"/>
  <c r="J24"/>
  <c r="J25"/>
  <c r="J26"/>
  <c r="J27"/>
  <c r="J28"/>
  <c r="J29"/>
  <c r="J30"/>
  <c r="J31"/>
  <c r="J32"/>
  <c r="J33"/>
  <c r="J34"/>
  <c r="J35"/>
  <c r="J36"/>
  <c r="J37"/>
  <c r="J38"/>
  <c r="J39"/>
  <c r="J40"/>
  <c r="J41"/>
  <c r="J42"/>
  <c r="J43"/>
  <c r="J44"/>
  <c r="J45"/>
  <c r="J46"/>
  <c r="J47"/>
  <c r="J48"/>
  <c r="J49"/>
  <c r="J50"/>
  <c r="J51"/>
  <c r="J52"/>
  <c r="L72" i="6"/>
  <c r="L70"/>
  <c r="L71"/>
  <c r="M55" i="8" l="1"/>
  <c r="M54"/>
  <c r="M53"/>
  <c r="L762" i="6" l="1"/>
  <c r="L764"/>
  <c r="L763"/>
  <c r="L761"/>
  <c r="L760"/>
  <c r="M50" i="8"/>
  <c r="M51"/>
  <c r="M52"/>
  <c r="L759" i="6"/>
  <c r="L758"/>
  <c r="L757"/>
  <c r="L756"/>
  <c r="M44" i="8"/>
  <c r="M46"/>
  <c r="M47"/>
  <c r="M48"/>
  <c r="M49"/>
  <c r="L755" i="6"/>
  <c r="L754"/>
  <c r="L753"/>
  <c r="L752"/>
  <c r="M13" i="7"/>
  <c r="M41" i="8"/>
  <c r="M42"/>
  <c r="M43"/>
  <c r="M38"/>
  <c r="M39"/>
  <c r="M40"/>
  <c r="L690" i="6"/>
  <c r="L691"/>
  <c r="L692"/>
  <c r="L693"/>
  <c r="L694"/>
  <c r="L695"/>
  <c r="L696"/>
  <c r="L697"/>
  <c r="L698"/>
  <c r="L699"/>
  <c r="M35" i="8"/>
  <c r="M36"/>
  <c r="M37"/>
  <c r="M12" i="7"/>
  <c r="L682" i="6"/>
  <c r="L681"/>
  <c r="M32" i="8" l="1"/>
  <c r="M33"/>
  <c r="M34"/>
  <c r="M29"/>
  <c r="M30"/>
  <c r="M31"/>
  <c r="M26" l="1"/>
  <c r="M27"/>
  <c r="M28"/>
  <c r="M23"/>
  <c r="M24"/>
  <c r="M25"/>
  <c r="M20"/>
  <c r="M21"/>
  <c r="M22"/>
  <c r="L751" i="6"/>
  <c r="L750"/>
  <c r="L749"/>
  <c r="L748"/>
  <c r="L747"/>
  <c r="L746"/>
  <c r="L745"/>
  <c r="L744"/>
  <c r="L743"/>
  <c r="L742"/>
  <c r="L741"/>
  <c r="L740"/>
  <c r="L739"/>
  <c r="L738"/>
  <c r="L737"/>
  <c r="L736"/>
  <c r="L735"/>
  <c r="L734"/>
  <c r="L733"/>
  <c r="L732"/>
  <c r="L731"/>
  <c r="L730"/>
  <c r="L729"/>
  <c r="L728"/>
  <c r="L727"/>
  <c r="L726"/>
  <c r="L725"/>
  <c r="L724"/>
  <c r="L723"/>
  <c r="L722"/>
  <c r="L721"/>
  <c r="L720"/>
  <c r="L719"/>
  <c r="L718"/>
  <c r="L717"/>
  <c r="L716"/>
  <c r="L715"/>
  <c r="L714"/>
  <c r="L713"/>
  <c r="L712"/>
  <c r="L711"/>
  <c r="L710"/>
  <c r="L709"/>
  <c r="L708"/>
  <c r="L707"/>
  <c r="L706"/>
  <c r="L705"/>
  <c r="L704"/>
  <c r="L703"/>
  <c r="L702"/>
  <c r="L701"/>
  <c r="L700"/>
  <c r="L680"/>
  <c r="L679"/>
  <c r="L678"/>
  <c r="L677"/>
  <c r="L676"/>
  <c r="L675"/>
  <c r="L674"/>
  <c r="L673"/>
  <c r="L672"/>
  <c r="L671"/>
  <c r="L670"/>
  <c r="L669"/>
  <c r="L668"/>
  <c r="L667"/>
  <c r="L666"/>
  <c r="L665"/>
  <c r="L664"/>
  <c r="L663"/>
  <c r="L662"/>
  <c r="L661"/>
  <c r="L660"/>
  <c r="L659"/>
  <c r="L658"/>
  <c r="L657"/>
  <c r="L656"/>
  <c r="L655"/>
  <c r="L654"/>
  <c r="L653"/>
  <c r="L652"/>
  <c r="L651"/>
  <c r="L650"/>
  <c r="L649"/>
  <c r="L648"/>
  <c r="L647"/>
  <c r="L646"/>
  <c r="L645"/>
  <c r="L644"/>
  <c r="L643"/>
  <c r="L642"/>
  <c r="L641"/>
  <c r="L640"/>
  <c r="L639"/>
  <c r="L638"/>
  <c r="L637"/>
  <c r="L636"/>
  <c r="L635"/>
  <c r="L634"/>
  <c r="M17" i="8"/>
  <c r="M18"/>
  <c r="M19"/>
  <c r="M16"/>
  <c r="M15"/>
  <c r="M14"/>
  <c r="M13"/>
  <c r="M12"/>
  <c r="M11"/>
  <c r="M4"/>
  <c r="M3"/>
  <c r="M2"/>
  <c r="M11" i="7"/>
  <c r="L74" i="6"/>
  <c r="L73"/>
  <c r="L69"/>
  <c r="L68"/>
  <c r="L67"/>
  <c r="L66"/>
  <c r="L65"/>
  <c r="L64"/>
  <c r="L63"/>
  <c r="L62"/>
  <c r="L61"/>
  <c r="L60"/>
  <c r="L59"/>
  <c r="L58"/>
  <c r="L57"/>
  <c r="L56"/>
  <c r="L55"/>
  <c r="L54"/>
  <c r="L53"/>
  <c r="L52"/>
  <c r="L51"/>
  <c r="L50"/>
  <c r="L49"/>
  <c r="L48"/>
  <c r="L47"/>
  <c r="L46"/>
  <c r="L45"/>
  <c r="L44"/>
  <c r="L43"/>
  <c r="L42"/>
  <c r="L41"/>
  <c r="L40"/>
  <c r="L39"/>
  <c r="L38"/>
  <c r="L37"/>
  <c r="M10" i="7"/>
  <c r="M9"/>
  <c r="M8"/>
  <c r="M7"/>
  <c r="M6"/>
  <c r="M5"/>
  <c r="M4"/>
  <c r="M3"/>
  <c r="M2"/>
  <c r="M6" i="2"/>
  <c r="M5"/>
  <c r="M4"/>
  <c r="M3"/>
  <c r="M2"/>
  <c r="L3" i="6" l="1"/>
  <c r="L4"/>
  <c r="L5"/>
  <c r="L6"/>
  <c r="L7"/>
  <c r="L8"/>
  <c r="L9"/>
  <c r="L10"/>
  <c r="L11"/>
  <c r="L12"/>
  <c r="L13"/>
  <c r="L14"/>
  <c r="L15"/>
  <c r="L16"/>
  <c r="L17"/>
  <c r="L18"/>
  <c r="L19"/>
  <c r="L20"/>
  <c r="L21"/>
  <c r="L22"/>
  <c r="L23"/>
  <c r="L24"/>
  <c r="L25"/>
  <c r="L26"/>
  <c r="L27"/>
  <c r="L28"/>
  <c r="L29"/>
  <c r="L30"/>
  <c r="L31"/>
  <c r="L32"/>
  <c r="L33"/>
  <c r="L34"/>
  <c r="L35"/>
  <c r="L36"/>
  <c r="L2"/>
  <c r="G2" i="4" l="1"/>
  <c r="G3"/>
  <c r="G4"/>
  <c r="G5"/>
  <c r="G6"/>
  <c r="G7"/>
  <c r="G8"/>
  <c r="G9"/>
  <c r="G10"/>
  <c r="G11"/>
  <c r="G12"/>
  <c r="G13"/>
  <c r="G14"/>
  <c r="G15"/>
  <c r="G16"/>
  <c r="G17"/>
  <c r="G18"/>
  <c r="G19"/>
  <c r="G20"/>
  <c r="G21"/>
  <c r="G22"/>
  <c r="G1"/>
  <c r="F2"/>
  <c r="F3"/>
  <c r="F4"/>
  <c r="F5"/>
  <c r="F6"/>
  <c r="F7"/>
  <c r="F8"/>
  <c r="F9"/>
  <c r="F10"/>
  <c r="F11"/>
  <c r="F12"/>
  <c r="F13"/>
  <c r="F14"/>
  <c r="F15"/>
  <c r="F16"/>
  <c r="F17"/>
  <c r="F18"/>
  <c r="F19"/>
  <c r="F20"/>
  <c r="F21"/>
  <c r="F22"/>
  <c r="E2"/>
  <c r="E3"/>
  <c r="E4"/>
  <c r="E5"/>
  <c r="E6"/>
  <c r="E7"/>
  <c r="E8"/>
  <c r="E9"/>
  <c r="E10"/>
  <c r="E11"/>
  <c r="E12"/>
  <c r="E13"/>
  <c r="E14"/>
  <c r="E15"/>
  <c r="E16"/>
  <c r="E17"/>
  <c r="E18"/>
  <c r="E19"/>
  <c r="E20"/>
  <c r="E21"/>
  <c r="E22"/>
  <c r="D2"/>
  <c r="D3"/>
  <c r="D4"/>
  <c r="D5"/>
  <c r="D6"/>
  <c r="D7"/>
  <c r="D8"/>
  <c r="D9"/>
  <c r="D10"/>
  <c r="D11"/>
  <c r="D12"/>
  <c r="D13"/>
  <c r="D14"/>
  <c r="D15"/>
  <c r="D16"/>
  <c r="D17"/>
  <c r="D18"/>
  <c r="D19"/>
  <c r="D20"/>
  <c r="D21"/>
  <c r="D22"/>
  <c r="F1"/>
  <c r="E1"/>
  <c r="D1"/>
  <c r="B2"/>
  <c r="C2" s="1"/>
  <c r="B3"/>
  <c r="C3" s="1"/>
  <c r="B4"/>
  <c r="C4" s="1"/>
  <c r="B5"/>
  <c r="C5" s="1"/>
  <c r="B6"/>
  <c r="C6" s="1"/>
  <c r="B7"/>
  <c r="C7" s="1"/>
  <c r="B8"/>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B37"/>
  <c r="C37" s="1"/>
  <c r="B1"/>
  <c r="C1" s="1"/>
  <c r="J2" i="3"/>
</calcChain>
</file>

<file path=xl/comments1.xml><?xml version="1.0" encoding="utf-8"?>
<comments xmlns="http://schemas.openxmlformats.org/spreadsheetml/2006/main">
  <authors>
    <author>Adnet</author>
  </authors>
  <commentList>
    <comment ref="B301" authorId="0">
      <text>
        <r>
          <rPr>
            <b/>
            <sz val="9"/>
            <color indexed="81"/>
            <rFont val="Tahoma"/>
            <family val="2"/>
          </rPr>
          <t xml:space="preserve">Sales History
</t>
        </r>
      </text>
    </comment>
    <comment ref="B313" authorId="0">
      <text>
        <r>
          <rPr>
            <b/>
            <sz val="9"/>
            <color indexed="81"/>
            <rFont val="Tahoma"/>
            <family val="2"/>
          </rPr>
          <t xml:space="preserve">Sales Check Point
</t>
        </r>
      </text>
    </comment>
    <comment ref="B318" authorId="0">
      <text>
        <r>
          <rPr>
            <b/>
            <sz val="9"/>
            <color indexed="81"/>
            <rFont val="Tahoma"/>
            <family val="2"/>
          </rPr>
          <t xml:space="preserve">Sales Point Detail
</t>
        </r>
      </text>
    </comment>
  </commentList>
</comments>
</file>

<file path=xl/comments2.xml><?xml version="1.0" encoding="utf-8"?>
<comments xmlns="http://schemas.openxmlformats.org/spreadsheetml/2006/main">
  <authors>
    <author>Adnet</author>
  </authors>
  <commentList>
    <comment ref="D9" authorId="0">
      <text>
        <r>
          <rPr>
            <b/>
            <sz val="9"/>
            <color indexed="81"/>
            <rFont val="Tahoma"/>
            <family val="2"/>
          </rPr>
          <t>Member
Customer
Walkin</t>
        </r>
      </text>
    </comment>
  </commentList>
</comments>
</file>

<file path=xl/sharedStrings.xml><?xml version="1.0" encoding="utf-8"?>
<sst xmlns="http://schemas.openxmlformats.org/spreadsheetml/2006/main" count="7713" uniqueCount="1508">
  <si>
    <t>No</t>
  </si>
  <si>
    <t>Type</t>
  </si>
  <si>
    <t>code</t>
  </si>
  <si>
    <t>seq</t>
  </si>
  <si>
    <t>system</t>
  </si>
  <si>
    <t>Desc</t>
  </si>
  <si>
    <t>Column</t>
  </si>
  <si>
    <t>Length</t>
  </si>
  <si>
    <t>Key</t>
  </si>
  <si>
    <t>CREATE TABLE</t>
  </si>
  <si>
    <t>int</t>
  </si>
  <si>
    <t>NOT NULL</t>
  </si>
  <si>
    <t>accounting</t>
  </si>
  <si>
    <t>datetime</t>
  </si>
  <si>
    <t>salesman</t>
  </si>
  <si>
    <t>payterms</t>
  </si>
  <si>
    <t>varchar</t>
  </si>
  <si>
    <t>orderno  varchar(20) NOT NULL</t>
  </si>
  <si>
    <t>tx_sales</t>
  </si>
  <si>
    <t>orderno</t>
  </si>
  <si>
    <t>orderdate</t>
  </si>
  <si>
    <t>transtype</t>
  </si>
  <si>
    <t>custcode</t>
  </si>
  <si>
    <t>custname</t>
  </si>
  <si>
    <t>pono</t>
  </si>
  <si>
    <t>totalamount</t>
  </si>
  <si>
    <t>discent</t>
  </si>
  <si>
    <t>disamount</t>
  </si>
  <si>
    <t>ppn</t>
  </si>
  <si>
    <t>shippingcost</t>
  </si>
  <si>
    <t>netamount</t>
  </si>
  <si>
    <t>shipvia</t>
  </si>
  <si>
    <t>deliveryto</t>
  </si>
  <si>
    <t>deliveryaddress</t>
  </si>
  <si>
    <t>deliverypic</t>
  </si>
  <si>
    <t>deliveryphone</t>
  </si>
  <si>
    <t>deliverydate</t>
  </si>
  <si>
    <t>warehousefrom</t>
  </si>
  <si>
    <t>field1</t>
  </si>
  <si>
    <t>field2</t>
  </si>
  <si>
    <t>field3</t>
  </si>
  <si>
    <t>field4</t>
  </si>
  <si>
    <t>field5</t>
  </si>
  <si>
    <t>field6</t>
  </si>
  <si>
    <t>invtaxno1</t>
  </si>
  <si>
    <t>invtaxno2</t>
  </si>
  <si>
    <t>invtaxdate</t>
  </si>
  <si>
    <t>invtaxmemo</t>
  </si>
  <si>
    <t>notes</t>
  </si>
  <si>
    <t>createby</t>
  </si>
  <si>
    <t>createdate</t>
  </si>
  <si>
    <t>updateby</t>
  </si>
  <si>
    <t>updatedate</t>
  </si>
  <si>
    <t>refno</t>
  </si>
  <si>
    <t>date</t>
  </si>
  <si>
    <t>numeric</t>
  </si>
  <si>
    <t>20</t>
  </si>
  <si>
    <t>10,2</t>
  </si>
  <si>
    <t>10,0</t>
  </si>
  <si>
    <t>2000</t>
  </si>
  <si>
    <t>500</t>
  </si>
  <si>
    <t>50</t>
  </si>
  <si>
    <t>200</t>
  </si>
  <si>
    <t>refno from quotation</t>
  </si>
  <si>
    <t>delete from ms_tables where tno&gt;2000;</t>
  </si>
  <si>
    <t>DEFAULT ""</t>
  </si>
  <si>
    <t>DEFAULT "0"</t>
  </si>
  <si>
    <t>DEFAULT "2000-01-01"</t>
  </si>
  <si>
    <t>orderid  int(10) NOT NULL</t>
  </si>
  <si>
    <t>prodcode  varchar(10) NULL</t>
  </si>
  <si>
    <t>prodname  varchar(50) NULL</t>
  </si>
  <si>
    <t>qty  int(10) NULL</t>
  </si>
  <si>
    <t>price    decimal(10,0) NULL</t>
  </si>
  <si>
    <t>discent    decimal(10,2) NULL</t>
  </si>
  <si>
    <t>disamount    decimal(10,0) NULL</t>
  </si>
  <si>
    <t>total    decimal(15,0) NULL</t>
  </si>
  <si>
    <t>qtysent  int(10) NULL</t>
  </si>
  <si>
    <t>notes  varchar(1000) NULL</t>
  </si>
  <si>
    <t>orderid</t>
  </si>
  <si>
    <t>prodcode</t>
  </si>
  <si>
    <t>prodname</t>
  </si>
  <si>
    <t>qty</t>
  </si>
  <si>
    <t>price</t>
  </si>
  <si>
    <t>total</t>
  </si>
  <si>
    <t>qtysent</t>
  </si>
  <si>
    <t>10</t>
  </si>
  <si>
    <t>15,0</t>
  </si>
  <si>
    <t>1000</t>
  </si>
  <si>
    <t>ttable</t>
  </si>
  <si>
    <t>tfield</t>
  </si>
  <si>
    <t>;</t>
  </si>
  <si>
    <t>Qno</t>
  </si>
  <si>
    <t>action</t>
  </si>
  <si>
    <t>field7</t>
  </si>
  <si>
    <t>field8</t>
  </si>
  <si>
    <t>field9</t>
  </si>
  <si>
    <t>field10</t>
  </si>
  <si>
    <t>&lt;?php include("param.php");</t>
  </si>
  <si>
    <t>include("exec.php");?&gt;</t>
  </si>
  <si>
    <t>Field</t>
  </si>
  <si>
    <t>yyyy-mm-dd</t>
  </si>
  <si>
    <t>now()</t>
  </si>
  <si>
    <t>details</t>
  </si>
  <si>
    <t xml:space="preserve">$str="delete from tx_sales_d where orderno='$dt[0]'";include("exec2.php"); </t>
  </si>
  <si>
    <t>moduleid</t>
  </si>
  <si>
    <t>modulename</t>
  </si>
  <si>
    <t>mtype</t>
  </si>
  <si>
    <t>mfield</t>
  </si>
  <si>
    <t>mfieldtype</t>
  </si>
  <si>
    <t>mlength</t>
  </si>
  <si>
    <t>mtitle</t>
  </si>
  <si>
    <t>mquery</t>
  </si>
  <si>
    <t>mno</t>
  </si>
  <si>
    <t>mvisible</t>
  </si>
  <si>
    <t>MD</t>
  </si>
  <si>
    <t>M</t>
  </si>
  <si>
    <t>f1</t>
  </si>
  <si>
    <t>text</t>
  </si>
  <si>
    <t>Invoice No</t>
  </si>
  <si>
    <t>f2</t>
  </si>
  <si>
    <t>Invoice Date</t>
  </si>
  <si>
    <t>f3</t>
  </si>
  <si>
    <t>Invoice Type</t>
  </si>
  <si>
    <t>f4</t>
  </si>
  <si>
    <t>f5</t>
  </si>
  <si>
    <t>f6</t>
  </si>
  <si>
    <t>f7</t>
  </si>
  <si>
    <t>f8</t>
  </si>
  <si>
    <t>Notes</t>
  </si>
  <si>
    <t>f9</t>
  </si>
  <si>
    <t>f10</t>
  </si>
  <si>
    <t>f11</t>
  </si>
  <si>
    <t>end</t>
  </si>
  <si>
    <t>nowhere</t>
  </si>
  <si>
    <t>where</t>
  </si>
  <si>
    <t>tx_sales_d</t>
  </si>
  <si>
    <t>create table tx_sales_d(orderno varchar(20) NOT NULL,orderid int(10) DEFAULT "0",prodcode varchar(10) DEFAULT "",prodname varchar(50) DEFAULT "",qty int(10) DEFAULT "0",price numeric(10,0) DEFAULT "0",discent numeric(10,2) DEFAULT "0",disamount numeric(10,0) DEFAULT "0",total numeric(15,0) DEFAULT "0",qtysent int(10) DEFAULT "0",notes varchar(1000) DEFAULT "")</t>
  </si>
  <si>
    <t>f12</t>
  </si>
  <si>
    <t>f13</t>
  </si>
  <si>
    <t>f14</t>
  </si>
  <si>
    <t>f15</t>
  </si>
  <si>
    <t>f16</t>
  </si>
  <si>
    <t>f17</t>
  </si>
  <si>
    <t>f18</t>
  </si>
  <si>
    <t>f19</t>
  </si>
  <si>
    <t>f20</t>
  </si>
  <si>
    <t>f21</t>
  </si>
  <si>
    <t>f22</t>
  </si>
  <si>
    <t>f23</t>
  </si>
  <si>
    <t>f24</t>
  </si>
  <si>
    <t>f25</t>
  </si>
  <si>
    <t>f26</t>
  </si>
  <si>
    <t>f27</t>
  </si>
  <si>
    <t>f28</t>
  </si>
  <si>
    <t>f29</t>
  </si>
  <si>
    <t>f30</t>
  </si>
  <si>
    <t>f31</t>
  </si>
  <si>
    <t>f32</t>
  </si>
  <si>
    <t>f33</t>
  </si>
  <si>
    <t>Customer</t>
  </si>
  <si>
    <t>Pay Terms</t>
  </si>
  <si>
    <t>PO No</t>
  </si>
  <si>
    <t>Salesman</t>
  </si>
  <si>
    <t>Total Amount</t>
  </si>
  <si>
    <t>Details</t>
  </si>
  <si>
    <t>(SELECT GROUP_CONCAT(c.orderno,"[",c.orderid,"[",c.prodcode,"[",c.prodname,"[",c.qty,"[",c.price,"[",c.discent,"[",c.disamount,"[",c.total,"[",c.qtysent,"[",c.notes SEPARATOR "{")FROM tx_sales_d c WHERE tx_sales.orderno=c.orderno)</t>
  </si>
  <si>
    <t>"$dt[0]"."$page";</t>
  </si>
  <si>
    <t>"select custno as code,custname as name from ms_customer order by custname";</t>
  </si>
  <si>
    <t>customer</t>
  </si>
  <si>
    <t>payment terms</t>
  </si>
  <si>
    <t>shipping</t>
  </si>
  <si>
    <t>warehouse</t>
  </si>
  <si>
    <t>counter sq</t>
  </si>
  <si>
    <t>"select salesid as code,salesname as name from ms_salesman order by salesname";</t>
  </si>
  <si>
    <t>"select warehouseid as code,warehousename as name from ms_warehouse order by warehousename";</t>
  </si>
  <si>
    <t>"select paymentid as code,setorantype as name from ms_payment order by setorantype";</t>
  </si>
  <si>
    <t>"select shipid as code,shipname as name from ms_shipping order by shipname";</t>
  </si>
  <si>
    <t>"SELECT settingid AS code, REPLACE( REPLACE( REPLACE( REPLACE( REPLACE(description,'%y',DATE_FORMAT(NOW(),'%y')),'%d',DATE_FORMAT(NOW(),'%d')),'%m',DATE_FORMAT(NOW(),'%m')),'%c4',(SELECT RIGHT(10000+IFNULL(MAX(RIGHT(orderno,4)),'10000')+1,4) FROM tx_sales WHERE transtype='SQ' AND DATE_FORMAT(orderdate,'%m')=DATE_FORMAT(NOW(),'%m'))),  '%c3', (SELECT RIGHT(1000+IFNULL(MAX(RIGHT(orderno,3)),'1000')+1,3) FROM tx_sales WHERE transtype='SQ' AND  DATE_FORMAT(orderdate,'%m')=DATE_FORMAT(NOW(),'%m'))) AS name FROM ms_setting WHERE settingtype='sq'";</t>
  </si>
  <si>
    <t>"delete from tx_sales where orderno='$dt[0]'";</t>
  </si>
  <si>
    <t>login</t>
  </si>
  <si>
    <t>exec replace</t>
  </si>
  <si>
    <t>search item</t>
  </si>
  <si>
    <t>"select paymentid as code,setorantype as name from ms_payment where paymentid='$dt[0]' and ppn=1 order by setorantype";</t>
  </si>
  <si>
    <t>format(netamount,0)</t>
  </si>
  <si>
    <t>defaultvalue</t>
  </si>
  <si>
    <t>exec query</t>
  </si>
  <si>
    <t>"SELECT REPLACE((SELECT CONCAT('select ',REPLACE((SELECT GROUP_CONCAT(mquery,' as ',mfield   order by mno SEPARATOR ',') FROM ms_module WHERE modulename='|module|' and mtitle&lt;&gt;'where' ORDER BY mno),',;',' '))),'; as','')AS f1,(SELECT CONCAT(REPLACE((SELECT GROUP_CONCAT(mtitle   order by mno SEPARATOR '|') FROM ms_module WHERE modulename='|module|'  and mtitle&lt;&gt;'where' AND mfield&lt;&gt;'' ORDER BY mfield),';,','')))AS f2,(SELECT CONCAT(REPLACE((SELECT GROUP_CONCAT(mvisible   order by mno SEPARATOR '|') FROM ms_module WHERE modulename='|module|'  and mtitle&lt;&gt;'where' AND mfield&lt;&gt;'' ORDER BY mfield),';,','')))AS f3,(SELECT CONCAT(REPLACE((SELECT GROUP_CONCAT(mlength   order by mno SEPARATOR '|') FROM ms_module WHERE modulename='|module|'  and mtitle&lt;&gt;'where' AND mfield&lt;&gt;'' ORDER BY mfield),';,','')))AS f4,(SELECT COUNT(*) FROM ms_module WHERE modulename='|module|'  and mtitle&lt;&gt;'where'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t>
  </si>
  <si>
    <t>paging</t>
  </si>
  <si>
    <t>exec parameter</t>
  </si>
  <si>
    <t>"SELECT REPLACE((SELECT CONCAT('select ',REPLACE((SELECT GROUP_CONCAT(mquery,' as ',mfield   order by mno SEPARATOR ',') FROM ms_module WHERE modulename='|module|' and mtitle&lt;&gt;'nowhere' ORDER BY mno),',;',' '))),'; as','')AS f1,(SELECT CONCAT(REPLACE((SELECT GROUP_CONCAT(mtitle   order by mno SEPARATOR '|') FROM ms_module WHERE modulename='|module|'  and mtitle&lt;&gt;'nowhere' AND mfield&lt;&gt;'' ORDER BY mfield),';,','')))AS f2,(SELECT CONCAT(REPLACE((SELECT GROUP_CONCAT(mvisible   order by mno SEPARATOR '|') FROM ms_module WHERE modulename='|module|'  and mtitle&lt;&gt;'nowhere' AND mfield&lt;&gt;'' ORDER BY mfield),';,','')))AS f3,(SELECT CONCAT(REPLACE((SELECT GROUP_CONCAT(mlength   order by mno SEPARATOR '|') FROM ms_module WHERE modulename='|module|'  and mtitle&lt;&gt;'nowhere' AND mfield&lt;&gt;'' ORDER BY mfield),';,','')))AS f4,(SELECT COUNT(*) FROM ms_module WHERE modulename='|module|'  and mtitle&lt;&gt;'nowhere'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t>
  </si>
  <si>
    <t>query</t>
  </si>
  <si>
    <t>"dt[0]";</t>
  </si>
  <si>
    <t>SQ</t>
  </si>
  <si>
    <t>;FROM tx_sales where transtype="SQ" order by orderno desc ;</t>
  </si>
  <si>
    <t>;FROM tx_sales where transtype="SQ" and concat(orderno,pono,custname,salesman) like "%w2%" order by orderno desc;</t>
  </si>
  <si>
    <t>delete from ms_module where moduleid&gt;7000 and moduleid&lt;8000;</t>
  </si>
  <si>
    <t>"SELECT itemcode as f1,itemname as f2,unit as f3,format(unitprice,0) as f4 FROM ms_item LIMIT 200";</t>
  </si>
  <si>
    <t>if ($q2!=""){$query="SELECT itemcode as f1,itemname as f2,unit as f3,format(unitprice,0) as f4 FROM ms_item where  concat(itemcode,ifnull(itemname,''))  like '%$dt[0]%' ORDER BY itemname  limit 200";}</t>
  </si>
  <si>
    <t>SO</t>
  </si>
  <si>
    <t>;FROM tx_sales where transtype="SO" order by orderno desc ;</t>
  </si>
  <si>
    <t>;FROM tx_sales where transtype="SO" and concat(orderno,pono,custname,salesman) like "%w2%" order by orderno desc;</t>
  </si>
  <si>
    <t>counter so</t>
  </si>
  <si>
    <t>"SELECT settingid AS code, REPLACE( REPLACE( REPLACE( REPLACE( REPLACE(description,'%y',DATE_FORMAT(NOW(),'%y')),'%d',DATE_FORMAT(NOW(),'%d')),'%m',DATE_FORMAT(NOW(),'%m')),'%c4',(SELECT RIGHT(10000+IFNULL(MAX(RIGHT(orderno,4)),'10000')+1,4) FROM tx_sales WHERE transtype='SO' AND DATE_FORMAT(orderdate,'%m')=DATE_FORMAT(NOW(),'%m'))),  '%c3', (SELECT RIGHT(1000+IFNULL(MAX(RIGHT(orderno,3)),'1000')+1,3) FROM tx_sales WHERE transtype='SO' AND  DATE_FORMAT(orderdate,'%m')=DATE_FORMAT(NOW(),'%m'))) AS name FROM ms_setting WHERE settingtype='so'";</t>
  </si>
  <si>
    <t>"SOinsert"</t>
  </si>
  <si>
    <t>"SOupdate"</t>
  </si>
  <si>
    <t>"SOdelete"</t>
  </si>
  <si>
    <t>SO - Insert</t>
  </si>
  <si>
    <t>SO - Update</t>
  </si>
  <si>
    <t>SO - Delete</t>
  </si>
  <si>
    <t>Invoiceinsert</t>
  </si>
  <si>
    <t>Invoice - Insert</t>
  </si>
  <si>
    <t>"insert into ms_employee values('$dt[0]','$dt[1]','$dt[2]','$dt[3]','$dt[4]','$dt[5]','$dt[6]','$dt[7]')";</t>
  </si>
  <si>
    <t>$i=0; $dt1=explode('{}', $dt[9]); if ($dt1!='') {   foreach($dt1 as $loop)   {$dt2 = explode('[]',$dt1[$i]); $str = "insert into tx_invoice_item(invno,rowno,incomecat,notes,amount) values('$dt2[0]','$dt2[1]','$dt2[2]','$dt2[3]','$dt2[4]')"; include("exec2.php");   $i++; } }</t>
  </si>
  <si>
    <t>Invoiceupdate</t>
  </si>
  <si>
    <t>Invoice - Update</t>
  </si>
  <si>
    <t>"update tx_invoice set invtype='$dt[2]',journeyid='$dt[3]',clientid='$dt[4]',status='$dt[5]',notes='$dt[6]' where invno='$dt[0]'";</t>
  </si>
  <si>
    <t>Invoicedelete</t>
  </si>
  <si>
    <t>Invoice - Delete</t>
  </si>
  <si>
    <t>"delete from tx_invoice where invno='$dt[0]'";</t>
  </si>
  <si>
    <t>Groupinsert</t>
  </si>
  <si>
    <t>"insert into ms_group(groupname) values('$dt[1]')";</t>
  </si>
  <si>
    <t>Groupupdate</t>
  </si>
  <si>
    <t>"update ms_group set groupname='$dt[1]' where groupid='$dt[0]'";</t>
  </si>
  <si>
    <t>Groupdelete</t>
  </si>
  <si>
    <t>"delete from ms_group where groupid='$dt[0]'";</t>
  </si>
  <si>
    <t>Courierinsert</t>
  </si>
  <si>
    <t>"insert into ms_courier(couriername) values('$dt[1]')";</t>
  </si>
  <si>
    <t>Courierupdate</t>
  </si>
  <si>
    <t>"update ms_courier set couriername='$dt[1]' where courierid='$dt[0]'";</t>
  </si>
  <si>
    <t>Courierdelete</t>
  </si>
  <si>
    <t>"delete from ms_courier where courierid='$dt[0]'";</t>
  </si>
  <si>
    <t>"insert into ms_satuan(satuanname) values('$dt[1]')";</t>
  </si>
  <si>
    <t>"update ms_satuan set satuanname='$dt[1]' where satuanid='$dt[0]'";</t>
  </si>
  <si>
    <t>"delete from ms_satuan where satuanid='$dt[0]'";</t>
  </si>
  <si>
    <t>Product</t>
  </si>
  <si>
    <t>Itemid</t>
  </si>
  <si>
    <t>itemid</t>
  </si>
  <si>
    <t>Item Code</t>
  </si>
  <si>
    <t>itemcode</t>
  </si>
  <si>
    <t>Barcode</t>
  </si>
  <si>
    <t>barcode</t>
  </si>
  <si>
    <t>Item Name</t>
  </si>
  <si>
    <t>itemname</t>
  </si>
  <si>
    <t>Category</t>
  </si>
  <si>
    <t>category</t>
  </si>
  <si>
    <t>Supplier</t>
  </si>
  <si>
    <t>(select suppname from ms_supplier where ms_supplier.suppid=ms_item.supplierid)</t>
  </si>
  <si>
    <t>Display Name</t>
  </si>
  <si>
    <t>displayname</t>
  </si>
  <si>
    <t>Unit</t>
  </si>
  <si>
    <t>unit</t>
  </si>
  <si>
    <t>Cost</t>
  </si>
  <si>
    <t>costprice</t>
  </si>
  <si>
    <t>Price</t>
  </si>
  <si>
    <t>format(unitprice,0)</t>
  </si>
  <si>
    <t>Qty</t>
  </si>
  <si>
    <t>(select sum(transqty) from tx_stock where itemcode=ms_item.itemcode)</t>
  </si>
  <si>
    <t>Min Stock</t>
  </si>
  <si>
    <t>minstock</t>
  </si>
  <si>
    <t>;from ms_item order by itemname ;</t>
  </si>
  <si>
    <t>;from ms_item where concat(itemcode,ifnull(barcode,""),ifnull(itemname,""),ifnull(displayname,""),ifnull(category,"")) like "%w2%" order by itemname ;</t>
  </si>
  <si>
    <t>catid</t>
  </si>
  <si>
    <t>catname</t>
  </si>
  <si>
    <t>;from ms_category order by catname ;</t>
  </si>
  <si>
    <t>;from ms_category where catname like "%w2%" order by catname ;</t>
  </si>
  <si>
    <t>Courier</t>
  </si>
  <si>
    <t>courierid</t>
  </si>
  <si>
    <t>couriername</t>
  </si>
  <si>
    <t>;from ms_courier order by couriername ;</t>
  </si>
  <si>
    <t>;from ms_courier where couriername like "%w2%" order by couriername ;</t>
  </si>
  <si>
    <t>Group</t>
  </si>
  <si>
    <t>groupid</t>
  </si>
  <si>
    <t>groupname</t>
  </si>
  <si>
    <t>;from ms_group order by groupname ;</t>
  </si>
  <si>
    <t>;from ms_group where groupname like "%w2%" order by groupname ;</t>
  </si>
  <si>
    <t>satuanid</t>
  </si>
  <si>
    <t>Satuan</t>
  </si>
  <si>
    <t>satuanname</t>
  </si>
  <si>
    <t>;from ms_satuan order by satuanname ;</t>
  </si>
  <si>
    <t>;from ms_satuan where satuanname like "%w2%" order by satuanname ;</t>
  </si>
  <si>
    <t>Jabatan</t>
  </si>
  <si>
    <t>Position ID</t>
  </si>
  <si>
    <t>jabatanid</t>
  </si>
  <si>
    <t>Position Name</t>
  </si>
  <si>
    <t>jabatanname</t>
  </si>
  <si>
    <t>;from ms_jabatan order by jabatanname ;</t>
  </si>
  <si>
    <t>;from ms_jabatan where jabatanname like "%w2%" order by jabatanname ;</t>
  </si>
  <si>
    <t>Bank</t>
  </si>
  <si>
    <t>bankid</t>
  </si>
  <si>
    <t>bankname</t>
  </si>
  <si>
    <t>;from ms_bank order by bankname ;</t>
  </si>
  <si>
    <t>;from ms_bank where bankname like "%w2%" order by bankname ;</t>
  </si>
  <si>
    <t>Employee</t>
  </si>
  <si>
    <t>empid</t>
  </si>
  <si>
    <t>Employee No</t>
  </si>
  <si>
    <t>empno</t>
  </si>
  <si>
    <t>Employee Name</t>
  </si>
  <si>
    <t>empname</t>
  </si>
  <si>
    <t>Phone</t>
  </si>
  <si>
    <t>empphone</t>
  </si>
  <si>
    <t>Address</t>
  </si>
  <si>
    <t>empaddress</t>
  </si>
  <si>
    <t>Start Date</t>
  </si>
  <si>
    <t>DATE_FORMAT(startdate,"%d/%m/%Y")</t>
  </si>
  <si>
    <t>Status</t>
  </si>
  <si>
    <t>status</t>
  </si>
  <si>
    <t>;from ms_employee order by empname ;</t>
  </si>
  <si>
    <t>User</t>
  </si>
  <si>
    <t>userid</t>
  </si>
  <si>
    <t>User Name</t>
  </si>
  <si>
    <t>username</t>
  </si>
  <si>
    <t>Password</t>
  </si>
  <si>
    <t>password</t>
  </si>
  <si>
    <t>;from ms_user order by username ;</t>
  </si>
  <si>
    <t>;from ms_user where username like "%w2%" order by username ;</t>
  </si>
  <si>
    <t>Membership</t>
  </si>
  <si>
    <t>memberid</t>
  </si>
  <si>
    <t>Member No</t>
  </si>
  <si>
    <t>memberno</t>
  </si>
  <si>
    <t>Member Name</t>
  </si>
  <si>
    <t>membername</t>
  </si>
  <si>
    <t>Birth of Date</t>
  </si>
  <si>
    <t>DATE_FORMAT(birthdate,"%d/%m/%Y")</t>
  </si>
  <si>
    <t>Exp. Date</t>
  </si>
  <si>
    <t>DATE_FORMAT(expdate,"%d/%m/%Y")</t>
  </si>
  <si>
    <t>Member Type</t>
  </si>
  <si>
    <t>membertype</t>
  </si>
  <si>
    <t>phone</t>
  </si>
  <si>
    <t>address</t>
  </si>
  <si>
    <t>;from ms_membership order by membername ;</t>
  </si>
  <si>
    <t>Custid</t>
  </si>
  <si>
    <t>custid</t>
  </si>
  <si>
    <t>Customer No</t>
  </si>
  <si>
    <t>custno</t>
  </si>
  <si>
    <t>Customer Name</t>
  </si>
  <si>
    <t>Email</t>
  </si>
  <si>
    <t>email</t>
  </si>
  <si>
    <t>PIC</t>
  </si>
  <si>
    <t>pic</t>
  </si>
  <si>
    <t>;from ms_customer order by custname ;</t>
  </si>
  <si>
    <t>suppid</t>
  </si>
  <si>
    <t>Supplier No</t>
  </si>
  <si>
    <t>suppno</t>
  </si>
  <si>
    <t>Supplier Name</t>
  </si>
  <si>
    <t>suppname</t>
  </si>
  <si>
    <t>;from ms_supplier order by suppname ;</t>
  </si>
  <si>
    <t>Pricing</t>
  </si>
  <si>
    <t>Normal Price</t>
  </si>
  <si>
    <t>Member Price</t>
  </si>
  <si>
    <t>Cust. Price</t>
  </si>
  <si>
    <t>Normal Discount</t>
  </si>
  <si>
    <t>normaldisc</t>
  </si>
  <si>
    <t>Member Discount</t>
  </si>
  <si>
    <t>memberdisc</t>
  </si>
  <si>
    <t>Cust. Discount</t>
  </si>
  <si>
    <t>custdisc</t>
  </si>
  <si>
    <t>Update by</t>
  </si>
  <si>
    <t>Update date</t>
  </si>
  <si>
    <t>itemid2</t>
  </si>
  <si>
    <t>a.itemid</t>
  </si>
  <si>
    <t>;from ms_item a left join ms_pricing b on a.itemid=b.itemid order by itemname ;</t>
  </si>
  <si>
    <t>;from ms_item a left join ms_pricing b on a.itemid=b.itemid where concat(a.itemcode,itemname,category) like "%w2%" order by itemname ;</t>
  </si>
  <si>
    <t>Catpricing</t>
  </si>
  <si>
    <t>catid2</t>
  </si>
  <si>
    <t>a.catid</t>
  </si>
  <si>
    <t>;from ms_category a LEFT JOIN ms_catpricing b ON a.catid=b.catid ORDER BY catname ;</t>
  </si>
  <si>
    <t>;from ms_category a LEFT JOIN ms_catpricing b ON a.catid=b.catid  where catname like "%w2%" ORDER BY catname ;</t>
  </si>
  <si>
    <t>Unitinsert</t>
  </si>
  <si>
    <t>Unitupdate</t>
  </si>
  <si>
    <t>Unitdelete</t>
  </si>
  <si>
    <t>Jabataninsert</t>
  </si>
  <si>
    <t>Jabatanupdate</t>
  </si>
  <si>
    <t>Jabatandelete</t>
  </si>
  <si>
    <t>"insert into ms_jabatan(jabatanname) values('$dt[1]')";</t>
  </si>
  <si>
    <t>"update ms_jabatan set jabatanname='$dt[1]' where jabatanid='$dt[0]'";</t>
  </si>
  <si>
    <t>"delete from ms_jabatan where jabatanid='$dt[0]'";</t>
  </si>
  <si>
    <t>Bankinsert</t>
  </si>
  <si>
    <t>Bankupdate</t>
  </si>
  <si>
    <t>Bankdelete</t>
  </si>
  <si>
    <t>"insert into ms_bank(bankname) values('$dt[1]')";</t>
  </si>
  <si>
    <t>"update ms_bank set bankname='$dt[1]' where bankid='$dt[0]'";</t>
  </si>
  <si>
    <t>"delete from ms_bank where bankid='$dt[0]'";</t>
  </si>
  <si>
    <t>Categoryinsert</t>
  </si>
  <si>
    <t>Categoryupdate</t>
  </si>
  <si>
    <t>Categorydelete</t>
  </si>
  <si>
    <t>"insert into ms_category(catname) values('$dt[1]')";</t>
  </si>
  <si>
    <t>"update ms_category set catname='$dt[1]' where catid='$dt[0]'";</t>
  </si>
  <si>
    <t>"delete from ms_category where catid='$dt[0]'";</t>
  </si>
  <si>
    <t>combo</t>
  </si>
  <si>
    <t xml:space="preserve">select "Active" as code,"Active" as name union all select "Non Active" as code,"Non Active" as name </t>
  </si>
  <si>
    <t>today</t>
  </si>
  <si>
    <t>Employeeinsert</t>
  </si>
  <si>
    <t>Employeeupdate</t>
  </si>
  <si>
    <t>Employeedelete</t>
  </si>
  <si>
    <t>select jabatanid as code, jabatanname as name from ms_jabatan order by jabatanname</t>
  </si>
  <si>
    <t>"insert into ms_employee(empno,empname,empphone,empaddress,jabatan,startdate,status) values('$dt[1]','$dt[2]','$dt[3]','$dt[4]','$dt[5]','$dt[6]','$dt[7]')";</t>
  </si>
  <si>
    <t>"update ms_employee set empno='$dt[1]',empname='$dt[2]',empphone='$dt[3]',empaddress='$dt[4]',jabatan='$dt[5]',startdate='$dt[6]',status='$dt[7]' where empid='$dt[0]'";</t>
  </si>
  <si>
    <t>"delete from ms_employee where empid='$dt[0]'";</t>
  </si>
  <si>
    <t>(select jabatanname as name from ms_jabatan where jabatanid=ms_employee.jabatan)</t>
  </si>
  <si>
    <t>select groupid as code, groupname as name from ms_group order by groupname</t>
  </si>
  <si>
    <t>Userinsert</t>
  </si>
  <si>
    <t>Userupdate</t>
  </si>
  <si>
    <t>Userdelete</t>
  </si>
  <si>
    <t>"delete from ms_user where userid='$dt[0]'";</t>
  </si>
  <si>
    <t>text2</t>
  </si>
  <si>
    <t>if ($dt[2]=='******'){$query="update ms_user set username='$dt[1]',groupid='$dt[3]' where userid='$dt[0]'";}</t>
  </si>
  <si>
    <t>report sample</t>
  </si>
  <si>
    <t>"SELECT 'PT. ABC' AS f1,'Jakarta' AS f2,'02129291010' AS f3,a.orderno AS f4,a.payterms AS f5,a.pono AS f6,a.orderdate AS f7,a.custname AS f8,b.orderid AS f9,a.orderdate AS f10,b.qty AS f11,b.discent AS f12,b.total AS f13,a.notes AS f14,' ' AS f15,a.updatedate AS f16,a.updateby AS f17,format(a.netamount,0) AS f18 from tx_sales a INNER JOIN tx_sales_d b ON a.orderno=b.orderno";</t>
  </si>
  <si>
    <t>if ($q2!=""){$query="SELECT 'PT. ABC' AS f1,'Jakarta' AS f2,'02129291010' AS f3,a.orderno AS f4,a.payterms AS f5,a.pono AS f6,a.orderdate AS f7,a.custname AS f8,b.orderid AS f9,a.orderdate AS f10,b.qty AS f11,b.discent AS f12,b.total AS f13,a.notes AS f14,' ' AS f15,a.updatedate AS f16,a.updateby AS f17,format(a.netamount,0)AS f18 from tx_sales a INNER JOIN tx_sales_d b ON a.orderno=b.orderno where a.orderno='$dt[0]'";}</t>
  </si>
  <si>
    <t>"update ms_user set username='$dt[1]',password=md5('$dt[3]'),groupid='$dt[2]' where userid='$dt[0]'";</t>
  </si>
  <si>
    <t>"insert into ms_user(username,password,groupid) values('$dt[1]','$dt[3]','$dt[2]')";</t>
  </si>
  <si>
    <t>(select groupname as name from ms_group where groupid=ms_user.groupid)</t>
  </si>
  <si>
    <t>select "Standard" as code,"Standard" as name</t>
  </si>
  <si>
    <t>Membershipinsert</t>
  </si>
  <si>
    <t>Membershipupdate</t>
  </si>
  <si>
    <t>Membershipdelete</t>
  </si>
  <si>
    <t>"insert into ms_membership(memberno,membername,birthdate,startdate,expdate,membertype,phone,email,address,notes,status) values('$dt[1]','$dt[2]','$dt[3]','$dt[4]','$dt[5]','$dt[6]','$dt[7]','$dt[8]','$dt[9]','$dt[10]','$dt[11]')";</t>
  </si>
  <si>
    <t>"update ms_membership set memberno='$dt[1]',membername='$dt[2]',birthdate='$dt[3]',startdate='$dt[4]',expdate='$dt[5]',membertype='$dt[6]',phone='$dt[7]',email='$dt[8]',address='$dt[9]',notes='$dt[10]',status='$dt[11]' where memberid='$dt[0]'";</t>
  </si>
  <si>
    <t>"delete from ms_membership where memberid='$dt[0]'";</t>
  </si>
  <si>
    <t>Customerinsert</t>
  </si>
  <si>
    <t>Customerupdate</t>
  </si>
  <si>
    <t>Customerdelete</t>
  </si>
  <si>
    <t>"insert into ms_customer(custno,custname,phone,email,address,pic,startdate,notes,status) values('$dt[1]','$dt[2]','$dt[3]','$dt[4]','$dt[5]','$dt[6]','$dt[7]','$dt[8]','$dt[9]')";</t>
  </si>
  <si>
    <t>"update ms_customer set custno='$dt[1]',custname='$dt[2]',phone='$dt[3]',email='$dt[4]',address='$dt[5]',pic='$dt[6]',startdate='$dt[7]',notes='$dt[8]',status='$dt[9]' where custid='$dt[0]'";</t>
  </si>
  <si>
    <t>"delete from ms_customer where custid='$dt[0]'";</t>
  </si>
  <si>
    <t>Supplierinsert</t>
  </si>
  <si>
    <t>Supplierupdate</t>
  </si>
  <si>
    <t>Supplierdelete</t>
  </si>
  <si>
    <t>"insert into ms_supplier(suppno,suppname,phone,email,address,pic,startdate,notes,status) values('$dt[1]','$dt[2]','$dt[3]','$dt[4]','$dt[5]','$dt[6]','$dt[7]','$dt[8]','$dt[9]')";</t>
  </si>
  <si>
    <t>"update ms_supplier set suppno='$dt[1]',suppname='$dt[2]',phone='$dt[3]',email='$dt[4]',address='$dt[5]',pic='$dt[6]',startdate='$dt[7]',notes='$dt[8]',status='$dt[9]' where suppid='$dt[0]'";</t>
  </si>
  <si>
    <t>"delete from ms_supplier where suppid='$dt[0]'";</t>
  </si>
  <si>
    <t>money2</t>
  </si>
  <si>
    <t>money</t>
  </si>
  <si>
    <t>unitprice</t>
  </si>
  <si>
    <t>memberprice</t>
  </si>
  <si>
    <t>custprice</t>
  </si>
  <si>
    <t>Pricinginsert</t>
  </si>
  <si>
    <t>Pricingupdate</t>
  </si>
  <si>
    <t>Pricingdelete</t>
  </si>
  <si>
    <t>"delete from ms_pricing where itemid='$dt[0]'";</t>
  </si>
  <si>
    <t>;from ms_customer where concat(custno,custname,phone,email,pic) like "%w2%" order by custname ;</t>
  </si>
  <si>
    <t>;from ms_membership where concat(memberno,membername,membertype,phone,email) like "%w2%" order by membername ;</t>
  </si>
  <si>
    <t>;from ms_employee where concat(empno,empname,empphone) like "%w2%" order by empname ;</t>
  </si>
  <si>
    <t>;from ms_supplier where concat(suppno,suppname,phone,email,pic) like "%w2%" order by suppname ;</t>
  </si>
  <si>
    <t>SO Counter</t>
  </si>
  <si>
    <t>"SELECT settingid AS CODE, REPLACE(REPLACE(REPLACE(REPLACE(REPLACE(REPLACE(description,'%y',DATE_FORMAT(NOW(),'%y')),'%d',DATE_FORMAT(NOW(),'%d')),'%m',DATE_FORMAT(NOW(),'%m')),'%c5',(SELECT RIGHT(100000+IFNULL(MAX(RIGHT(orderno,5)),'100000')+1,5) FROM tx_sales WHERE transtype='SO' AND DATE_FORMAT(orderdate,'%y%m')=DATE_FORMAT(NOW(),'%y%m')))  ,'%c4',(SELECT RIGHT(10000+IFNULL(MAX(RIGHT(orderno,4)),'10000')+1,4) FROM tx_sales WHERE transtype='SO' AND DATE_FORMAT(orderdate,'%y%m')=DATE_FORMAT(NOW(),'%y%m'))),'%c3',(SELECT RIGHT(1000+IFNULL(MAX(RIGHT(orderno,3)),'1000')+1,3) FROM tx_sales WHERE transtype='SO' AND  DATE_FORMAT(orderdate,'%y%m')=DATE_FORMAT(NOW(),'%y%m'))) AS NAME FROM ms_setting WHERE settingtype='so' ";</t>
  </si>
  <si>
    <t>salesid</t>
  </si>
  <si>
    <t>salesname</t>
  </si>
  <si>
    <t>Sales ID</t>
  </si>
  <si>
    <t>Sales Name</t>
  </si>
  <si>
    <t>;from ms_salesman order by salesname ;</t>
  </si>
  <si>
    <t>;from ms_salesman where salesname like "%w2%" order by salesname ;</t>
  </si>
  <si>
    <t>Salesmaninsert</t>
  </si>
  <si>
    <t>Salesmanupdate</t>
  </si>
  <si>
    <t>Salesmandelete</t>
  </si>
  <si>
    <t>"insert into ms_salesman(salesname) values('$dt[1]')";</t>
  </si>
  <si>
    <t>"update ms_salesman set salesname='$dt[1]' where salesid='$dt[0]'";</t>
  </si>
  <si>
    <t>"delete from ms_salesman where salesid='$dt[0]'";</t>
  </si>
  <si>
    <t>Warehouse</t>
  </si>
  <si>
    <t>Warehouse ID</t>
  </si>
  <si>
    <t>warehouseid</t>
  </si>
  <si>
    <t>warehousename</t>
  </si>
  <si>
    <t>;from ms_warehouse order by warehousename ;</t>
  </si>
  <si>
    <t>;from ms_warehouse where warehousename like "%w2%" order by warehousename ;</t>
  </si>
  <si>
    <t>$i=0;foreach ($list as $value) {if (strpos($q,'insert') !== false){if (strpos($q,$list[$i]) !== false) $query=defaultInsert($list[$i],$dt);}if (strpos($q,'update') !== false){if (strpos($q,$list[$i]) !== false) $query=defaultUpdate($list[$i],$dt);}if (strpos($q,'delete') !== false){if (strpos($q,$list[$i]) !== false) $query=defaultDelete($list[$i],$dt);}$i++;}</t>
  </si>
  <si>
    <t>function defaultInsert($str,$dt){$query="insert into ms_".$str."(".$str."name) values('$dt[1]')";return $query;}</t>
  </si>
  <si>
    <t>function defaultUpdate($str,$dt){$query="update ms_".$str." set ".$str."name='$dt[1]' where ".$str."id='$dt[0]'";return $query;}</t>
  </si>
  <si>
    <t>function defaultDelete($str,$dt){$query="delete from ms_".$str." where ".$str."id='$dt[0]'";return $query;}</t>
  </si>
  <si>
    <t>$list=array('warehouse','group');</t>
  </si>
  <si>
    <t>Payment</t>
  </si>
  <si>
    <t>paymentid</t>
  </si>
  <si>
    <t>setorantype</t>
  </si>
  <si>
    <t>Payment Terms</t>
  </si>
  <si>
    <t>PPN</t>
  </si>
  <si>
    <t xml:space="preserve">select "0" as code,"Non PPN" as name union all select "1" as code,"PPN" as name </t>
  </si>
  <si>
    <t>paymentinsert</t>
  </si>
  <si>
    <t>paymentupdate</t>
  </si>
  <si>
    <t>paymentdelete</t>
  </si>
  <si>
    <t>"insert into ms_payment(setorantype,ppn) values('$dt[1]','$dt[2]')";</t>
  </si>
  <si>
    <t>"update ms_payment set setorantype='$dt[1]',ppn='$dt[2]' where paymentid='$dt[0]'";</t>
  </si>
  <si>
    <t>"delete from ms_payment where paymentid='$dt[0]'";</t>
  </si>
  <si>
    <t>;from ms_payment order by setorantype ;</t>
  </si>
  <si>
    <t>;from ms_payment where setorantype like "%w2%" order by setorantype ;</t>
  </si>
  <si>
    <t>if(ppn=0,"Non PPN","PPN")</t>
  </si>
  <si>
    <t>otherfee</t>
  </si>
  <si>
    <t>(select setorantype from ms_payment where paymentid=tx_sales.payterms limit 1)</t>
  </si>
  <si>
    <t>(select salesname from ms_salesman where salesid=tx_sales.salesman limit 1)</t>
  </si>
  <si>
    <t>(select warehousename from ms_warehouse where warehouseid=tx_sales.warehousefrom limit 1)</t>
  </si>
  <si>
    <t>$i=0; $dt1=explode('{}', $dt[19]); if ($dt1!='') {   foreach($dt1 as $loop)   {$dt2 = explode('[]',$dt1[$i]); $str = "insert into tx_sales_d(orderno,orderid,prodcode,prodname,qty,unit,price,discent,disamount,total) values('$dt2[0]','$dt2[1]','$dt2[2]','$dt2[3]','$dt2[4]','$dt2[5]','$dt2[6]','$dt2[7]','".($dt2[7]/100)*$dt2[6]."','".$dt2[8]."')"; include("exec2.php");   $i++; } }</t>
  </si>
  <si>
    <t>Other Fee</t>
  </si>
  <si>
    <t>f34</t>
  </si>
  <si>
    <t>f35</t>
  </si>
  <si>
    <t>dp</t>
  </si>
  <si>
    <t>DP</t>
  </si>
  <si>
    <t>Left Amount</t>
  </si>
  <si>
    <t>leftamount</t>
  </si>
  <si>
    <t>(SELECT GROUP_CONCAT(c.orderid,"[",c.prodcode,"[",c.prodname,"[",c.qty,"[",c.unit,"[",c.price,"[",c.discent,"[",c.disamount,"[",c.total SEPARATOR "{")FROM tx_sales_d c WHERE tx_sales.orderno=c.orderno)</t>
  </si>
  <si>
    <t>f36</t>
  </si>
  <si>
    <t>ppncent</t>
  </si>
  <si>
    <t>ppnamount</t>
  </si>
  <si>
    <t>"insert into tx_sales(orderno,orderdate,transtype,custcode,cust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values('$dt[0]','$dt[1]','SO','$dt[2]','$dt[3]','$dt[6]','$dt[7]','$dt[4]','$dt[8]','$dt[9]','$dt[10]','$dt[11]','$dt[20]','$dt[12]','$dt[13]','$dt[14]','$dt[15]','','','','','','$dt[18]','$dt[5]','','','','','','','','','','','$dt[16]','$dt[17]',now(),'$dt[17]',now())";</t>
  </si>
  <si>
    <t>"update tx_sales set orderdate='$dt[1]',transtype='SO',custcode='$dt[2]',custname='$dt[3]',payterms='$dt[6]',pono='$dt[7]',salesman='$dt[4]',totalamount='$dt[8]',discent='$dt[9]',disamount='$dt[10]',ppncent='$dt[11]',ppnamount='$dt[20]',netamount='$dt[13]',dp='$dt[14]',leftamount='$dt[15]',deliverydate='$dt[18]',warehousefrom='$dt[5]',notes='$dt[16]',updateby='$dt[17]',updatedate=now() where orderno='$dt[0]'";</t>
  </si>
  <si>
    <t>SI Counter</t>
  </si>
  <si>
    <t>dpso</t>
  </si>
  <si>
    <t>cash</t>
  </si>
  <si>
    <t>credit</t>
  </si>
  <si>
    <t>deliveryno</t>
  </si>
  <si>
    <t>deliverytype</t>
  </si>
  <si>
    <t>deliveryid</t>
  </si>
  <si>
    <t>30</t>
  </si>
  <si>
    <t xml:space="preserve">SELECT ttable,
CONCAT('create table ',ttable,'(',
(SELECT GROUP_CONCAT(tfield,' ',ttype,IF(tlength&lt;&gt;'','(',''),tlength,IF(tlength&lt;&gt;'',')',''),
' ',tkey,''  SEPARATOR ',') 
FROM ms_tables b WHERE a.tcode=b.tcode),
')'
)AS tfield
FROM ms_tables a
WHERE tseq=1
</t>
  </si>
  <si>
    <t>tx_salesdelivery</t>
  </si>
  <si>
    <t>tx_salesdelivery_d</t>
  </si>
  <si>
    <t>create table tx_salesdelivery(deliveryno varchar(20) NOT NULL,deliverydate date NOT NULL,deliverytype varchar(20) DEFAULT "",custcode varchar(20) DEFAULT "",custname varchar(50) DEFAULT "",refno varchar(30) DEFAULT "",salesman varchar(30) DEFAULT "",shipvia varchar(30) DEFAULT "",deliveryto numeric(10,0) DEFAULT "0",deliveryaddress varchar(1000) DEFAULT "",deliverypic varchar(50) DEFAULT "",deliveryphone varchar(50) DEFAULT "",warehousefrom varchar(30) DEFAULT "",notes varchar(1000) DEFAULT "",createby varchar(30) DEFAULT "",createdate datetime DEFAULT "2000-01-01",updateby varchar(30) DEFAULT "",updatedate datetime DEFAULT "2000-01-01")</t>
  </si>
  <si>
    <t>create table tx_salesdelivery_d(refno varchar(30) DEFAULT "",deliveryno varchar(20) NOT NULL,deliveryid int(10) DEFAULT "0",prodcode varchar(20) DEFAULT "",prodname varchar(50) DEFAULT "",qty int(10) DEFAULT "0",unit varchar(20) DEFAULT "",qtysent varchar(1000) DEFAULT "")</t>
  </si>
  <si>
    <t>tx_salespay</t>
  </si>
  <si>
    <t>payno</t>
  </si>
  <si>
    <t>paydate</t>
  </si>
  <si>
    <t>paytype</t>
  </si>
  <si>
    <t>accountid</t>
  </si>
  <si>
    <t>paymenttype</t>
  </si>
  <si>
    <t>paymentdate</t>
  </si>
  <si>
    <t>checkno</t>
  </si>
  <si>
    <t>totalpay</t>
  </si>
  <si>
    <t>tx_salespay_d</t>
  </si>
  <si>
    <t>payid</t>
  </si>
  <si>
    <t>invoiceno</t>
  </si>
  <si>
    <t>invdate</t>
  </si>
  <si>
    <t>invduedate</t>
  </si>
  <si>
    <t>disccent</t>
  </si>
  <si>
    <t>discamount</t>
  </si>
  <si>
    <t>payamount</t>
  </si>
  <si>
    <t>returnno</t>
  </si>
  <si>
    <t>returndate</t>
  </si>
  <si>
    <t>returntype</t>
  </si>
  <si>
    <t>returnid</t>
  </si>
  <si>
    <t>tx_salesreturn</t>
  </si>
  <si>
    <t>tx_salesreturn_d</t>
  </si>
  <si>
    <t>tx_salesinvoice</t>
  </si>
  <si>
    <t>tx_salesinvoice_d</t>
  </si>
  <si>
    <t>create table tx_salesinvoice_d(orderno varchar(20) NOT NULL,orderid int(10) DEFAULT "0",prodcode varchar(20) DEFAULT "",prodname varchar(50) DEFAULT "",qty int(10) DEFAULT "0",price numeric(10,0) DEFAULT "0",discent numeric(10,2) DEFAULT "0",disamount numeric(10,0) DEFAULT "0",total numeric(15,0) DEFAULT "0",qtysent int(10) DEFAULT "0",notes varchar(1000) DEFAULT "")</t>
  </si>
  <si>
    <t>create table tx_salespay(payno varchar(20) NOT NULL,paydate date NOT NULL,paytype varchar(20) DEFAULT "",custcode varchar(20) DEFAULT "",custname varchar(50) DEFAULT "",accountid varchar(30) DEFAULT "",paymenttype varchar(30) DEFAULT "",paymentdate date NOT NULL,checkno varchar(30) DEFAULT "",totalpay numeric(10,0) DEFAULT "0",notes varchar(1000) DEFAULT "",createby datetime DEFAULT "2000-01-01",updateby datetime DEFAULT "2000-01-01",updatedate varchar(30) DEFAULT "")</t>
  </si>
  <si>
    <t>create table tx_salespay_d(payno varchar(30) DEFAULT "",payid int(10) DEFAULT "0",invoiceno varchar(30) DEFAULT "",invdate date NOT NULL,invduedate date NOT NULL,totalamount numeric(10,0) DEFAULT "0",disccent numeric(10,2) DEFAULT "0",discamount numeric(10,0) DEFAULT "0",netamount numeric(10,0) DEFAULT "0",payamount numeric(10,0) DEFAULT "0",leftamount numeric(10,0) DEFAULT "0")</t>
  </si>
  <si>
    <t>create table tx_salesreturn(returnno varchar(20) NOT NULL,returndate date NOT NULL,returntype varchar(20) DEFAULT "",custcode varchar(20) DEFAULT "",custname varchar(50) DEFAULT "",refno varchar(30) DEFAULT "",payterms varchar(30) DEFAULT "",salesman varchar(30) DEFAULT "",warehousefrom varchar(30) DEFAULT "",totalamount numeric(10,0) DEFAULT "0",discent numeric(10,2) DEFAULT "0",disamount numeric(10,0) DEFAULT "0",ppncent numeric(10,2) DEFAULT "0",ppnamount numeric(10,0) DEFAULT "0",otherfee numeric(10,0) DEFAULT "0",netamount numeric(10,0) DEFAULT "0",cash numeric(10,0) DEFAULT "0",credit numeric(10,0) DEFAULT "0",notes varchar(1000) DEFAULT "",createby datetime DEFAULT "2000-01-01",updateby datetime DEFAULT "2000-01-01",updatedate varchar(30) DEFAULT "")</t>
  </si>
  <si>
    <t>create table tx_salesreturn_d(returnno varchar(20) NOT NULL,returnid varchar(30) DEFAULT "",prodcode varchar(20) DEFAULT "",prodname varchar(50) DEFAULT "",qty int(10) DEFAULT "0",price numeric(10,0) DEFAULT "0",discent numeric(10,2) DEFAULT "0",disamount numeric(10,0) DEFAULT "0",total numeric(10,0) DEFAULT "0")</t>
  </si>
  <si>
    <t>"SELECT settingid AS CODE, REPLACE(REPLACE(REPLACE(REPLACE(REPLACE(REPLACE(description,'%y',DATE_FORMAT(NOW(),'%y')),'%d',DATE_FORMAT(NOW(),'%d')),'%m',DATE_FORMAT(NOW(),'%m')),'%c5',(SELECT RIGHT(100000+IFNULL(MAX(RIGHT(orderno,5)),'100000')+1,5) FROM tx_salesinvoice WHERE DATE_FORMAT(orderdate,'%y%m')=DATE_FORMAT(NOW(),'%y%m')))  ,'%c4',(SELECT RIGHT(10000+IFNULL(MAX(RIGHT(orderno,4)),'10000')+1,4) FROM tx_salesinvoice WHERE DATE_FORMAT(orderdate,'%y%m')=DATE_FORMAT(NOW(),'%y%m'))),'%c3',(SELECT RIGHT(1000+IFNULL(MAX(RIGHT(orderno,3)),'1000')+1,3) FROM tx_salesinvoice WHERE DATE_FORMAT(orderdate,'%y%m')=DATE_FORMAT(NOW(),'%y%m'))) AS NAME FROM ms_setting WHERE settingtype='si' ";</t>
  </si>
  <si>
    <t>"SIinsert"</t>
  </si>
  <si>
    <t>"SIupdate"</t>
  </si>
  <si>
    <t>"SIdelete"</t>
  </si>
  <si>
    <t>SI - Insert</t>
  </si>
  <si>
    <t>SI - Update</t>
  </si>
  <si>
    <t>SI - Delete</t>
  </si>
  <si>
    <t xml:space="preserve">$str="delete from tx_salesinvoice_d where orderno='$dt[0]'";include("exec2.php"); </t>
  </si>
  <si>
    <t>create table tx_sales(orderno varchar(20) NOT NULL,orderdate date NOT NULL,transtype varchar(20) DEFAULT "",custcode varchar(20) DEFAULT "",custname varchar(20) DEFAULT "",payterms varchar(20) DEFAULT "",pono varchar(20) DEFAULT "",salesman varchar(20) DEFAULT "",totalamount numeric(10,0) DEFAULT "0",discent numeric(10,2) DEFAULT "0",disamount numeric(10,0) DEFAULT "0",ppncent numeric(10,2) DEFAULT "0",ppnamount numeric(10,0) DEFAULT "0",otherfee numeric(10,0) DEFAULT "0",netamount numeric(10,0) DEFAULT "0",dp numeric(10,0) DEFAULT "0",leftamount numeric(10,0) DEFAULT "0",shipvia varchar(20) DEFAULT "",deliveryto varchar(20) DEFAULT "",deliveryaddress varchar(500) DEFAULT "",deliverypic varchar(50) DEFAULT "",deliveryphone varchar(50) DEFAULT "",deliverydate date DEFAULT "2000-01-01",warehousefrom varchar(50) DEFAULT "",field1 varchar(200) DEFAULT "",field2 varchar(200) DEFAULT "",field3 varchar(200) DEFAULT "",field4 varchar(200) DEFAULT "",field5 varchar(200) DEFAULT "",field6 varchar(200) DEFAULT "",invtaxno1 varchar(50) DEFAULT "",invtaxno2 varchar(50) DEFAULT "",invtaxdate date DEFAULT "2000-01-01",invtaxmemo varchar(200) DEFAULT "",notes varchar(2000) DEFAULT "",createby varchar(20) DEFAULT "",createdate datetime DEFAULT "2000-01-01",updateby varchar(20) DEFAULT "",updatedate datetime DEFAULT "2000-01-01",refno varchar(20) DEFAULT "")</t>
  </si>
  <si>
    <t>create table tx_salesinvoice(orderno varchar(20) NOT NULL,orderdate date NOT NULL,transtype varchar(20) DEFAULT "",custcode varchar(20) DEFAULT "",custname varchar(50) DEFAULT "",payterms varchar(20) DEFAULT "",pono varchar(20) DEFAULT "",salesman varchar(20) DEFAULT "",totalamount numeric(10,0) DEFAULT "0",discent numeric(10,2) DEFAULT "0",disamount numeric(10,0) DEFAULT "0",ppncent numeric(10,2) DEFAULT "0",ppnamount numeric(10,0) DEFAULT "0",otherfee numeric(10,0) DEFAULT "0",netamount numeric(10,0) DEFAULT "0",dpso numeric(10,0) DEFAULT "0",cash numeric(10,0) DEFAULT "0",credit numeric(10,0) DEFAULT "0",shipvia varchar(30) DEFAULT "",deliveryto varchar(30) DEFAULT "",deliveryaddress varchar(500) DEFAULT "",deliverypic varchar(50) DEFAULT "",deliveryphone varchar(50) DEFAULT "",deliverydate date DEFAULT "2000-01-01",warehousefrom varchar(50) DEFAULT "",field1 varchar(200) DEFAULT "",field2 varchar(200) DEFAULT "",field3 varchar(200) DEFAULT "",field4 varchar(200) DEFAULT "",field5 varchar(200) DEFAULT "",field6 varchar(200) DEFAULT "",invtaxno1 varchar(50) DEFAULT "",invtaxno2 varchar(50) DEFAULT "",invtaxdate date DEFAULT "2000-01-01",invtaxmemo varchar(200) DEFAULT "",notes varchar(2000) DEFAULT "",createby varchar(20) DEFAULT "",createdate datetime DEFAULT "2000-01-01",updateby varchar(20) DEFAULT "",updatedate datetime DEFAULT "2000-01-01",refno varchar(30) DEFAULT "")</t>
  </si>
  <si>
    <t>"update tx_salesinvoice set orderdate='$dt[1]',transtype='SI',custcode='$dt[2]',custname='$dt[3]',payterms='$dt[6]',pono='$dt[7]',salesman='$dt[4]',totalamount='$dt[8]',discent='$dt[9]',disamount='$dt[10]',ppncent='$dt[11]',ppnamount='$dt[20]',netamount='$dt[13]',dpso='$dt[14]',cash='$dt[15]',credit='$dt[21]',deliverydate='$dt[18]',warehousefrom='$dt[5]',notes='$dt[16]',updateby='$dt[17]',updatedate=now() where orderno='$dt[0]'";</t>
  </si>
  <si>
    <t>SI</t>
  </si>
  <si>
    <t>Ref No</t>
  </si>
  <si>
    <t>"insert into tx_salesinvoice(orderno,orderdate,transtype,custcode,custname,payterms,refno,salesman,totalamount,discent,disamount,ppncent,ppnamount,otherfee,netamount,dpso,cash,credit,shipvia,deliveryto,deliveryaddress,deliverypic,deliveryphone,deliverydate,warehousefrom,field1,field2,field3,field4,field5,field6,invtaxno1,invtaxno2,invtaxdate,invtaxmemo,notes,createby,createdate,updateby,updatedate) values('$dt[0]','$dt[1]','SI','$dt[2]','$dt[3]','$dt[6]','$dt[7]','$dt[4]','$dt[8]','$dt[9]','$dt[10]','$dt[11]','$dt[20]','$dt[12]','$dt[13]','$dt[14]','$dt[15]','$dt[21]','','','','','','$dt[18]','$dt[5]','','','','','','','','','','','$dt[16]','$dt[17]',now(),'$dt[17]',now())";</t>
  </si>
  <si>
    <t>;FROM tx_salesinvoice where transtype="SI" order by orderno desc ;</t>
  </si>
  <si>
    <t>;FROM tx_salesinvoice where transtype="SI" and concat(orderno,refno,custname,salesman) like "%w2%" order by orderno desc;</t>
  </si>
  <si>
    <t>(select warehousename from ms_warehouse where warehouseid=tx_salesinvoice.warehousefrom limit 1)</t>
  </si>
  <si>
    <t>(select salesname from ms_salesman where salesid=tx_salesinvoice.salesman limit 1)</t>
  </si>
  <si>
    <t>(select setorantype from ms_payment where paymentid=tx_salesinvoice.payterms limit 1)</t>
  </si>
  <si>
    <t>(SELECT GROUP_CONCAT(c.orderid,"[",c.prodcode,"[",c.prodname,"[",c.qty,"[",c.unit,"[",c.price,"[",c.discent,"[",c.disamount,"[",c.total SEPARATOR "{")FROM tx_salesinvoice_d c WHERE tx_salesinvoice.orderno=c.orderno)</t>
  </si>
  <si>
    <t>SP</t>
  </si>
  <si>
    <t>;FROM tx_salespay where concat(payno,custname) like "%w2%" order by payno desc;</t>
  </si>
  <si>
    <t>(select bankname from ms_bank where bankid=tx_salespay.accountid)</t>
  </si>
  <si>
    <t>;FROM tx_salespay order by payno desc ;</t>
  </si>
  <si>
    <t>Pay No</t>
  </si>
  <si>
    <t>Pay Date</t>
  </si>
  <si>
    <t>Account</t>
  </si>
  <si>
    <t>Payment Type</t>
  </si>
  <si>
    <t>Created By</t>
  </si>
  <si>
    <t>Updated By</t>
  </si>
  <si>
    <t>SP Counter</t>
  </si>
  <si>
    <t>"SELECT settingid AS CODE, REPLACE(REPLACE(REPLACE(REPLACE(REPLACE(REPLACE(description,'%y',DATE_FORMAT(NOW(),'%y')),'%d',DATE_FORMAT(NOW(),'%d')),'%m',DATE_FORMAT(NOW(),'%m')),'%c5',(SELECT RIGHT(100000+IFNULL(MAX(RIGHT(payno,5)),'100000')+1,5) FROM tx_salespay WHERE DATE_FORMAT(paydate,'%y%m')=DATE_FORMAT(NOW(),'%y%m')))  ,'%c4',(SELECT RIGHT(10000+IFNULL(MAX(RIGHT(payno,4)),'10000')+1,4) FROM tx_salespay WHERE DATE_FORMAT(paydate,'%y%m')=DATE_FORMAT(NOW(),'%y%m'))),'%c3',(SELECT RIGHT(1000+IFNULL(MAX(RIGHT(payno,3)),'1000')+1,3) FROM tx_salespay WHERE   DATE_FORMAT(paydate,'%y%m')=DATE_FORMAT(NOW(),'%y%m'))) AS NAME FROM ms_setting WHERE settingtype='sp' ";</t>
  </si>
  <si>
    <t>"select 'Cash' as code,'Cash' as name union all select 'Cheque' as code,'Cheque' as name ";</t>
  </si>
  <si>
    <t>Bank Account</t>
  </si>
  <si>
    <t>Sales payment</t>
  </si>
  <si>
    <t>"SPinsert"</t>
  </si>
  <si>
    <t>"SPupdate"</t>
  </si>
  <si>
    <t>"SPdelete"</t>
  </si>
  <si>
    <t>SP - Insert</t>
  </si>
  <si>
    <t>SP - Update</t>
  </si>
  <si>
    <t>SP - Delete</t>
  </si>
  <si>
    <t xml:space="preserve">$str="delete from tx_salespay_d where payno='$dt[0]'";include("exec2.php"); </t>
  </si>
  <si>
    <t>"delete from tx_salespay where payno='$dt[0]'";</t>
  </si>
  <si>
    <t>"insert into tx_salespay(payno,paydate,paytype,custcode,custname,accountid,paymenttype,paymentdate,checkno,totalpay,notes,createby,createdate,updateby,updatedate) values('$dt[0]','$dt[1]','SP','$dt[2]','$dt[3]','$dt[4]','$dt[5]','$dt[6]','$dt[7]','$dt[8]','$dt[9]','$dt[10]',now(),'$dt[10]',now())";</t>
  </si>
  <si>
    <t>(SELECT GROUP_CONCAT(c.payno,"[",c.payid,"[",c.invoiceno,"[",c.invdate,"[",c.payterms,"[",c.netamount,"[",c.payed,"[",c.total,"[",c.payamount,"[",c.leftamount SEPARATOR "{")FROM tx_salespay_d c WHERE tx_salespay.payno=c.payno)</t>
  </si>
  <si>
    <t>"SELECT orderno as f1,DATE_FORMAT(orderdate,'%d/%m/%Y') as f2,(select setorantype from ms_payment where paymentid=payterms) as f3,netamount as f4,dpso+cash+(SELECT IFNULL(SUM(payamount),0) FROM tx_salespay_d WHERE invoiceno=tx_salesinvoice.orderno) AS f5,netamount-dpso-cash-(SELECT IFNULL(SUM(payamount),0) FROM tx_salespay_d WHERE invoiceno=tx_salesinvoice.orderno) AS f6,0 AS f7,0 AS f8 FROM tx_salesinvoice WHERE custcode='$dt[0]' AND credit&lt;&gt;0 AND credit-(SELECT IFNULL(SUM(payamount),0) FROM tx_salespay_d WHERE invoiceno=tx_salesinvoice.orderno)&gt;0";</t>
  </si>
  <si>
    <t>DATE_FORMAT(paydate,"%d/%m/%Y")</t>
  </si>
  <si>
    <t>DATE_FORMAT(paymentdate,"%d/%m/%Y")</t>
  </si>
  <si>
    <t>"update tx_salespay set paydate='$dt[1]',paytype='SP',custcode='$dt[2]',custname='$dt[3]',accountid='$dt[4]',paymenttype='$dt[5]',paymentdate='$dt[6]',checkno='$dt[7]',totalpay='$dt[8]',notes='$dt[9]',updateby='$dt[10]',updatedate=now() where payno='$dt[0]'";</t>
  </si>
  <si>
    <t>format(totalpay,0)</t>
  </si>
  <si>
    <t>$i=0; $dt1=explode('{}', $dt[11]); if ($dt1!='') {   foreach($dt1 as $loop)   {$dt2 = explode('[]',$dt1[$i]); if ($dt2[8]!=0){$str = "insert into tx_salespay_d(payno,payid,invoiceno,invdate,payterms,netamount,payed,total,payamount,leftamount) values('$dt2[0]','$dt2[1]','$dt2[2]','$dt2[3]','$dt2[4]','$dt2[5]','$dt2[6]','$dt2[7]','$dt2[8]','$dt2[9]')"; include("exec2.php");}   $i++; } }</t>
  </si>
  <si>
    <t>SR</t>
  </si>
  <si>
    <t>SR Counter</t>
  </si>
  <si>
    <t>Cash</t>
  </si>
  <si>
    <t>Credit</t>
  </si>
  <si>
    <t>"SRinsert"</t>
  </si>
  <si>
    <t>"SRupdate"</t>
  </si>
  <si>
    <t>"SRdelete"</t>
  </si>
  <si>
    <t>SR - Insert</t>
  </si>
  <si>
    <t>SR - Update</t>
  </si>
  <si>
    <t>SR - Delete</t>
  </si>
  <si>
    <t xml:space="preserve">$str="delete from tx_salesreturn_d where returnno='$dt[0]'";include("exec2.php"); </t>
  </si>
  <si>
    <t>"SELECT settingid AS CODE, REPLACE(REPLACE(REPLACE(REPLACE(REPLACE(REPLACE(description,'%y',DATE_FORMAT(NOW(),'%y')),'%d',DATE_FORMAT(NOW(),'%d')),'%m',DATE_FORMAT(NOW(),'%m')),'%c5',(SELECT RIGHT(100000+IFNULL(MAX(RIGHT(returnno,5)),'100000')+1,5) FROM tx_salesreturn WHERE returntype='SR' AND DATE_FORMAT(returndate,'%y%m')=DATE_FORMAT(NOW(),'%y%m')))  ,'%c4',(SELECT RIGHT(10000+IFNULL(MAX(RIGHT(returnno,4)),'10000')+1,4) FROM tx_salesreturn WHERE returntype='SR' AND DATE_FORMAT(returndate,'%y%m')=DATE_FORMAT(NOW(),'%y%m'))),'%c3',(SELECT RIGHT(1000+IFNULL(MAX(RIGHT(returnno,3)),'1000')+1,3) FROM tx_salesreturn WHERE returntype='SR' AND  DATE_FORMAT(returndate,'%y%m')=DATE_FORMAT(NOW(),'%y%m'))) AS NAME FROM ms_setting WHERE settingtype='sr' ";</t>
  </si>
  <si>
    <t>Return No</t>
  </si>
  <si>
    <t>Return Date</t>
  </si>
  <si>
    <t>Return Type</t>
  </si>
  <si>
    <t>(select setorantype from ms_payment where paymentid=tx_salesreturn.payterms limit 1)</t>
  </si>
  <si>
    <t>(select salesname from ms_salesman where salesid=tx_salesreturn.salesman limit 1)</t>
  </si>
  <si>
    <t>(select warehousename from ms_warehouse where warehouseid=tx_salesreturn.warehousefrom limit 1)</t>
  </si>
  <si>
    <t>;FROM tx_salesreturn where returntype="SR" order by returnno desc ;</t>
  </si>
  <si>
    <t>;FROM tx_salesreturn where returntype="SR" and concat(returnno,refno,custname,salesman) like "%w2%" order by returnno desc;</t>
  </si>
  <si>
    <t>"insert into tx_salesreturn(returnno,returndate,returntype,custcode,custname,refno,payterms,salesman,warehousefrom,totalamount,discent,disamount,ppncent,ppnamount,otherfee,netamount,cash,credit,notes,createby,createdate,updateby,updatedate) values('$dt[0]','$dt[1]','SR','$dt[2]','$dt[3]','$dt[4]','$dt[5]','$dt[6]','$dt[7]','$dt[8]','$dt[9]','$dt[10]','$dt[11]','$dt[12]','$dt[13]','$dt[14]','$dt[15]','$dt[16]','$dt[17]','$dt[18]',now(),'$dt[18]',now())";</t>
  </si>
  <si>
    <t>(SELECT GROUP_CONCAT(c.returnid,"[",c.prodcode,"[",c.prodname,"[",c.qty,"[",c.unit,"[",c.price,"[",c.discent,"[",c.disamount,"[",c.total SEPARATOR "{")FROM tx_salesreturn_d c WHERE tx_salesreturn.returnno=c.returnno)</t>
  </si>
  <si>
    <t>"update tx_salesreturn set returndate='$dt[1]',returntype='SR',custcode='$dt[2]',custname='$dt[3]',refno='$dt[4]',payterms='$dt[5]',salesman='$dt[6]',warehousefrom='$dt[7]',totalamount='$dt[8]',discent='$dt[9]',disamount='$dt[10]',ppncent='$dt[11]',ppnamount='$dt[12]',otherfee='$dt[13]',netamount='$dt[14]',cash='$dt[15]',credit='$dt[16]',notes='$dt[17]',updateby='$dt[18]',updatedate=now() where returnno='$dt[0]'";</t>
  </si>
  <si>
    <t>PO Counter</t>
  </si>
  <si>
    <t>"SELECT settingid AS CODE, REPLACE(REPLACE(REPLACE(REPLACE(REPLACE(REPLACE(description,'%y',DATE_FORMAT(NOW(),'%y')),'%d',DATE_FORMAT(NOW(),'%d')),'%m',DATE_FORMAT(NOW(),'%m')),'%c5',(SELECT RIGHT(100000+IFNULL(MAX(RIGHT(orderno,5)),'100000')+1,5) FROM tx_purchase WHERE transtype='PO' AND DATE_FORMAT(orderdate,'%y%m')=DATE_FORMAT(NOW(),'%y%m')))  ,'%c4',(SELECT RIGHT(10000+IFNULL(MAX(RIGHT(orderno,4)),'10000')+1,4) FROM tx_purchase WHERE transtype='PO' AND DATE_FORMAT(orderdate,'%y%m')=DATE_FORMAT(NOW(),'%y%m'))),'%c3',(SELECT RIGHT(1000+IFNULL(MAX(RIGHT(orderno,3)),'1000')+1,3) FROM tx_purchase WHERE transtype='PO' AND  DATE_FORMAT(orderdate,'%y%m')=DATE_FORMAT(NOW(),'%y%m'))) AS NAME FROM ms_setting WHERE settingtype='po' ";</t>
  </si>
  <si>
    <t>"POinsert"</t>
  </si>
  <si>
    <t>"POupdate"</t>
  </si>
  <si>
    <t>"POdelete"</t>
  </si>
  <si>
    <t>PO - Insert</t>
  </si>
  <si>
    <t>PO - Update</t>
  </si>
  <si>
    <t>PO - Delete</t>
  </si>
  <si>
    <t>"delete from tx_purchase where orderno='$dt[0]'";</t>
  </si>
  <si>
    <t xml:space="preserve">$str="delete from tx_purchase_d where orderno='$dt[0]'";include("exec2.php"); </t>
  </si>
  <si>
    <t>$i=0; $dt1=explode('{}', $dt[19]); if ($dt1!='') {   foreach($dt1 as $loop)   {$dt2 = explode('[]',$dt1[$i]); $str = "insert into tx_purchase_d(orderno,orderid,prodcode,prodname,qty,unit,price,discent,disamount,total) values('$dt2[0]','$dt2[1]','$dt2[2]','$dt2[3]','$dt2[4]','$dt2[5]','$dt2[6]','$dt2[7]','".($dt2[7]/100)*$dt2[6]."','".$dt2[8]."')"; include("exec2.php");   $i++; } }</t>
  </si>
  <si>
    <t>"insert into tx_purchase(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values('$dt[0]','$dt[1]','PO','$dt[2]','$dt[3]','$dt[6]','$dt[7]','$dt[4]','$dt[8]','$dt[9]','$dt[10]','$dt[11]','$dt[20]','$dt[12]','$dt[13]','$dt[14]','$dt[15]','','','','','','$dt[18]','$dt[5]','','','','','','','','','','','$dt[16]','$dt[17]',now(),'$dt[17]',now())";</t>
  </si>
  <si>
    <t>"update tx_purchase set orderdate='$dt[1]',transtype='PO',suppid='$dt[2]',suppname='$dt[3]',payterms='$dt[6]',pono='$dt[7]',salesman='$dt[4]',totalamount='$dt[8]',discent='$dt[9]',disamount='$dt[10]',ppncent='$dt[11]',ppnamount='$dt[20]',netamount='$dt[13]',dp='$dt[14]',leftamount='$dt[15]',deliverydate='$dt[18]',warehousefrom='$dt[5]',notes='$dt[16]',updateby='$dt[17]',updatedate=now() where orderno='$dt[0]'";</t>
  </si>
  <si>
    <t>PO</t>
  </si>
  <si>
    <t>(select setorantype from ms_payment where paymentid=tx_purchase.payterms limit 1)</t>
  </si>
  <si>
    <t>(select salesname from ms_salesman where salesid=tx_purchase.salesman limit 1)</t>
  </si>
  <si>
    <t>(select warehousename from ms_warehouse where warehouseid=tx_purchase.warehousefrom limit 1)</t>
  </si>
  <si>
    <t>(SELECT GROUP_CONCAT(c.orderid,"[",c.prodcode,"[",c.prodname,"[",c.qty,"[",c.unit,"[",c.price,"[",c.discent,"[",c.disamount,"[",c.total SEPARATOR "{")FROM tx_purchase_d c WHERE tx_purchase.orderno=c.orderno)</t>
  </si>
  <si>
    <t>;FROM tx_purchase where transtype="PO" order by orderno desc ;</t>
  </si>
  <si>
    <t>;FROM tx_purchase where transtype="PO" and concat(orderno,pono,custname,salesman) like "%w2%" order by orderno desc;</t>
  </si>
  <si>
    <t>"select suppid as code,suppname as name from ms_supplier order by suppname";</t>
  </si>
  <si>
    <t>PI Counter</t>
  </si>
  <si>
    <t>"PIinsert"</t>
  </si>
  <si>
    <t>"PIupdate"</t>
  </si>
  <si>
    <t>"PIdelete"</t>
  </si>
  <si>
    <t>PI - Insert</t>
  </si>
  <si>
    <t>PI - Update</t>
  </si>
  <si>
    <t>PI - Delete</t>
  </si>
  <si>
    <t>$i=0; $dt1=explode('{}', $dt[19]); if ($dt1!='') {   foreach($dt1 as $loop)   {$dt2 = explode('[]',$dt1[$i]); $str = "insert into tx_purchaseinvoice_d(orderno,orderid,prodcode,prodname,qty,unit,price,discent,disamount,total) values('$dt2[0]','$dt2[1]','$dt2[2]','$dt2[3]','$dt2[4]','$dt2[5]','$dt2[6]','$dt2[7]','".($dt2[7]/100)*$dt2[6]."','".$dt2[8]."')"; include("exec2.php");   $i++; } }</t>
  </si>
  <si>
    <t xml:space="preserve">$str="delete from tx_purchaseinvoice_d where orderno='$dt[0]'";include("exec2.php"); </t>
  </si>
  <si>
    <t>PI</t>
  </si>
  <si>
    <t>(select setorantype from ms_payment where paymentid=tx_purchaseinvoice.payterms limit 1)</t>
  </si>
  <si>
    <t>(select salesname from ms_salesman where salesid=tx_purchaseinvoice.salesman limit 1)</t>
  </si>
  <si>
    <t>(select warehousename from ms_warehouse where warehouseid=tx_purchaseinvoice.warehousefrom limit 1)</t>
  </si>
  <si>
    <t>(SELECT GROUP_CONCAT(c.orderid,"[",c.prodcode,"[",c.prodname,"[",c.qty,"[",c.unit,"[",c.price,"[",c.discent,"[",c.disamount,"[",c.total SEPARATOR "{")FROM tx_purchaseinvoice_d c WHERE tx_purchaseinvoice.orderno=c.orderno)</t>
  </si>
  <si>
    <t>dppo</t>
  </si>
  <si>
    <t>;FROM tx_purchaseinvoice where transtype="PI" order by orderno desc ;</t>
  </si>
  <si>
    <t>;FROM tx_purchaseinvoice where transtype="PI" and concat(orderno,refno,custname,salesman) like "%w2%" order by orderno desc;</t>
  </si>
  <si>
    <t>"update tx_purchaseinvoice set orderdate='$dt[1]',transtype='PI',custcode='$dt[2]',custname='$dt[3]',payterms='$dt[6]',pono='$dt[7]',salesman='$dt[4]',totalamount='$dt[8]',discent='$dt[9]',disamount='$dt[10]',ppncent='$dt[11]',ppnamount='$dt[20]',netamount='$dt[13]',dppo='$dt[14]',cash='$dt[15]',credit='$dt[21]',deliverydate='$dt[18]',warehousefrom='$dt[5]',notes='$dt[16]',updateby='$dt[17]',updatedate=now() where orderno='$dt[0]'";</t>
  </si>
  <si>
    <t>"insert into tx_purchase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PI','$dt[2]','$dt[3]','$dt[6]','$dt[7]','$dt[4]','$dt[8]','$dt[9]','$dt[10]','$dt[11]','$dt[20]','$dt[12]','$dt[13]','$dt[14]','$dt[15]','$dt[21]','','','','','','$dt[18]','$dt[5]','','','','','','','','','','','$dt[16]','$dt[17]',now(),'$dt[17]',now())";</t>
  </si>
  <si>
    <t>"SELECT settingid AS CODE, REPLACE(REPLACE(REPLACE(REPLACE(REPLACE(REPLACE(description,'%y',DATE_FORMAT(NOW(),'%y')),'%d',DATE_FORMAT(NOW(),'%d')),'%m',DATE_FORMAT(NOW(),'%m')),'%c5',(SELECT RIGHT(100000+IFNULL(MAX(RIGHT(orderno,5)),'100000')+1,5) FROM tx_purchaseinvoice WHERE transtype='PI' AND DATE_FORMAT(orderdate,'%y%m')=DATE_FORMAT(NOW(),'%y%m')))  ,'%c4',(SELECT RIGHT(10000+IFNULL(MAX(RIGHT(orderno,4)),'10000')+1,4) FROM tx_purchaseinvoice WHERE transtype='PI' AND DATE_FORMAT(orderdate,'%y%m')=DATE_FORMAT(NOW(),'%y%m'))),'%c3',(SELECT RIGHT(1000+IFNULL(MAX(RIGHT(orderno,3)),'1000')+1,3) FROM tx_purchaseinvoice WHERE transtype='PI' AND  DATE_FORMAT(orderdate,'%y%m')=DATE_FORMAT(NOW(),'%y%m'))) AS NAME FROM ms_setting WHERE settingtype='pi' ";</t>
  </si>
  <si>
    <t>PP</t>
  </si>
  <si>
    <t>PP Counter</t>
  </si>
  <si>
    <t>"SELECT settingid AS CODE, REPLACE(REPLACE(REPLACE(REPLACE(REPLACE(REPLACE(description,'%y',DATE_FORMAT(NOW(),'%y')),'%d',DATE_FORMAT(NOW(),'%d')),'%m',DATE_FORMAT(NOW(),'%m')),'%c5',(SELECT RIGHT(100000+IFNULL(MAX(RIGHT(payno,5)),'100000')+1,5) FROM tx_purchasepay WHERE DATE_FORMAT(paydate,'%y%m')=DATE_FORMAT(NOW(),'%y%m')))  ,'%c4',(SELECT RIGHT(10000+IFNULL(MAX(RIGHT(payno,4)),'10000')+1,4) FROM tx_purchasepay WHERE DATE_FORMAT(paydate,'%y%m')=DATE_FORMAT(NOW(),'%y%m'))),'%c3',(SELECT RIGHT(1000+IFNULL(MAX(RIGHT(payno,3)),'1000')+1,3) FROM tx_purchasepay WHERE   DATE_FORMAT(paydate,'%y%m')=DATE_FORMAT(NOW(),'%y%m'))) AS NAME FROM ms_setting WHERE settingtype='pp' ";</t>
  </si>
  <si>
    <t>(select bankname from ms_bank where bankid=tx_purchasepay.accountid)</t>
  </si>
  <si>
    <t>(SELECT GROUP_CONCAT(c.payno,"[",c.payid,"[",c.invoiceno,"[",c.invdate,"[",c.payterms,"[",c.netamount,"[",c.payed,"[",c.total,"[",c.payamount,"[",c.leftamount SEPARATOR "{")FROM tx_purchasepay_d c WHERE tx_purchasepay.payno=c.payno)</t>
  </si>
  <si>
    <t>;FROM tx_purchasepay order by payno desc ;</t>
  </si>
  <si>
    <t>;FROM tx_purchasepay where concat(payno,custname) like "%w2%" order by payno desc;</t>
  </si>
  <si>
    <t>"PPinsert"</t>
  </si>
  <si>
    <t>"PPupdate"</t>
  </si>
  <si>
    <t>"PPdelete"</t>
  </si>
  <si>
    <t>PP - Insert</t>
  </si>
  <si>
    <t>PP - Update</t>
  </si>
  <si>
    <t>PP - Delete</t>
  </si>
  <si>
    <t>"insert into tx_purchasepay(payno,paydate,paytype,custcode,custname,accountid,paymenttype,paymentdate,checkno,totalpay,notes,createby,createdate,updateby,updatedate) values('$dt[0]','$dt[1]','SP','$dt[2]','$dt[3]','$dt[4]','$dt[5]','$dt[6]','$dt[7]','$dt[8]','$dt[9]','$dt[10]',now(),'$dt[10]',now())";</t>
  </si>
  <si>
    <t>$i=0; $dt1=explode('{}', $dt[11]); if ($dt1!='') {   foreach($dt1 as $loop)   {$dt2 = explode('[]',$dt1[$i]); if ($dt2[8]!=0){$str = "insert into tx_purchasepay_d(payno,payid,invoiceno,invdate,payterms,netamount,payed,total,payamount,leftamount) values('$dt2[0]','$dt2[1]','$dt2[2]','$dt2[3]','$dt2[4]','$dt2[5]','$dt2[6]','$dt2[7]','$dt2[8]','$dt2[9]')"; include("exec2.php");}   $i++; } }</t>
  </si>
  <si>
    <t xml:space="preserve">$str="delete from tx_purchasepay_d where payno='$dt[0]'";include("exec2.php"); </t>
  </si>
  <si>
    <t>"delete from tx_purchasepay where payno='$dt[0]'";</t>
  </si>
  <si>
    <t>Purchase payment</t>
  </si>
  <si>
    <t>"SELECT orderno as f1,DATE_FORMAT(orderdate,'%d/%m/%Y') as f2,(select setorantype from ms_payment where paymentid=payterms) as f3,netamount as f4,dppo+cash+(SELECT IFNULL(SUM(payamount),0) FROM tx_purchasepay_d WHERE invoiceno=tx_purchaseinvoice.orderno) AS f5,netamount-dppo-cash-(SELECT IFNULL(SUM(payamount),0) FROM tx_purchasepay_d WHERE invoiceno=tx_purchaseinvoice.orderno) AS f6,0 AS f7,0 AS f8 FROM tx_purchaseinvoice WHERE custcode='$dt[0]' AND credit&lt;&gt;0 AND credit-(SELECT IFNULL(SUM(payamount),0) FROM tx_purchasepay_d WHERE invoiceno=tx_purchaseinvoice.orderno)&gt;0";</t>
  </si>
  <si>
    <t>PR Counter</t>
  </si>
  <si>
    <t>PR</t>
  </si>
  <si>
    <t>(select setorantype from ms_payment where paymentid=tx_purchasereturn.payterms limit 1)</t>
  </si>
  <si>
    <t>(select salesname from ms_salesman where salesid=tx_purchasereturn.salesman limit 1)</t>
  </si>
  <si>
    <t>(select warehousename from ms_warehouse where warehouseid=tx_purchasereturn.warehousefrom limit 1)</t>
  </si>
  <si>
    <t>(SELECT GROUP_CONCAT(c.returnid,"[",c.prodcode,"[",c.prodname,"[",c.qty,"[",c.unit,"[",c.price,"[",c.discent,"[",c.disamount,"[",c.total SEPARATOR "{")FROM tx_purchasereturn_d c WHERE tx_purchasereturn.returnno=c.returnno)</t>
  </si>
  <si>
    <t>;FROM tx_purchasereturn where returntype="PR" order by returnno desc ;</t>
  </si>
  <si>
    <t>;FROM tx_purchasereturn where returntype="PR" and concat(returnno,refno,custname,salesman) like "%w2%" order by returnno desc;</t>
  </si>
  <si>
    <t>"PRinsert"</t>
  </si>
  <si>
    <t>"PRupdate"</t>
  </si>
  <si>
    <t>"PRdelete"</t>
  </si>
  <si>
    <t>PR - Insert</t>
  </si>
  <si>
    <t>PR - Update</t>
  </si>
  <si>
    <t>PR - Delete</t>
  </si>
  <si>
    <t xml:space="preserve">$str="delete from tx_purchasereturn_d where returnno='$dt[0]'";include("exec2.php"); </t>
  </si>
  <si>
    <t>"update tx_purchasereturn set returndate='$dt[1]',returntype='PR',custcode='$dt[2]',custname='$dt[3]',refno='$dt[4]',payterms='$dt[5]',salesman='$dt[6]',warehousefrom='$dt[7]',totalamount='$dt[8]',discent='$dt[9]',disamount='$dt[10]',ppncent='$dt[11]',ppnamount='$dt[12]',otherfee='$dt[13]',netamount='$dt[14]',cash='$dt[15]',credit='$dt[16]',notes='$dt[17]',updateby='$dt[18]',updatedate=now() where returnno='$dt[0]'";</t>
  </si>
  <si>
    <t>"update tx_purchasepay set paydate='$dt[1]',paytype='PP',custcode='$dt[2]',custname='$dt[3]',accountid='$dt[4]',paymenttype='$dt[5]',paymentdate='$dt[6]',checkno='$dt[7]',totalpay='$dt[8]',notes='$dt[9]',updateby='$dt[10]',updatedate=now() where payno='$dt[0]'";</t>
  </si>
  <si>
    <t>"insert into tx_purchasereturn(returnno,returndate,returntype,custcode,custname,refno,payterms,salesman,warehousefrom,totalamount,discent,disamount,ppncent,ppnamount,otherfee,netamount,cash,credit,notes,createby,createdate,updateby,updatedate) values('$dt[0]','$dt[1]','PR','$dt[2]','$dt[3]','$dt[4]','$dt[5]','$dt[6]','$dt[7]','$dt[8]','$dt[9]','$dt[10]','$dt[11]','$dt[12]','$dt[13]','$dt[14]','$dt[15]','$dt[16]','$dt[17]','$dt[18]',now(),'$dt[18]',now())";</t>
  </si>
  <si>
    <t>Normal Disc</t>
  </si>
  <si>
    <t>Member Disc</t>
  </si>
  <si>
    <t>Cust. Disc</t>
  </si>
  <si>
    <t>ms_item</t>
  </si>
  <si>
    <t>itembrand</t>
  </si>
  <si>
    <t>image</t>
  </si>
  <si>
    <t>ms_item_d</t>
  </si>
  <si>
    <t>size</t>
  </si>
  <si>
    <t>color</t>
  </si>
  <si>
    <t>image2</t>
  </si>
  <si>
    <t>ms_item_stock</t>
  </si>
  <si>
    <t>stockavail</t>
  </si>
  <si>
    <t>ms_item_price_nominal</t>
  </si>
  <si>
    <t>startdate</t>
  </si>
  <si>
    <t>enddate</t>
  </si>
  <si>
    <t>nominal</t>
  </si>
  <si>
    <t>disctype(rate,price)</t>
  </si>
  <si>
    <t>uptoqty</t>
  </si>
  <si>
    <t>ms_category</t>
  </si>
  <si>
    <t>catparent</t>
  </si>
  <si>
    <t>ms_category_disc</t>
  </si>
  <si>
    <t>discrate</t>
  </si>
  <si>
    <t>buyertype</t>
  </si>
  <si>
    <t>PCQ</t>
  </si>
  <si>
    <t>Vendor</t>
  </si>
  <si>
    <t>Due Date</t>
  </si>
  <si>
    <t>Cheque No</t>
  </si>
  <si>
    <t xml:space="preserve">select "Pending" as code,"Pending" as name union all select "Paid" as code,"Paid" as name </t>
  </si>
  <si>
    <t>paymentstatus</t>
  </si>
  <si>
    <t>"PCQupdate"</t>
  </si>
  <si>
    <t>"update tx_purchasepay set paymentstatus='$dt[8]',payeddate=now() where payno='$dt[0]'";</t>
  </si>
  <si>
    <t>;FROM tx_purchasepay where paymenttype="Cheque" order by payno desc ;</t>
  </si>
  <si>
    <t>;FROM tx_purchasepay where paymenttype="Cheque" and concat(payno,custname,checkno) like "%w2%" order by payno desc;</t>
  </si>
  <si>
    <t>a.orderno</t>
  </si>
  <si>
    <t>b.discent</t>
  </si>
  <si>
    <t>PH</t>
  </si>
  <si>
    <t>Purchase No</t>
  </si>
  <si>
    <t>Purchase Date</t>
  </si>
  <si>
    <t>Description</t>
  </si>
  <si>
    <t>Discount</t>
  </si>
  <si>
    <t>Disc %</t>
  </si>
  <si>
    <t>;FROM tx_purchaseinvoice a INNER JOIN tx_purchaseinvoice_d b ON a.orderno=b.orderno  order by a.orderno desc ;</t>
  </si>
  <si>
    <t>;FROM tx_purchaseinvoice a INNER JOIN tx_purchaseinvoice_d b ON a.orderno=b.orderno where concat(a.orderno,custname,prodcode,prodname) like "%w2%" order by a.orderno desc;</t>
  </si>
  <si>
    <t>DATE_FORMAT(orderdate,"%d/%m/%Y")</t>
  </si>
  <si>
    <t>Disc</t>
  </si>
  <si>
    <t>format(price,0)</t>
  </si>
  <si>
    <t>format(total,0)</t>
  </si>
  <si>
    <t>SCQ</t>
  </si>
  <si>
    <t>SH</t>
  </si>
  <si>
    <t>;FROM tx_salesinvoice a INNER JOIN tx_salesinvoice_d b ON a.orderno=b.orderno  order by a.orderno desc ;</t>
  </si>
  <si>
    <t>;FROM tx_salesinvoice a INNER JOIN tx_salesinvoice_d b ON a.orderno=b.orderno where concat(a.orderno,custname,prodcode,prodname) like "%w2%" order by a.orderno desc;</t>
  </si>
  <si>
    <t>;FROM tx_salespay where paymenttype="Cheque" order by payno desc ;</t>
  </si>
  <si>
    <t>;FROM tx_salespay where paymenttype="Cheque" and concat(payno,custname,checkno) like "%w2%" order by payno desc;</t>
  </si>
  <si>
    <t>"SCQupdate"</t>
  </si>
  <si>
    <t>"update tx_salespay set paymentstatus='$dt[8]',payeddate=now() where payno='$dt[0]'";</t>
  </si>
  <si>
    <t>SCP</t>
  </si>
  <si>
    <t>pointvalue</t>
  </si>
  <si>
    <t>;FROM tx_trans_point a LEFT JOIN ms_membership b ON a.memberid=b.memberid GROUP BY memberno,membername  order by membername;</t>
  </si>
  <si>
    <t>sum(pointvalue)</t>
  </si>
  <si>
    <t>Total Point</t>
  </si>
  <si>
    <t>;FROM tx_trans_point a LEFT JOIN ms_membership b ON a.memberid=b.memberid  where membername like "%w2%"  GROUP BY memberno,membername order by membername;</t>
  </si>
  <si>
    <t>SPD</t>
  </si>
  <si>
    <t>transid</t>
  </si>
  <si>
    <t>transdate</t>
  </si>
  <si>
    <t>Trans No</t>
  </si>
  <si>
    <t>Trans Type</t>
  </si>
  <si>
    <t>Trans Date</t>
  </si>
  <si>
    <t>Point</t>
  </si>
  <si>
    <t>(select membername as name from ms_membership where memberid=tx_trans_point.memberid)</t>
  </si>
  <si>
    <t>Member</t>
  </si>
  <si>
    <t>select memberid as code, membername as name from ms_membership order by membername</t>
  </si>
  <si>
    <t>"delete from tx_trans_point where pointid='$dt[0]'";</t>
  </si>
  <si>
    <t>;from tx_trans_point  where  transtype="Reimburse" and memberid in (select memberid from ms_membership where membername like "%w2%") order by transdate desc,transid desc ;</t>
  </si>
  <si>
    <t>DATE_FORMAT(transdate,"%d/%m/%Y")</t>
  </si>
  <si>
    <t>"SRPinsert"</t>
  </si>
  <si>
    <t>"SRPupdate"</t>
  </si>
  <si>
    <t>"SRPdelete"</t>
  </si>
  <si>
    <t>SRP</t>
  </si>
  <si>
    <t>"update tx_trans_point set transdate='$dt[1]',memberid='$dt[2]',pointvalue=-(CAST('$dt[3]' AS INT)) where pointid='$dt[0]'";</t>
  </si>
  <si>
    <t>"insert into tx_trans_point(transdate,memberid,pointvalue,transtype) values('$dt[1]','$dt[2]',-(CAST('$dt[3]' AS INT)),'Reimburse')";</t>
  </si>
  <si>
    <t>;from tx_trans_point where  transtype="Reimburse" order by transdate desc,transid desc ;</t>
  </si>
  <si>
    <t>date2</t>
  </si>
  <si>
    <t>pointvalue*-1</t>
  </si>
  <si>
    <t>pointid</t>
  </si>
  <si>
    <t xml:space="preserve">select "Pending" as code,"Pending" as name union all select "Received" as code,"Received" as name </t>
  </si>
  <si>
    <t>CO</t>
  </si>
  <si>
    <t>CI</t>
  </si>
  <si>
    <t>CP</t>
  </si>
  <si>
    <t>CR</t>
  </si>
  <si>
    <t>CCQ</t>
  </si>
  <si>
    <t>CH</t>
  </si>
  <si>
    <t>(select setorantype from ms_payment where paymentid=tx_consignment.payterms limit 1)</t>
  </si>
  <si>
    <t>(select salesname from ms_salesman where salesid=tx_consignment.salesman limit 1)</t>
  </si>
  <si>
    <t>(select warehousename from ms_warehouse where warehouseid=tx_consignment.warehousefrom limit 1)</t>
  </si>
  <si>
    <t>(SELECT GROUP_CONCAT(c.orderid,"[",c.prodcode,"[",c.prodname,"[",c.qty,"[",c.unit,"[",c.price,"[",c.discent,"[",c.disamount,"[",c.total SEPARATOR "{")FROM tx_consignment_d c WHERE tx_consignment.orderno=c.orderno)</t>
  </si>
  <si>
    <t>(select setorantype from ms_payment where paymentid=tx_consignmentinvoice.payterms limit 1)</t>
  </si>
  <si>
    <t>(select salesname from ms_salesman where salesid=tx_consignmentinvoice.salesman limit 1)</t>
  </si>
  <si>
    <t>(select warehousename from ms_warehouse where warehouseid=tx_consignmentinvoice.warehousefrom limit 1)</t>
  </si>
  <si>
    <t>(SELECT GROUP_CONCAT(c.orderid,"[",c.prodcode,"[",c.prodname,"[",c.qty,"[",c.unit,"[",c.price,"[",c.discent,"[",c.disamount,"[",c.total SEPARATOR "{")FROM tx_consignmentinvoice_d c WHERE tx_consignmentinvoice.orderno=c.orderno)</t>
  </si>
  <si>
    <t>(select bankname from ms_bank where bankid=tx_consignmentpay.accountid)</t>
  </si>
  <si>
    <t>(SELECT GROUP_CONCAT(c.payno,"[",c.payid,"[",c.invoiceno,"[",c.invdate,"[",c.payterms,"[",c.netamount,"[",c.payed,"[",c.total,"[",c.payamount,"[",c.leftamount SEPARATOR "{")FROM tx_consignmentpay_d c WHERE tx_consignmentpay.payno=c.payno)</t>
  </si>
  <si>
    <t>;FROM tx_consignmentpay order by payno desc ;</t>
  </si>
  <si>
    <t>;FROM tx_consignmentpay where concat(payno,custname) like "%w2%" order by payno desc;</t>
  </si>
  <si>
    <t>(select setorantype from ms_payment where paymentid=tx_consignmentreturn.payterms limit 1)</t>
  </si>
  <si>
    <t>(select salesname from ms_salesman where salesid=tx_consignmentreturn.salesman limit 1)</t>
  </si>
  <si>
    <t>(select warehousename from ms_warehouse where warehouseid=tx_consignmentreturn.warehousefrom limit 1)</t>
  </si>
  <si>
    <t>(SELECT GROUP_CONCAT(c.returnid,"[",c.prodcode,"[",c.prodname,"[",c.qty,"[",c.unit,"[",c.price,"[",c.discent,"[",c.disamount,"[",c.total SEPARATOR "{")FROM tx_consignmentreturn_d c WHERE tx_consignmentreturn.returnno=c.returnno)</t>
  </si>
  <si>
    <t>;FROM tx_consignmentpay where paymenttype="Cheque" order by payno desc ;</t>
  </si>
  <si>
    <t>;FROM tx_consignmentpay where paymenttype="Cheque" and concat(payno,custname,checkno) like "%w2%" order by payno desc;</t>
  </si>
  <si>
    <t>;FROM tx_consignmentinvoice a INNER JOIN tx_consignmentinvoice_d b ON a.orderno=b.orderno  order by a.orderno desc ;</t>
  </si>
  <si>
    <t>;FROM tx_consignmentinvoice a INNER JOIN tx_consignmentinvoice_d b ON a.orderno=b.orderno where concat(a.orderno,custname,prodcode,prodname) like "%w2%" order by a.orderno desc;</t>
  </si>
  <si>
    <t>CO Counter</t>
  </si>
  <si>
    <t>CI Counter</t>
  </si>
  <si>
    <t>CP Counter</t>
  </si>
  <si>
    <t>CR Counter</t>
  </si>
  <si>
    <t>"SELECT orderno as f1,DATE_FORMAT(orderdate,'%d/%m/%Y') as f2,(select setorantype from ms_payment where paymentid=payterms) as f3,netamount as f4,dppo+cash+(SELECT IFNULL(SUM(payamount),0) FROM tx_consignmentpay_d WHERE invoiceno=tx_consignmentinvoice.orderno) AS f5,netamount-dppo-cash-(SELECT IFNULL(SUM(payamount),0) FROM tx_consignmentpay_d WHERE invoiceno=tx_consignmentinvoice.orderno) AS f6,0 AS f7,0 AS f8 FROM tx_consignmentinvoice WHERE custcode='$dt[0]' AND credit&lt;&gt;0 AND credit-(SELECT IFNULL(SUM(payamount),0) FROM tx_consignmentpay_d WHERE invoiceno=tx_consignmentinvoice.orderno)&gt;0";</t>
  </si>
  <si>
    <t>"SELECT settingid AS CODE, REPLACE(REPLACE(REPLACE(REPLACE(REPLACE(REPLACE(description,'%y',DATE_FORMAT(NOW(),'%y')),'%d',DATE_FORMAT(NOW(),'%d')),'%m',DATE_FORMAT(NOW(),'%m')),'%c5',(SELECT RIGHT(100000+IFNULL(MAX(RIGHT(orderno,5)),'100000')+1,5) FROM tx_consignment WHERE transtype='CO' AND DATE_FORMAT(orderdate,'%y%m')=DATE_FORMAT(NOW(),'%y%m')))  ,'%c4',(SELECT RIGHT(10000+IFNULL(MAX(RIGHT(orderno,4)),'10000')+1,4) FROM tx_consignment WHERE transtype='CO' AND DATE_FORMAT(orderdate,'%y%m')=DATE_FORMAT(NOW(),'%y%m'))),'%c3',(SELECT RIGHT(1000+IFNULL(MAX(RIGHT(orderno,3)),'1000')+1,3) FROM tx_consignment WHERE transtype='CO' AND  DATE_FORMAT(orderdate,'%y%m')=DATE_FORMAT(NOW(),'%y%m'))) AS NAME FROM ms_setting WHERE settingtype='co' ";</t>
  </si>
  <si>
    <t>"SELECT settingid AS CODE, REPLACE(REPLACE(REPLACE(REPLACE(REPLACE(REPLACE(description,'%y',DATE_FORMAT(NOW(),'%y')),'%d',DATE_FORMAT(NOW(),'%d')),'%m',DATE_FORMAT(NOW(),'%m')),'%c5',(SELECT RIGHT(100000+IFNULL(MAX(RIGHT(orderno,5)),'100000')+1,5) FROM tx_consignmentinvoice WHERE transtype='CI' AND DATE_FORMAT(orderdate,'%y%m')=DATE_FORMAT(NOW(),'%y%m')))  ,'%c4',(SELECT RIGHT(10000+IFNULL(MAX(RIGHT(orderno,4)),'10000')+1,4) FROM tx_consignmentinvoice WHERE transtype='CI' AND DATE_FORMAT(orderdate,'%y%m')=DATE_FORMAT(NOW(),'%y%m'))),'%c3',(SELECT RIGHT(1000+IFNULL(MAX(RIGHT(orderno,3)),'1000')+1,3) FROM tx_consignmentinvoice WHERE transtype='CI' AND  DATE_FORMAT(orderdate,'%y%m')=DATE_FORMAT(NOW(),'%y%m'))) AS NAME FROM ms_setting WHERE settingtype='ci' ";</t>
  </si>
  <si>
    <t>"SELECT settingid AS CODE, REPLACE(REPLACE(REPLACE(REPLACE(REPLACE(REPLACE(description,'%y',DATE_FORMAT(NOW(),'%y')),'%d',DATE_FORMAT(NOW(),'%d')),'%m',DATE_FORMAT(NOW(),'%m')),'%c5',(SELECT RIGHT(100000+IFNULL(MAX(RIGHT(payno,5)),'100000')+1,5) FROM tx_consignmentpay WHERE DATE_FORMAT(paydate,'%y%m')=DATE_FORMAT(NOW(),'%y%m')))  ,'%c4',(SELECT RIGHT(10000+IFNULL(MAX(RIGHT(payno,4)),'10000')+1,4) FROM tx_consignmentpay WHERE DATE_FORMAT(paydate,'%y%m')=DATE_FORMAT(NOW(),'%y%m'))),'%c3',(SELECT RIGHT(1000+IFNULL(MAX(RIGHT(payno,3)),'1000')+1,3) FROM tx_consignmentpay WHERE   DATE_FORMAT(paydate,'%y%m')=DATE_FORMAT(NOW(),'%y%m'))) AS NAME FROM ms_setting WHERE settingtype='cp' ";</t>
  </si>
  <si>
    <t>"SELECT settingid AS CODE, REPLACE(REPLACE(REPLACE(REPLACE(REPLACE(REPLACE(description,'%y',DATE_FORMAT(NOW(),'%y')),'%d',DATE_FORMAT(NOW(),'%d')),'%m',DATE_FORMAT(NOW(),'%m')),'%c5',(SELECT RIGHT(100000+IFNULL(MAX(RIGHT(returnno,5)),'100000')+1,5) FROM tx_salesreturn WHERE returntype='CR' AND DATE_FORMAT(returndate,'%y%m')=DATE_FORMAT(NOW(),'%y%m')))  ,'%c4',(SELECT RIGHT(10000+IFNULL(MAX(RIGHT(returnno,4)),'10000')+1,4) FROM tx_salesreturn WHERE returntype='CR' AND DATE_FORMAT(returndate,'%y%m')=DATE_FORMAT(NOW(),'%y%m'))),'%c3',(SELECT RIGHT(1000+IFNULL(MAX(RIGHT(returnno,3)),'1000')+1,3) FROM tx_salesreturn WHERE returntype='CR' AND  DATE_FORMAT(returndate,'%y%m')=DATE_FORMAT(NOW(),'%y%m'))) AS NAME FROM ms_setting WHERE settingtype='cr' ";</t>
  </si>
  <si>
    <t>"COinsert"</t>
  </si>
  <si>
    <t>"COupdate"</t>
  </si>
  <si>
    <t>"COdelete"</t>
  </si>
  <si>
    <t>"CIinsert"</t>
  </si>
  <si>
    <t>"CIupdate"</t>
  </si>
  <si>
    <t>"CIdelete"</t>
  </si>
  <si>
    <t>"CPinsert"</t>
  </si>
  <si>
    <t>"CPupdate"</t>
  </si>
  <si>
    <t>"CPdelete"</t>
  </si>
  <si>
    <t>"CRinsert"</t>
  </si>
  <si>
    <t>"CRupdate"</t>
  </si>
  <si>
    <t>"CRdelete"</t>
  </si>
  <si>
    <t>"CCQupdate"</t>
  </si>
  <si>
    <t>$i=0; $dt1=explode('{}', $dt[19]); if ($dt1!='') {   foreach($dt1 as $loop)   {$dt2 = explode('[]',$dt1[$i]); $str = "insert into tx_consignment_d(orderno,orderid,prodcode,prodname,qty,unit,price,discent,disamount,total) values('$dt2[0]','$dt2[1]','$dt2[2]','$dt2[3]','$dt2[4]','$dt2[5]','$dt2[6]','$dt2[7]','".($dt2[7]/100)*$dt2[6]."','".$dt2[8]."')"; include("exec2.php");   $i++; } }</t>
  </si>
  <si>
    <t xml:space="preserve">$str="delete from tx_consignment_d where orderno='$dt[0]'";include("exec2.php"); </t>
  </si>
  <si>
    <t>$i=0; $dt1=explode('{}', $dt[19]); if ($dt1!='') {   foreach($dt1 as $loop)   {$dt2 = explode('[]',$dt1[$i]); $str = "insert into tx_consignmentinvoice_d(orderno,orderid,prodcode,prodname,qty,unit,price,discent,disamount,total) values('$dt2[0]','$dt2[1]','$dt2[2]','$dt2[3]','$dt2[4]','$dt2[5]','$dt2[6]','$dt2[7]','".($dt2[7]/100)*$dt2[6]."','".$dt2[8]."')"; include("exec2.php");   $i++; } }</t>
  </si>
  <si>
    <t xml:space="preserve">$str="delete from tx_consignmentinvoice_d where orderno='$dt[0]'";include("exec2.php"); </t>
  </si>
  <si>
    <t>$i=0; $dt1=explode('{}', $dt[11]); if ($dt1!='') {   foreach($dt1 as $loop)   {$dt2 = explode('[]',$dt1[$i]); if ($dt2[8]!=0){$str = "insert into tx_consignmentpay_d(payno,payid,invoiceno,invdate,payterms,netamount,payed,total,payamount,leftamount) values('$dt2[0]','$dt2[1]','$dt2[2]','$dt2[3]','$dt2[4]','$dt2[5]','$dt2[6]','$dt2[7]','$dt2[8]','$dt2[9]')"; include("exec2.php");}   $i++; } }</t>
  </si>
  <si>
    <t xml:space="preserve">$str="delete from tx_consignmentpay_d where payno='$dt[0]'";include("exec2.php"); </t>
  </si>
  <si>
    <t>$i=0; $dt1=explode('{}', $dt[19]); if ($dt1!='') {   foreach($dt1 as $loop)   {$dt2 = explode('[]',$dt1[$i]); $str = "insert into tx_consignmentreturn_d(returnno,returnid,prodcode,prodname,qty,unit,price,discent,disamount,total) values('$dt2[0]','$dt2[1]','$dt2[2]','$dt2[3]','$dt2[4]','$dt2[5]','$dt2[6]','$dt2[7]','".($dt2[7]/100)*$dt2[6]."','".$dt2[8]."')"; include("exec2.php");   $i++; } }</t>
  </si>
  <si>
    <t xml:space="preserve">$str="delete from tx_consignmentreturn_d where returnno='$dt[0]'";include("exec2.php"); </t>
  </si>
  <si>
    <t>"insert into tx_consignment(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values('$dt[0]','$dt[1]','CO','$dt[2]','$dt[3]','$dt[6]','$dt[7]','$dt[4]','$dt[8]','$dt[9]','$dt[10]','$dt[11]','$dt[20]','$dt[12]','$dt[13]','$dt[14]','$dt[15]','','','','','','$dt[18]','$dt[5]','','','','','','','','','','','$dt[16]','$dt[17]',now(),'$dt[17]',now())";</t>
  </si>
  <si>
    <t>"delete from tx_consignment where orderno='$dt[0]'";</t>
  </si>
  <si>
    <t>"insert into tx_consignment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I','$dt[2]','$dt[3]','$dt[6]','$dt[7]','$dt[4]','$dt[8]','$dt[9]','$dt[10]','$dt[11]','$dt[20]','$dt[12]','$dt[13]','$dt[14]','$dt[15]','$dt[21]','','','','','','$dt[18]','$dt[5]','','','','','','','','','','','$dt[16]','$dt[17]',now(),'$dt[17]',now())";</t>
  </si>
  <si>
    <t>"delete from tx_consignmentinvoice where orderno='$dt[0]'";</t>
  </si>
  <si>
    <t>"insert into tx_consignmentpay(payno,paydate,paytype,custcode,custname,accountid,paymenttype,paymentdate,checkno,totalpay,notes,createby,createdate,updateby,updatedate) values('$dt[0]','$dt[1]','CP','$dt[2]','$dt[3]','$dt[4]','$dt[5]','$dt[6]','$dt[7]','$dt[8]','$dt[9]','$dt[10]',now(),'$dt[10]',now())";</t>
  </si>
  <si>
    <t>"delete from tx_consignmentpay where payno='$dt[0]'";</t>
  </si>
  <si>
    <t>"insert into tx_consignmentreturn(returnno,returndate,returntype,custcode,custname,refno,payterms,salesman,warehousefrom,totalamount,discent,disamount,ppncent,ppnamount,otherfee,netamount,cash,credit,notes,createby,createdate,updateby,updatedate) values('$dt[0]','$dt[1]','CR','$dt[2]','$dt[3]','$dt[4]','$dt[5]','$dt[6]','$dt[7]','$dt[8]','$dt[9]','$dt[10]','$dt[11]','$dt[12]','$dt[13]','$dt[14]','$dt[15]','$dt[16]','$dt[17]','$dt[18]',now(),'$dt[18]',now())";</t>
  </si>
  <si>
    <t>"delete from tx_consignmentreturn where returnno='$dt[0]'";</t>
  </si>
  <si>
    <t>"update tx_consignmentpay set paymentstatus='$dt[8]',payeddate=now() where payno='$dt[0]'";</t>
  </si>
  <si>
    <t>;FROM tx_consignment where transtype="CO" order by orderno desc ;</t>
  </si>
  <si>
    <t>;FROM tx_consignment where transtype="CO" and concat(orderno,pono,custname,salesman) like "%w2%" order by orderno desc;</t>
  </si>
  <si>
    <t>;FROM tx_consignmentinvoice where transtype="CI" order by orderno desc ;</t>
  </si>
  <si>
    <t>;FROM tx_consignmentinvoice where transtype="CI" and concat(orderno,refno,custname,salesman) like "%w2%" order by orderno desc;</t>
  </si>
  <si>
    <t>;FROM tx_consignmentreturn where returntype="CR" order by returnno desc ;</t>
  </si>
  <si>
    <t>;FROM tx_consignmentreturn where returntype="CR" and concat(returnno,refno,custname,salesman) like "%w2%" order by returnno desc;</t>
  </si>
  <si>
    <t>"update tx_consignment set orderdate='$dt[1]',transtype='CO',suppid='$dt[2]',suppname='$dt[3]',payterms='$dt[6]',pono='$dt[7]',salesman='$dt[4]',totalamount='$dt[8]',discent='$dt[9]',disamount='$dt[10]',ppncent='$dt[11]',ppnamount='$dt[20]',netamount='$dt[13]',dp='$dt[14]',leftamount='$dt[15]',deliverydate='$dt[18]',warehousefrom='$dt[5]',notes='$dt[16]',updateby='$dt[17]',updatedate=now() where orderno='$dt[0]'";</t>
  </si>
  <si>
    <t>"update tx_consignmentinvoice set orderdate='$dt[1]',transtype='CI',custcode='$dt[2]',custname='$dt[3]',payterms='$dt[6]',pono='$dt[7]',salesman='$dt[4]',totalamount='$dt[8]',discent='$dt[9]',disamount='$dt[10]',ppncent='$dt[11]',ppnamount='$dt[20]',netamount='$dt[13]',dppo='$dt[14]',cash='$dt[15]',credit='$dt[21]',deliverydate='$dt[18]',warehousefrom='$dt[5]',notes='$dt[16]',updateby='$dt[17]',updatedate=now() where orderno='$dt[0]'";</t>
  </si>
  <si>
    <t>"update tx_consignmentpay set paydate='$dt[1]',paytype='CP',custcode='$dt[2]',custname='$dt[3]',accountid='$dt[4]',paymenttype='$dt[5]',paymentdate='$dt[6]',checkno='$dt[7]',totalpay='$dt[8]',notes='$dt[9]',updateby='$dt[10]',updatedate=now() where payno='$dt[0]'";</t>
  </si>
  <si>
    <t>"update tx_consignmentreturn set returndate='$dt[1]',returntype='CR',custcode='$dt[2]',custname='$dt[3]',refno='$dt[4]',payterms='$dt[5]',salesman='$dt[6]',warehousefrom='$dt[7]',totalamount='$dt[8]',discent='$dt[9]',disamount='$dt[10]',ppncent='$dt[11]',ppnamount='$dt[12]',otherfee='$dt[13]',netamount='$dt[14]',cash='$dt[15]',credit='$dt[16]',notes='$dt[17]',updateby='$dt[18]',updatedate=now() where returnno='$dt[0]'";</t>
  </si>
  <si>
    <t>;FROM tx_trans_point a LEFT JOIN ms_membership b ON a.memberid=b.memberid  order by membername,transdate desc ;</t>
  </si>
  <si>
    <t>;FROM tx_trans_point a LEFT JOIN ms_membership b ON a.memberid=b.memberid where membername like "%w2%" order by membername,transdate desc ;</t>
  </si>
  <si>
    <t>Delivery Type</t>
  </si>
  <si>
    <t>"select 'Credit' as code,'Credit' as name union all select 'Cash' as code, 'Cash' as name";</t>
  </si>
  <si>
    <t>Delivery Credit</t>
  </si>
  <si>
    <t>Delivery Cash</t>
  </si>
  <si>
    <t>DO</t>
  </si>
  <si>
    <t>Order No</t>
  </si>
  <si>
    <t>Order Date</t>
  </si>
  <si>
    <t>Order Type</t>
  </si>
  <si>
    <t>"DOinsert"</t>
  </si>
  <si>
    <t>"DOupdate"</t>
  </si>
  <si>
    <t>"DOdelete"</t>
  </si>
  <si>
    <t>DO - Insert</t>
  </si>
  <si>
    <t>DO - Update</t>
  </si>
  <si>
    <t>DO - Delete</t>
  </si>
  <si>
    <t>$i=0; $dt1=explode('{}', $dt[19]); if ($dt1!='') {   foreach($dt1 as $loop)   {$dt2 = explode('[]',$dt1[$i]); $str = "insert into tx_delivery_d(orderno,orderid,prodcode,prodname,qty,unit,price,discent,disamount,total) values('$dt2[0]','$dt2[1]','$dt2[2]','$dt2[3]','$dt2[4]','$dt2[5]','$dt2[6]','$dt2[7]','".($dt2[7]/100)*$dt2[6]."','".$dt2[8]."')"; include("exec2.php");   $i++; } }</t>
  </si>
  <si>
    <t xml:space="preserve">$str="delete from tx_delivery_d where orderno='$dt[0]'";include("exec2.php"); </t>
  </si>
  <si>
    <t>"delete from tx_delivery where orderno='$dt[0]'";</t>
  </si>
  <si>
    <t>Delivery Via</t>
  </si>
  <si>
    <t>"select courierid as code,couriername as name from ms_courier order by couriername";</t>
  </si>
  <si>
    <t>;FROM tx_delivery where transtype="DO" order by orderno desc ;</t>
  </si>
  <si>
    <t>;FROM tx_delivery where transtype="DO" and concat(orderno,refno,custname,salesman) like "%w2%" order by orderno desc;</t>
  </si>
  <si>
    <t>DO Counter</t>
  </si>
  <si>
    <t>"SELECT settingid AS CODE, REPLACE(REPLACE(REPLACE(REPLACE(REPLACE(REPLACE(description,'%y',DATE_FORMAT(NOW(),'%y')),'%d',DATE_FORMAT(NOW(),'%d')),'%m',DATE_FORMAT(NOW(),'%m')),'%c5',(SELECT RIGHT(100000+IFNULL(MAX(RIGHT(orderno,5)),'100000')+1,5) FROM tx_delivery WHERE transtype='DO' AND DATE_FORMAT(orderdate,'%y%m')=DATE_FORMAT(NOW(),'%y%m')))  ,'%c4',(SELECT RIGHT(10000+IFNULL(MAX(RIGHT(orderno,4)),'10000')+1,4) FROM tx_delivery WHERE transtype='DO' AND DATE_FORMAT(orderdate,'%y%m')=DATE_FORMAT(NOW(),'%y%m'))),'%c3',(SELECT RIGHT(1000+IFNULL(MAX(RIGHT(orderno,3)),'1000')+1,3) FROM tx_delivery WHERE transtype='DO' AND  DATE_FORMAT(orderdate,'%y%m')=DATE_FORMAT(NOW(),'%y%m'))) AS NAME FROM ms_setting WHERE settingtype='do' ";</t>
  </si>
  <si>
    <t>(select warehousename from ms_warehouse where warehouseid=tx_delivery.warehousefrom limit 1)</t>
  </si>
  <si>
    <t>(select salesname from ms_salesman where salesid=tx_delivery.salesman limit 1)</t>
  </si>
  <si>
    <t>(select setorantype from ms_payment where paymentid=tx_delivery.payterms limit 1)</t>
  </si>
  <si>
    <t>"DTinsert"</t>
  </si>
  <si>
    <t>"DTupdate"</t>
  </si>
  <si>
    <t>"DTdelete"</t>
  </si>
  <si>
    <t>DT - Insert</t>
  </si>
  <si>
    <t>DT - Update</t>
  </si>
  <si>
    <t>DT - Delete</t>
  </si>
  <si>
    <t>$i=0; $dt1=explode('{}', $dt[19]); if ($dt1!='') {   foreach($dt1 as $loop)   {$dt2 = explode('[]',$dt1[$i]); $str = "insert into tx_deliveryout_d(orderno,orderid,prodcode,prodname,qty,unit,price,discent,disamount,total) values('$dt2[0]','$dt2[1]','$dt2[2]','$dt2[3]','$dt2[4]','$dt2[5]','$dt2[6]','$dt2[7]','".($dt2[7]/100)*$dt2[6]."','".$dt2[8]."')"; include("exec2.php");   $i++; } }</t>
  </si>
  <si>
    <t xml:space="preserve">$str="delete from tx_deliveryout_d where orderno='$dt[0]'";include("exec2.php"); </t>
  </si>
  <si>
    <t>"delete from tx_deliveryout where orderno='$dt[0]'";</t>
  </si>
  <si>
    <t>DT</t>
  </si>
  <si>
    <t>;FROM tx_deliveryout where transtype="DT" order by orderno desc ;</t>
  </si>
  <si>
    <t>;FROM tx_deliveryout where transtype="DT" and concat(orderno,refno,custname,salesman) like "%w2%" order by orderno desc;</t>
  </si>
  <si>
    <t>(SELECT GROUP_CONCAT(c.orderid,"[",c.prodcode,"[",c.prodname,"[",c.qty,"[",c.unit,"[",c.price,"[",c.discent,"[",c.disamount,"[",c.total SEPARATOR "{")FROM tx_deliveryout_d c WHERE tx_deliveryout.orderno=c.orderno)</t>
  </si>
  <si>
    <t>(select warehousename from ms_warehouse where warehouseid=tx_deliveryout.warehousefrom limit 1)</t>
  </si>
  <si>
    <t>(select salesname from ms_salesman where salesid=tx_deliveryout.salesman limit 1)</t>
  </si>
  <si>
    <t>(select setorantype from ms_payment where paymentid=tx_deliveryout.payterms limit 1)</t>
  </si>
  <si>
    <t>DT Counter</t>
  </si>
  <si>
    <t>"SELECT settingid AS CODE, REPLACE(REPLACE(REPLACE(REPLACE(REPLACE(REPLACE(description,'%y',DATE_FORMAT(NOW(),'%y')),'%d',DATE_FORMAT(NOW(),'%d')),'%m',DATE_FORMAT(NOW(),'%m')),'%c5',(SELECT RIGHT(100000+IFNULL(MAX(RIGHT(orderno,5)),'100000')+1,5) FROM tx_deliveryout WHERE transtype='DT' AND DATE_FORMAT(orderdate,'%y%m')=DATE_FORMAT(NOW(),'%y%m')))  ,'%c4',(SELECT RIGHT(10000+IFNULL(MAX(RIGHT(orderno,4)),'10000')+1,4) FROM tx_deliveryout WHERE transtype='DT' AND DATE_FORMAT(orderdate,'%y%m')=DATE_FORMAT(NOW(),'%y%m'))),'%c3',(SELECT RIGHT(1000+IFNULL(MAX(RIGHT(orderno,3)),'1000')+1,3) FROM tx_deliveryout WHERE transtype='DT' AND  DATE_FORMAT(orderdate,'%y%m')=DATE_FORMAT(NOW(),'%y%m'))) AS NAME FROM ms_setting WHERE settingtype='dt' ";</t>
  </si>
  <si>
    <t>Delivery Order No</t>
  </si>
  <si>
    <t>"SELECT orderno AS CODE,orderno AS NAME FROM tx_delivery ORDER BY orderno DESC LIMIT 100";</t>
  </si>
  <si>
    <t>"DRinsert"</t>
  </si>
  <si>
    <t>"DRdelete"</t>
  </si>
  <si>
    <t>"DRupdate"</t>
  </si>
  <si>
    <t>DR - Insert</t>
  </si>
  <si>
    <t>DR - Update</t>
  </si>
  <si>
    <t>DR - Delete</t>
  </si>
  <si>
    <t>$i=0; $dt1=explode('{}', $dt[19]); if ($dt1!='') {   foreach($dt1 as $loop)   {$dt2 = explode('[]',$dt1[$i]); $str = "insert into tx_deliveryreceived_d(orderno,orderid,prodcode,prodname,qty,unit,price,discent,disamount,total) values('$dt2[0]','$dt2[1]','$dt2[2]','$dt2[3]','$dt2[4]','$dt2[5]','$dt2[6]','$dt2[7]','".($dt2[7]/100)*$dt2[6]."','".$dt2[8]."')"; include("exec2.php");   $i++; } }</t>
  </si>
  <si>
    <t xml:space="preserve">$str="delete from tx_deliveryreceived_d where orderno='$dt[0]'";include("exec2.php"); </t>
  </si>
  <si>
    <t>"delete from tx_deliveryreceived where orderno='$dt[0]'";</t>
  </si>
  <si>
    <t>DR</t>
  </si>
  <si>
    <t>(select setorantype from ms_payment where paymentid=tx_deliveryreceived.payterms limit 1)</t>
  </si>
  <si>
    <t>(select salesname from ms_salesman where salesid=tx_deliveryreceived.salesman limit 1)</t>
  </si>
  <si>
    <t>(select warehousename from ms_warehouse where warehouseid=tx_deliveryreceived.warehousefrom limit 1)</t>
  </si>
  <si>
    <t>(SELECT GROUP_CONCAT(c.orderid,"[",c.prodcode,"[",c.prodname,"[",c.qty,"[",c.unit,"[",c.price,"[",c.discent,"[",c.disamount,"[",c.total SEPARATOR "{")FROM tx_deliveryreceived_d c WHERE tx_deliveryreceived.orderno=c.orderno)</t>
  </si>
  <si>
    <t>;FROM tx_deliveryreceived where transtype="DR" order by orderno desc ;</t>
  </si>
  <si>
    <t>;FROM tx_deliveryreceived where transtype="DR" and concat(orderno,refno,custname,salesman) like "%w2%" order by orderno desc;</t>
  </si>
  <si>
    <t>DR Counter</t>
  </si>
  <si>
    <t>"SELECT settingid AS CODE, REPLACE(REPLACE(REPLACE(REPLACE(REPLACE(REPLACE(description,'%y',DATE_FORMAT(NOW(),'%y')),'%d',DATE_FORMAT(NOW(),'%d')),'%m',DATE_FORMAT(NOW(),'%m')),'%c5',(SELECT RIGHT(100000+IFNULL(MAX(RIGHT(orderno,5)),'100000')+1,5) FROM tx_deliveryreceived WHERE transtype='DR' AND DATE_FORMAT(orderdate,'%y%m')=DATE_FORMAT(NOW(),'%y%m')))  ,'%c4',(SELECT RIGHT(10000+IFNULL(MAX(RIGHT(orderno,4)),'10000')+1,4) FROM tx_deliveryreceived WHERE transtype='DR' AND DATE_FORMAT(orderdate,'%y%m')=DATE_FORMAT(NOW(),'%y%m'))),'%c3',(SELECT RIGHT(1000+IFNULL(MAX(RIGHT(orderno,3)),'1000')+1,3) FROM tx_deliveryreceived WHERE transtype='DR' AND  DATE_FORMAT(orderdate,'%y%m')=DATE_FORMAT(NOW(),'%y%m'))) AS NAME FROM ms_setting WHERE settingtype='dr' ";</t>
  </si>
  <si>
    <t>"SELECT orderno AS CODE,orderno AS NAME FROM tx_deliveryout ORDER BY orderno DESC LIMIT 100";</t>
  </si>
  <si>
    <t>DPO</t>
  </si>
  <si>
    <t>(SELECT shipname FROM ms_shipping WHERE shipid=tx_delivery.shipvia)</t>
  </si>
  <si>
    <t>DATE_FORMAT(deliverydate,"%d/%m/%Y")</t>
  </si>
  <si>
    <t>;from tx_delivery where orderno not in (select refno from tx_deliveryout) order by orderno desc ;</t>
  </si>
  <si>
    <t>Ship Via</t>
  </si>
  <si>
    <t>Contact Name</t>
  </si>
  <si>
    <t>Delivery Date</t>
  </si>
  <si>
    <t>DPR</t>
  </si>
  <si>
    <t>;from tx_deliveryout where orderno not in (select refno from tx_deliveryreceived) order by orderno desc ;</t>
  </si>
  <si>
    <t>;from tx_delivery where  orderno not in (select refno from tx_deliveryout) and concat(custname,deliverypic,deliveryphone) like "%w2%" order by orderno desc ;</t>
  </si>
  <si>
    <t>;from tx_deliveryout where  orderno not in (select refno from tx_deliveryreceived) and concat(custname,deliverypic,deliveryphone) like "%w2%" order by orderno desc ;</t>
  </si>
  <si>
    <t>"insert into tx_delivery(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O','$dt[2]','$dt[3]','$dt[6]','$dt[7]','$dt[4]','$dt[8]','$dt[9]','$dt[10]','$dt[11]','$dt[20]','$dt[12]','$dt[13]','$dt[14]','$dt[15]','$dt[18]','$dt[5]','','','','','','','','','','','$dt[16]','$dt[17]',now(),'$dt[17]',now(),'$dt[21]','$dt[22]','$dt[23]','$dt[24]')";</t>
  </si>
  <si>
    <t>"update tx_delivery set orderdate='$dt[1]',transtype='DO',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</si>
  <si>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"insert into tx_deliveryout(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T','$dt[2]','$dt[3]','$dt[6]','$dt[7]','$dt[4]','$dt[8]','$dt[9]','$dt[10]','$dt[11]','$dt[20]','$dt[12]','$dt[13]','$dt[14]','$dt[15]','$dt[18]','$dt[5]','','','','','','','','','','','$dt[16]','$dt[17]',now(),'$dt[17]',now(),'$dt[21]','$dt[22]','$dt[23]','$dt[24]')";</t>
  </si>
  <si>
    <t>"update tx_deliveryout set orderdate='$dt[1]',transtype='DT',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</si>
  <si>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"insert into tx_deliveryreceived(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R','$dt[2]','$dt[3]','$dt[6]','$dt[7]','$dt[4]','$dt[8]','$dt[9]','$dt[10]','$dt[11]','$dt[20]','$dt[12]','$dt[13]','$dt[14]','$dt[15]','$dt[18]','$dt[5]','','','','','','','','','','','$dt[16]','$dt[17]',now(),'$dt[17]',now(),'$dt[21]','$dt[22]','$dt[23]','$dt[24]')";</t>
  </si>
  <si>
    <t>"update tx_deliveryreceived set orderdate='$dt[1]',transtype='DR',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</si>
  <si>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(SELECT shipname FROM ms_shipping WHERE shipid=tx_deliveryout.shipvia)</t>
  </si>
  <si>
    <t>SB</t>
  </si>
  <si>
    <t>txid</t>
  </si>
  <si>
    <t>a.itemcode</t>
  </si>
  <si>
    <t>a.itemname</t>
  </si>
  <si>
    <t>Total</t>
  </si>
  <si>
    <t>select warehouseid as code, warehousename as name from ms_warehouse order by warehousename</t>
  </si>
  <si>
    <t>a.unit</t>
  </si>
  <si>
    <t>a.unit*unitprice</t>
  </si>
  <si>
    <t>"SBinsert"</t>
  </si>
  <si>
    <t>"SBupdate"</t>
  </si>
  <si>
    <t>"SBdelete"</t>
  </si>
  <si>
    <t>SB Insert</t>
  </si>
  <si>
    <t>SB Update</t>
  </si>
  <si>
    <t>SB Delete</t>
  </si>
  <si>
    <t>"delete from tx_stock_begin where txid='$dt[0]'";</t>
  </si>
  <si>
    <t>"insert into tx_stock_begin(itemcode,itemname,warehouse,qty,unit,createdate,updatedate) values('$dt[1]','$dt[2]','$dt[3]','$dt[4]','$dt[5]',now(),now())";</t>
  </si>
  <si>
    <t xml:space="preserve">$str="insert into tx_stock_begin(itemcode,itemname,warehouse,qty,unit,createdate,updatedate) values('$dt[1]','$dt[2]','$dt[3]','$dt[4]','$dt[5]',now(),now())";include("exec2.php"); </t>
  </si>
  <si>
    <t>c.warehousename</t>
  </si>
  <si>
    <t>;from ms_item a cross join ms_warehouse c left join  tx_stock_begin b on a.itemcode=b.itemcode AND b.warehouse=c.warehouseid order by a.itemname ;</t>
  </si>
  <si>
    <t>;from ms_item a cross join ms_warehouse c  left join tx_stock_begin b on a.itemcode=b.itemcode AND b.warehouse=c.warehouseid where  concat(a.itemcode,a.itemname) like "%w2%" order by a.itemname ;</t>
  </si>
  <si>
    <t>Productinsert</t>
  </si>
  <si>
    <t>Productupdate</t>
  </si>
  <si>
    <t>Productdelete</t>
  </si>
  <si>
    <t>"delete from ms_item where itemid='$dt[0]'";</t>
  </si>
  <si>
    <t>select suppid as code, suppname as name from ms_supplier order by suppname</t>
  </si>
  <si>
    <t>"insert into ms_item(itemcode,barcode,itemname,category,supplierid,displayname,unit,costprice,unitprice,minstock) values('$dt[1]','$dt[2]','$dt[3]','$dt[4]','$dt[5]','$dt[6]','$dt[7]','".str_replace('.','',$dt[8])."','".str_replace('.','',$dt[9])."','$dt[11]')";</t>
  </si>
  <si>
    <t>"update ms_item set itemcode='$dt[1]',barcode='$dt[2]',itemname='$dt[3]',category='$dt[4]',supplierid='$dt[5]',displayname='$dt[6]',unit='$dt[7]',costprice='".str_replace('.','',$dt[8])."',unitprice='".str_replace('.','',$dt[9])."',minstock='$dt[11]' where itemid='$dt[0]'";</t>
  </si>
  <si>
    <t>Catpricinginsert</t>
  </si>
  <si>
    <t>Catpricingupdate</t>
  </si>
  <si>
    <t>Catpricingdelete</t>
  </si>
  <si>
    <t>"update ms_pricing set normaldisc='$dt[2]', memberdisc='$dt[3]',custdisc='$dt[4]' where itemid in (select itemid from ms_item where category='$dt[1]')";</t>
  </si>
  <si>
    <t>select catname as code, catname as name from ms_category order by catname</t>
  </si>
  <si>
    <t>"";</t>
  </si>
  <si>
    <t xml:space="preserve">$str="delete from ms_catpricing where catid='$dt[0]'";include("exec2.php"); </t>
  </si>
  <si>
    <t xml:space="preserve">$str="insert into ms_catpricing(catid,normaldisc,memberdisc,custdisc,updatedate)values('$dt[0]','$dt[2]','$dt[3]','$dt[4]',now())";include("exec2.php"); </t>
  </si>
  <si>
    <t>a.category</t>
  </si>
  <si>
    <t xml:space="preserve">$str="delete from ms_pricing where itemid='$dt[0]'";include("exec2.php"); </t>
  </si>
  <si>
    <t>"insert into ms_pricing(itemid,normaldisc,memberdisc,custdisc,updatedate)values ('$dt[0]','$dt[6]','$dt[7]','$dt[8]',now())";</t>
  </si>
  <si>
    <t>"******"</t>
  </si>
  <si>
    <t>a</t>
  </si>
  <si>
    <t>S001</t>
  </si>
  <si>
    <t>a1</t>
  </si>
  <si>
    <t>a2</t>
  </si>
  <si>
    <t>a3</t>
  </si>
  <si>
    <t>a4</t>
  </si>
  <si>
    <t>Company Name</t>
  </si>
  <si>
    <t>Fax</t>
  </si>
  <si>
    <t>Updated by</t>
  </si>
  <si>
    <t>Kode Item</t>
  </si>
  <si>
    <t>Nama Item</t>
  </si>
  <si>
    <t>Harga</t>
  </si>
  <si>
    <t>Total Qty</t>
  </si>
  <si>
    <t>Sub Total</t>
  </si>
  <si>
    <t>Disc Amount</t>
  </si>
  <si>
    <t>Tax %</t>
  </si>
  <si>
    <t>Tax Amount</t>
  </si>
  <si>
    <t>Biaya Lain</t>
  </si>
  <si>
    <t>Total Akhir</t>
  </si>
  <si>
    <t>a5</t>
  </si>
  <si>
    <t>user</t>
  </si>
  <si>
    <t>S002</t>
  </si>
  <si>
    <t>S003</t>
  </si>
  <si>
    <t>S004</t>
  </si>
  <si>
    <t>S005</t>
  </si>
  <si>
    <t>Combo Report SO</t>
  </si>
  <si>
    <t>SALES ORDER REPORT</t>
  </si>
  <si>
    <t>"select reportid as code,reportname as name from ms_report where reportcode='SO'";</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</si>
  <si>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t>
  </si>
  <si>
    <t>SALES INVOICE REPORT</t>
  </si>
  <si>
    <t>Combo Report SI</t>
  </si>
  <si>
    <t>"select reportid as code,reportname as name from ms_report where reportcode='SI'";</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</si>
  <si>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FORMAT(dpso,0) AS f22,FORMAT(cash,0) AS f23,FORMAT(credit,0) AS f24,(SELECT setorantype FROM ms_payment d WHERE a.payterms=d.paymentid) AS f25 FROM tx_salesinvoice a  LEFT JOIN tx_salesinvoice_d b  ON a.orderno=b.orderno WHERE a.orderno='$dt[0]' ";</t>
  </si>
  <si>
    <t>SURAT JALAN</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</si>
  <si>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(SELECT SUM(qty) FROM tx_salesinvoice_d e WHERE b.orderno=e.orderno) AS f15, a.discent AS f16, FORMAT(a.disamount,0) AS f17, ppncent AS f18, FORMAT(ppnamount,0) AS f19, FORMAT(otherfee,0) AS f20, FORMAT(netamount,0) AS f21, FORMAT(dpso,0) AS f22,FORMAT(cash,0) AS f23,FORMAT(credit,0) AS f24,(SELECT setorantype FROM ms_payment d WHERE a.payterms=d.paymentid) AS f25,(SELECT CONCAT(address,' ',phone) FROM ms_customer f WHERE f.custno=a.custcode) AS f26 FROM tx_salesinvoice a  LEFT JOIN tx_salesinvoice_d b  ON a.orderno=b.orderno WHERE a.orderno='$dt[0]' ";</t>
  </si>
  <si>
    <t>PEMBAYARAN PIUTANG</t>
  </si>
  <si>
    <t>"select reportid as code,reportname as name from ms_report where reportcode='SP'";</t>
  </si>
  <si>
    <t>Combo Report SP</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</si>
  <si>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tx_salespay_d c WHERE b.payno=c.payno),0) AS f12,notes AS f13 FROM tx_salespay a LEFT JOIN tx_salespay_d b ON a.payno=b.payno WHERE a.payno='$dt[0]'";</t>
  </si>
  <si>
    <t>CIN Counter</t>
  </si>
  <si>
    <t>search account</t>
  </si>
  <si>
    <t>if ($q2!=""){$query="SELECT accountcode as f1,accountname as f2 FROM ms_account where  concat(accountcode,accountname)  like '%$dt[0]%' ORDER BY accountname  limit 200";}</t>
  </si>
  <si>
    <t>"SELECT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settingtype='cin' ";</t>
  </si>
  <si>
    <t>"SELECT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settingtype='cot' ";</t>
  </si>
  <si>
    <t>"CINinsert"</t>
  </si>
  <si>
    <t>"CINupdate"</t>
  </si>
  <si>
    <t>"CINdelete"</t>
  </si>
  <si>
    <t>CIN Insert</t>
  </si>
  <si>
    <t>CIN Updat</t>
  </si>
  <si>
    <t>CIN Delete</t>
  </si>
  <si>
    <t xml:space="preserve">$str="delete from tx_cash_d where cashno='$dt[0]'";include("exec2.php"); </t>
  </si>
  <si>
    <t>"insert into tx_cash(cashno,cashdate,cashtype,bankid,totalamount,notes,createby,createdate,updateby,updatedate) values('$dt[0]','$dt[1]','CIN','$dt[2]','$dt[3]','$dt[4]','$dt[5]',now(),'$dt[5]',now())";</t>
  </si>
  <si>
    <t>$i=0; $dt1=explode('{}', $dt[6]); if ($dt1!='') {   foreach($dt1 as $loop)   {$dt2 = explode('[]',$dt1[$i]); $str = "insert into tx_cash_d(cashno,cashid,accountcode,accountname,debit) values('$dt2[0]','$dt2[1]','$dt2[2]','$dt2[3]','$dt2[4]')"; include("exec2.php");   $i++; } }</t>
  </si>
  <si>
    <t>"COTinsert"</t>
  </si>
  <si>
    <t>"COTupdate"</t>
  </si>
  <si>
    <t>"COTdelete"</t>
  </si>
  <si>
    <t>COT Insert</t>
  </si>
  <si>
    <t>COT Updat</t>
  </si>
  <si>
    <t>COT Delete</t>
  </si>
  <si>
    <t>"insert into tx_cash(cashno,cashdate,cashtype,bankid,totalamount,notes,createby,createdate,updateby,updatedate) values('$dt[0]','$dt[1]','COT','$dt[2]','$dt[3]','$dt[4]','$dt[5]',now(),'$dt[5]',now())";</t>
  </si>
  <si>
    <t>$i=0; $dt1=explode('{}', $dt[6]); if ($dt1!='') {   foreach($dt1 as $loop)   {$dt2 = explode('[]',$dt1[$i]); $str = "insert into tx_cash_d(cashno,cashid,accountcode,accountname,credit) values('$dt2[0]','$dt2[1]','$dt2[2]','$dt2[3]','$dt2[4]')"; include("exec2.php");   $i++; } }</t>
  </si>
  <si>
    <t>COT Counter</t>
  </si>
  <si>
    <t>CIN</t>
  </si>
  <si>
    <t>cashdate</t>
  </si>
  <si>
    <t>a.cashno</t>
  </si>
  <si>
    <t>(select bankname from ms_bank c where c.bankid=a.bankid)</t>
  </si>
  <si>
    <t>format(totalamount,0)</t>
  </si>
  <si>
    <t>Cash No</t>
  </si>
  <si>
    <t>Cash Date</t>
  </si>
  <si>
    <t>Amount</t>
  </si>
  <si>
    <t>Update By</t>
  </si>
  <si>
    <t>Update Date</t>
  </si>
  <si>
    <t>;from tx_cash a where  cashtype="COT" and concat(a.cashno) like "%w2%" order by a.cashno desc ;</t>
  </si>
  <si>
    <t>;from tx_cash a where cashtype="CIN" order by a.cashno desc ;</t>
  </si>
  <si>
    <t>(SELECT GROUP_CONCAT(c.cashid,"[",c.accountcode,"[",c.accountname,"[",c.debit SEPARATOR "{")FROM tx_cash_d c WHERE a.cashno=c.cashno)</t>
  </si>
  <si>
    <t>"delete from tx_cash where cashno='$dt[0]'";</t>
  </si>
  <si>
    <t>"update tx_cash set cashdate='$dt[1]',totalamount='$dt[3]',bankid='$dt[2]',notes='$dt[4]',updateby='$dt[5]',updatedate=now() where cashno='$dt[0]'";</t>
  </si>
  <si>
    <t>COT</t>
  </si>
  <si>
    <t>;from tx_cash a where  cashtype="CIN" and concat(a.cashno) like "%w2%" order by a.cashno desc ;</t>
  </si>
  <si>
    <t>;from tx_cash a where cashtype="COT" order by a.cashno desc ;</t>
  </si>
  <si>
    <t>(SELECT GROUP_CONCAT(c.cashid,"[",c.accountcode,"[",c.accountname,"[",c.credit SEPARATOR "{")FROM tx_cash_d c WHERE a.cashno=c.cashno)</t>
  </si>
  <si>
    <t>"SELECT 
itemcode,
itemname,
warehousename,
category,
unit,
IFNULL((SELECT qty FROM tx_stock_begin d WHERE d.itemcode=a.itemcode AND d.warehouse=c.warehouseid),0) AS beginqty,
IFNULL((SELECT qty FROM tx_purchaseinvoice_d d LEFT JOIN tx_purchaseinvoice e ON d.orderno=e.orderno WHERE e.warehousefrom=c.warehouseid AND d.prodcode=a.itemcode),0)+
IFNULL((SELECT qty FROM tx_salesreturn_d f LEFT JOIN tx_salesreturn g ON f.returnno=g.returnno WHERE g.warehousefrom=c.warehouseid AND f.prodcode=a.itemcode),0)
 AS inqty,
IFNULL((SELECT qty FROM tx_salesinvoice_d d LEFT JOIN tx_salesinvoice e ON d.orderno=e.orderno WHERE e.warehousefrom=c.warehouseid AND d.prodcode=a.itemcode),0)+
IFNULL((SELECT qty FROM tx_purchasereturn_d f LEFT JOIN tx_purchasereturn g ON f.returnno=g.returnno WHERE g.warehousefrom=c.warehouseid AND f.prodcode=a.itemcode),0)
 AS outqty,
IFNULL((SELECT qty FROM tx_stock_begin d WHERE d.itemcode=a.itemcode AND d.warehouse=c.warehouseid),0)+
IFNULL((SELECT qty FROM tx_purchaseinvoice_d d LEFT JOIN tx_purchaseinvoice e ON d.orderno=e.orderno WHERE e.warehousefrom=c.warehouseid AND d.prodcode=a.itemcode),0)+
IFNULL((SELECT qty FROM tx_salesreturn_d f LEFT JOIN tx_salesreturn g ON f.returnno=g.returnno WHERE g.warehousefrom=c.warehouseid AND f.prodcode=a.itemcode),0)-
IFNULL((SELECT qty FROM tx_salesinvoice_d d LEFT JOIN tx_salesinvoice e ON d.orderno=e.orderno WHERE e.warehousefrom=c.warehouseid AND d.prodcode=a.itemcode),0)-
IFNULL((SELECT qty FROM tx_purchasereturn_d f LEFT JOIN tx_purchasereturn g ON f.returnno=g.returnno WHERE g.warehousefrom=c.warehouseid AND f.prodcode=a.itemcode),0)
AS systemqty
FROM
ms_item a CROSS JOIN ms_warehouse c WHERE a.itemcode='ALT.SYN.1.13'
";</t>
  </si>
  <si>
    <t>SOPNAME</t>
  </si>
  <si>
    <t>Begin Qty</t>
  </si>
  <si>
    <t>In Qty</t>
  </si>
  <si>
    <t>Out Qty</t>
  </si>
  <si>
    <t>System Qty</t>
  </si>
  <si>
    <t>Diff Qty</t>
  </si>
  <si>
    <t>Opname Qty</t>
  </si>
  <si>
    <t>"SOPNAMEinsert"</t>
  </si>
  <si>
    <t>"SOPNAMEupdate"</t>
  </si>
  <si>
    <t>"SOPNAMEdelete"</t>
  </si>
  <si>
    <t>SOPNAME Insert</t>
  </si>
  <si>
    <t>SOPNAME Update</t>
  </si>
  <si>
    <t>SOPNAME Delete</t>
  </si>
  <si>
    <t>WH ID</t>
  </si>
  <si>
    <t>a.warehouse</t>
  </si>
  <si>
    <t>(SELECT warehousename FROM ms_warehouse d WHERE a.warehouse=d.warehouseid)</t>
  </si>
  <si>
    <t>(SELECT category FROM ms_item d WHERE a.itemcode=d.itemcode LIMIT 1)</t>
  </si>
  <si>
    <t>IFNULL(a.unit,"")</t>
  </si>
  <si>
    <t xml:space="preserve">$str="insert into tx_stock_opname(itemcode,itemname,warehouse,qty,unit,createdate,updatedate) values('$dt[1]','$dt[2]','$dt[3]','$dt[11]','$dt[6]',now(),now())";include("exec2.php"); </t>
  </si>
  <si>
    <t>SUM(a.beginqty)</t>
  </si>
  <si>
    <t>SUM(a.inqty)</t>
  </si>
  <si>
    <t>SUM(a.outqty)</t>
  </si>
  <si>
    <t>SUM(a.opnameqty)</t>
  </si>
  <si>
    <t xml:space="preserve"> $i=0;$dt1=explode('{}', $dt[19]);$str="INSERT INTO tx_stock_all(itemcode,itemname,unit,userid,transtime,transdesc,warehouse,outqty) values"; if ($dt1!='') {   foreach($dt1 as $loop)    {$dt2 = explode('[]',$dt1[$i]); $str=$str."('$dt2[2]','$dt2[3]','$dt2[5]','$user',now(),'Sales Credit #$dt2[0]','$dt[5]',$dt2[4]),";  $i++; }$str=substr($str, 0, -1);include("exec2.php"); }</t>
  </si>
  <si>
    <t>$i=0; $dt1=explode('{}', $dt[19]);$str = "insert into tx_salesinvoice_d(orderno,orderid,prodcode,prodname,qty,unit,price,discent,disamount,total) values"; if ($dt1!='') {foreach($dt1 as $loop){$dt2 = explode('[]',$dt1[$i]); $str=$str."('$dt2[0]','$dt2[1]','$dt2[2]','$dt2[3]','$dt2[4]','$dt2[5]','$dt2[6]','$dt2[7]','".($dt2[7]/100)*$dt2[6]."','".$dt2[8]."'),";  $i++; }$str=substr($str, 0, -1);include("exec2.php");}</t>
  </si>
  <si>
    <t xml:space="preserve">$str="delete from tx_salesinvoice_d where orderno='$dt[0]'";include("exec2.php"); $str="delete from tx_stock_all where transdesc like '%$dt[0]%'";include("exec2.php"); </t>
  </si>
  <si>
    <t>$i=0; $dt1=explode('{}', $dt[19]);$str = "insert into tx_salesreturn_d(returnno,returnid,prodcode,prodname,qty,unit,price,discent,disamount,total) values";  if ($dt1!='') {   foreach($dt1 as $loop)   {$dt2 = explode('[]',$dt1[$i]); $str =  $str."('$dt2[0]','$dt2[1]','$dt2[2]','$dt2[3]','$dt2[4]','$dt2[5]','$dt2[6]','$dt2[7]','".($dt2[7]/100)*$dt2[6]."','".$dt2[8]."'),";    $i++; }$str=substr($str, 0, -1);include("exec2.php"); }</t>
  </si>
  <si>
    <t xml:space="preserve">$str="delete from tx_salesreturn_d where returnno='$dt[0]'";include("exec2.php");  $str="delete from tx_stock_all where transdesc like '%$dt[0]%'";include("exec2.php"); </t>
  </si>
  <si>
    <t>$i=0; $dt1=explode('{}', $dt[19]);$str = "insert into tx_purchaseinvoice_d(orderno,orderid,prodcode,prodname,qty,unit,price,discent,disamount,total) values"; if ($dt1!='') {foreach($dt1 as $loop){$dt2 = explode('[]',$dt1[$i]); $str=$str."('$dt2[0]','$dt2[1]','$dt2[2]','$dt2[3]','$dt2[4]','$dt2[5]','$dt2[6]','$dt2[7]','".($dt2[7]/100)*$dt2[6]."','".$dt2[8]."'),";  $i++; }$str=substr($str, 0, -1);include("exec2.php");}</t>
  </si>
  <si>
    <t xml:space="preserve">$str="delete from tx_purchaseinvoice_d where orderno='$dt[0]'";include("exec2.php");  $str="delete from tx_stock_all where transdesc like '%$dt[0]%'";include("exec2.php"); </t>
  </si>
  <si>
    <t>$i=0;$dt1=explode('{}', $dt[19]);$str="INSERT INTO tx_stock_all(itemcode,itemname,unit,userid,transtime,transdesc,warehouse,inqty) values"; if ($dt1!='') {   foreach($dt1 as $loop)    {$dt2 = explode('[]',$dt1[$i]); $str=$str."('$dt2[2]','$dt2[3]','$dt2[5]','$user',now(),'Purchase #$dt2[0]','$dt[5]',$dt2[4]),";  $i++; }$str=substr($str, 0, -1);include("exec2.php"); }</t>
  </si>
  <si>
    <t>$i=0; $dt1=explode('{}', $dt[19]);$str = "insert into tx_purchasereturn_d(returnno,returnid,prodcode,prodname,qty,unit,price,discent,disamount,total) values";  if ($dt1!='') {   foreach($dt1 as $loop)   {$dt2 = explode('[]',$dt1[$i]); $str =  $str."('$dt2[0]','$dt2[1]','$dt2[2]','$dt2[3]','$dt2[4]','$dt2[5]','$dt2[6]','$dt2[7]','".($dt2[7]/100)*$dt2[6]."','".$dt2[8]."'),";    $i++; }$str=substr($str, 0, -1);include("exec2.php"); }</t>
  </si>
  <si>
    <t xml:space="preserve">$str="delete from tx_purchasereturn_d where returnno='$dt[0]'";include("exec2.php");  $str="delete from tx_stock_all where transdesc like '%$dt[0]%'";include("exec2.php"); </t>
  </si>
  <si>
    <t>$i=0;$dt1=explode('{}', $dt[19]);$str="INSERT INTO tx_stock_all(itemcode,itemname,unit,userid,transtime,transdesc,warehouse,inqty) values"; if ($dt1!='') {   foreach($dt1 as $loop)    {$dt2 = explode('[]',$dt1[$i]); $str=$str."('$dt2[2]','$dt2[3]','$dt2[5]','$user',now(),'Purchase Return #$dt2[0]','$dt[7]',$dt2[4]),";  $i++; }$str=substr($str, 0, -1);include("exec2.php"); }</t>
  </si>
  <si>
    <t>$i=0;$dt1=explode('{}', $dt[19]);$str="INSERT INTO tx_stock_all(itemcode,itemname,unit,userid,transtime,transdesc,warehouse,inqty) values"; if ($dt1!='') {   foreach($dt1 as $loop)    {$dt2 = explode('[]',$dt1[$i]); $str=$str."('$dt2[2]','$dt2[3]','$dt2[5]','$user',now(),'Sales Return #$dt2[0]','$dt[7]',$dt2[4]),";  $i++; }$str=substr($str, 0, -1);include("exec2.php"); }</t>
  </si>
  <si>
    <t xml:space="preserve">"delete from tx_salesinvoice where orderno='$dt[0]'"; $str="delete from tx_stock_all where transdesc like '%$dt[0]%'";include("exec2.php"); </t>
  </si>
  <si>
    <t xml:space="preserve">"delete from tx_salesreturn where returnno='$dt[0]'"; $str="delete from tx_stock_all where transdesc like '%$dt[0]%'";include("exec2.php"); </t>
  </si>
  <si>
    <t xml:space="preserve">"delete from tx_purchaseinvoice where orderno='$dt[0]'"; $str="delete from tx_stock_all where transdesc like '%$dt[0]%'";include("exec2.php"); </t>
  </si>
  <si>
    <t xml:space="preserve">"delete from tx_purchasereturn where returnno='$dt[0]'"; $str="delete from tx_stock_all where transdesc like '%$dt[0]%'";include("exec2.php"); </t>
  </si>
  <si>
    <t>edit</t>
  </si>
  <si>
    <t xml:space="preserve">$str="insert into tx_stock_opname(itemcode,itemname,warehouse,qty,unit,createdate,updatedate) values('$dt[0]','$dt[1]','$dt[2]','$dt[10]','$dt[5]',now(),now())";include("exec2.php"); </t>
  </si>
  <si>
    <t xml:space="preserve">$str="insert into tx_stock_all(itemcode,itemname,userid,transtime,transdesc,warehouse,inqty,outqty,beginqty,opnameqty,unit) values('$dt[0]','$dt[1]','$user',now(),'Opname Stock','$dt[2]',0,0,0,'$dt[10]','$dt[5]')";include("exec2.php"); </t>
  </si>
  <si>
    <t xml:space="preserve">$str="delete from tx_stock_opname where itemcode='$dt[0]' and warehouse='$dt[2]'";include("exec2.php"); $str="delete from tx_stock_all where itemcode='$dt[0]' and transdesc='Opname Stock' and warehouse='$dt[2]'";include("exec2.php"); </t>
  </si>
  <si>
    <t>"delete from tx_stock_opname where itemcode='$dt[0]' and and warehouse='$dt[2]'";</t>
  </si>
  <si>
    <t>; from tx_stock_all a where   a.itemcode&lt;&gt;"" and transtime&gt;=(select description from ms_setting where settingtype="opnamestart")  and concat(itemname) like "%w2%"  GROUP BY a.itemname,a.warehouse,IFNULL(a.unit,"")  order by itemname ;</t>
  </si>
  <si>
    <t>; from tx_stock_all a where a.itemcode&lt;&gt;"" and transtime&gt;=(select description from ms_setting where settingtype="opnamestart") GROUP BY a.itemname,a.warehouse,IFNULL(a.unit,"") order by itemname ;</t>
  </si>
  <si>
    <t xml:space="preserve">$str="insert into tx_stock_all(itemcode,itemname,userid,transtime,transdesc,warehouse,inqty,outqty,beginqty,opnameqty,unit) values('$dt[1]','$dt[2]','$user',now(),'Begin Stock','$dt[3]',0,0,'$dt[4]',0,'$dt[5]')";include("exec2.php"); </t>
  </si>
  <si>
    <t>*8001*</t>
  </si>
  <si>
    <t>*8002*</t>
  </si>
  <si>
    <t>*8003*</t>
  </si>
  <si>
    <t>*8004*</t>
  </si>
  <si>
    <t>*8005*</t>
  </si>
  <si>
    <t>*9001*</t>
  </si>
  <si>
    <t>*9002*</t>
  </si>
  <si>
    <t>*9003*</t>
  </si>
  <si>
    <t>*9004*</t>
  </si>
  <si>
    <t>*9005*</t>
  </si>
  <si>
    <t>RS01</t>
  </si>
  <si>
    <t>SALES DETAIL</t>
  </si>
  <si>
    <t>"SELECT (SELECT companyname FROM ms_company) AS a1, (SELECT address FROM ms_company) AS a2, (SELECT phone FROM ms_company) AS a3, (SELECT fax FROM ms_company) AS a4, '$user' AS a5,a.transid AS f1,DATE_FORMAT(transtime,'%d/%m/%Y') AS f2,rowno AS f3,c.itemid AS f4,(SELECT itemname FROM ms_item b WHERE c.itemid=b.itemcode LIMIT 1) AS f5,qty AS f6,format(itemprice,0) AS f7,format(-(discpercent/100)*itemprice,0) AS f8,format(ifnull(c.totalamount,0),0) AS f9,c.unit as f10, (SELECT format(SUM(e.totalamount),0) FROM tx_trans d LEFT JOIN tx_trans_item e ON d.transid=e.transid WHERE DATE_FORMAT(d.transtime,'%d/%m/%Y')=DATE_FORMAT(a.transtime,'%d/%m/%Y')) AS f11 FROM tx_trans a LEFT JOIN tx_trans_item c ON a.transid=c.transid WHERE transtime&gt;='$dt[0] 00:00' AND transtime&lt;='$dt[1] 23:59' GROUP BY DATE_FORMAT(transtime,'%d/%m/%Y'),itemid order by a.transid";</t>
  </si>
  <si>
    <t>SALES DAILY</t>
  </si>
  <si>
    <t>RS02</t>
  </si>
  <si>
    <t>"SELECT (SELECT companyname FROM ms_company) AS a1, (SELECT address FROM ms_company) AS a2, (SELECT phone FROM ms_company) AS a3, (SELECT fax FROM ms_company) AS a4, '$user' AS a5,a.transid AS f1,DATE_FORMAT(transtime,'%d/%m/%Y') AS f2, IFNULL((SELECT salesname FROM ms_salesman b WHERE b.salesid=a.salesid),'')AS f3, IFNULL((SELECT membername FROM ms_membership c WHERE c.memberid=a.memberid),'') AS f4, cashierid AS f5, FORMAT(a.subtotal,0) AS f6,  a.subtotal AS i1 FROM tx_trans a WHERE transtime&gt;='$dt[0] 00:00' AND transtime&lt;='$dt[1] 23:59' ORDER BY transid";</t>
  </si>
  <si>
    <t>RS03</t>
  </si>
  <si>
    <t>SALES MONTHLY SALESMAN</t>
  </si>
  <si>
    <t>"SELECT (SELECT companyname FROM ms_company) AS a1, (SELECT address FROM ms_company) AS a2, (SELECT phone FROM ms_company) AS a3, (SELECT fax FROM ms_company) AS a4, '$user' AS a5,DATE_FORMAT(transtime,'%d/%m/%Y') AS f1, DATE_FORMAT(transtime,'%m/%Y') AS f2, IFNULL((SELECT salesname FROM ms_salesman b WHERE b.salesid=a.salesid),'')AS f3,   format(SUM(a.subtotal),0) AS f4,(SELECT FORMAT(SUM(subtotal),0) FROM tx_trans b WHERE b.salesid=a.salesid AND DATE_FORMAT(a.transtime,'%m/%Y')=DATE_FORMAT(b.transtime,'%m/%Y') AND  b.transtime&gt;='$dt[0] 00:00' AND b.transtime&lt;='$dt[1] 23:59' ) AS f5 FROM tx_trans a WHERE transtime&gt;='$dt[0] 00:00' AND transtime&lt;='$dt[1] 23:59'  GROUP BY  DATE_FORMAT(transtime,'%d/%m/%Y'),DATE_FORMAT(transtime,'%m/%Y'),salesid ORDER BY transtime ";</t>
  </si>
  <si>
    <t>SALES MONTHLY MEMBERSHIP</t>
  </si>
  <si>
    <t>"SELECT (SELECT companyname FROM ms_company) AS a1, (SELECT address FROM ms_company) AS a2, (SELECT phone FROM ms_company) AS a3, (SELECT fax FROM ms_company) AS a4, '$user' AS a5,DATE_FORMAT(transtime,'%d/%m/%Y') AS f1, DATE_FORMAT(transtime,'%m/%Y') AS f2, IFNULL((SELECT membername FROM ms_membership b WHERE b.memberid=a.memberid),'') AS f3,   format(SUM(a.subtotal),0) AS f4,(SELECT FORMAT(SUM(subtotal),0) FROM tx_trans b WHERE b.memberid=a.memberid AND DATE_FORMAT(a.transtime,'%m/%Y')=DATE_FORMAT(b.transtime,'%m/%Y') AND  b.transtime&gt;='$dt[0] 00:00' AND b.transtime&lt;='$dt[1] 23:59' ) AS f5 FROM tx_trans a WHERE transtime&gt;='$dt[0] 00:00' AND transtime&lt;='$dt[1] 23:59'  GROUP BY  DATE_FORMAT(transtime,'%d/%m/%Y'),DATE_FORMAT(transtime,'%m/%Y'),memberid ORDER BY transtime ";</t>
  </si>
  <si>
    <t>RS04</t>
  </si>
  <si>
    <t>SALES MONTHLY CASHIER</t>
  </si>
  <si>
    <t>RS05</t>
  </si>
  <si>
    <t>"SELECT (SELECT companyname FROM ms_company) AS a1, (SELECT address FROM ms_company) AS a2, (SELECT phone FROM ms_company) AS a3, (SELECT fax FROM ms_company) AS a4, '$user' AS a5,DATE_FORMAT(transtime,'%d/%m/%Y') AS f1, DATE_FORMAT(transtime,'%m/%Y') AS f2, IFNULL(a.cashierid,'') AS f3,   format(SUM(a.subtotal),0) AS f4,(SELECT FORMAT(SUM(subtotal),0) FROM tx_trans b WHERE b.cashierid=a.cashierid AND DATE_FORMAT(a.transtime,'%m/%Y')=DATE_FORMAT(b.transtime,'%m/%Y') AND  b.transtime&gt;='$dt[0] 00:00' AND b.transtime&lt;='$dt[1] 23:59' ) AS f5 FROM tx_trans a WHERE transtime&gt;='$dt[0] 00:00' AND transtime&lt;='$dt[1] 23:59'  GROUP BY  DATE_FORMAT(transtime,'%d/%m/%Y'),DATE_FORMAT(transtime,'%m/%Y'),cashierid ORDER BY transtime ";</t>
  </si>
  <si>
    <t>RS06</t>
  </si>
  <si>
    <t>CASHIER REPORT</t>
  </si>
  <si>
    <t>"SELECT (SELECT companyname FROM ms_company) AS a1, (SELECT address FROM ms_company) AS a2, (SELECT phone FROM ms_company) AS a3, (SELECT fax FROM ms_company) AS a4, '$user' AS a5,cashierid AS f1,DATE_FORMAT(transtime,'%d/%m/%y') AS f2, setorantype AS f3, description AS f4,  FORMAT(SUM(amount),0) AS F5,(SELECT FORMAT(SUM(amount),0) FROM tx_trans c LEFT JOIN tx_trans_pay d ON c.transid=d.transid  WHERE  DATE_FORMAT(a.transtime,'%d/%M/%y')=DATE_FORMAT(c.transtime,'%d/%M/%y') AND setorantype IN ('Cash','CreditCard','Debit','Transfer','Voucher')) AS f6 FROM tx_trans a LEFT JOIN tx_trans_pay b ON a.transid=b.transid  WHERE transtime&gt;='$dt[0]' AND transtime&lt;='$dt[1]'  AND setorantype IN ('Cash','CreditCard','Debit','Transfer','Voucher') GROUP BY  cashierid, DATE_FORMAT(transtime,'%d/%M/%y'), setorantype, description ORDER BY cashierid,transtime DESC, setorantype, description";</t>
  </si>
  <si>
    <t>TOP SALES BY AMOUNT</t>
  </si>
  <si>
    <t>TOP SALES BY QTY</t>
  </si>
  <si>
    <t>"SELECT (SELECT companyname FROM ms_company) AS a1, (SELECT address FROM ms_company) AS a2, (SELECT phone FROM ms_company) AS a3, (SELECT fax FROM ms_company) AS a4, '$user' AS a5,itemid AS f1,(SELECT itemname FROM ms_item WHERE b.itemid=ms_item.itemcode LIMIT 1)AS f2, IFNULL(SUM(b.qty),0) AS f3  ,'$dt[0]' AS f4, '$dt[1]' AS f5 FROM tx_trans a LEFT JOIN tx_trans_item b ON a.transid=b.transid  WHERE transtime&gt;='$dt[0] 00:00' AND transtime&lt;='$dt[1] 23:59'  GROUP BY itemid ORDER BY SUM(b.qty) DESC LIMIT 50";</t>
  </si>
  <si>
    <t>"SELECT (SELECT companyname FROM ms_company) AS a1, (SELECT address FROM ms_company) AS a2, (SELECT phone FROM ms_company) AS a3, (SELECT fax FROM ms_company) AS a4, '$user' AS a5,itemid AS f1,(SELECT itemname FROM ms_item WHERE b.itemid=ms_item.itemcode LIMIT 1)AS f2, format(SUM(b.totalamount),0) AS f3  ,'$dt[0]' AS f4, '$dt[1]' AS f5 FROM tx_trans a LEFT JOIN tx_trans_item b ON a.transid=b.transid  WHERE transtime&gt;='$dt[0] 00:00' AND transtime&lt;='$dt[1] 23:59'  GROUP BY itemid ORDER BY SUM(b.totalamount) DESC LIMIT 50";</t>
  </si>
  <si>
    <t>"SELECT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tx_purchase a  LEFT JOIN tx_purchase_d b  ON a.orderno=b.orderno WHERE a.orderno='$dt[0]' ";</t>
  </si>
  <si>
    <t>P001</t>
  </si>
  <si>
    <t>P002</t>
  </si>
  <si>
    <t>P003</t>
  </si>
  <si>
    <t>P005</t>
  </si>
  <si>
    <t>SALES REQUEST</t>
  </si>
  <si>
    <t>PURCHASE REQUEST</t>
  </si>
  <si>
    <t>PURCHASE ORDER</t>
  </si>
  <si>
    <t>PURCHASE INVOICE</t>
  </si>
  <si>
    <t>PURCHASE PAYMENT</t>
  </si>
  <si>
    <t>Combo Report PO</t>
  </si>
  <si>
    <t>Combo Report PI</t>
  </si>
  <si>
    <t>Combo Report PP</t>
  </si>
  <si>
    <t>"select reportid as code,reportname as name from ms_report where reportcode='PO'";</t>
  </si>
  <si>
    <t>"select reportid as code,reportname as name from ms_report where reportcode='PI'";</t>
  </si>
  <si>
    <t>"select reportid as code,reportname as name from ms_report where reportcode='PP'";</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</si>
  <si>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tx_purchaseinvoice a  LEFT JOIN tx_purchaseinvoice_d b  ON a.orderno=b.orderno WHERE a.orderno='$dt[0]' ";</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</si>
  <si>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tx_purchasepay_d c WHERE b.payno=c.payno),0) AS f12,notes AS f13 FROM tx_purchasepay a LEFT JOIN tx_purchasepay_d b ON a.payno=b.payno WHERE a.payno='$dt[0]'";</t>
  </si>
  <si>
    <t>C001</t>
  </si>
  <si>
    <t>C002</t>
  </si>
  <si>
    <t>C003</t>
  </si>
  <si>
    <t>C005</t>
  </si>
  <si>
    <t>KONSINYASI REQUEST</t>
  </si>
  <si>
    <t>KONSINYASI ORDER</t>
  </si>
  <si>
    <t>KONSINYASI INVOICE</t>
  </si>
  <si>
    <t>KONSINYASI PAYMENT</t>
  </si>
  <si>
    <t>"SELECT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t>
  </si>
  <si>
    <t>"SELECT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</si>
  <si>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tx_consignmentinvoice a  LEFT JOIN tx_consignmentinvoice_d b  ON a.orderno=b.orderno WHERE a.orderno='$dt[0]'" ;</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</si>
  <si>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tx_consignmentpay_d c WHERE b.payno=c.payno),0) AS f12,notes AS f13 FROM tx_consignmentpay a LEFT JOIN tx_consignmentpay_d b ON a.payno=b.payno WHERE a.payno='$dt[0]'";</t>
  </si>
  <si>
    <t>Combo Report CO</t>
  </si>
  <si>
    <t>Combo Report CI</t>
  </si>
  <si>
    <t>Combo Report CP</t>
  </si>
  <si>
    <t>"select reportid as code,reportname as name from ms_report where reportcode='CO'";</t>
  </si>
  <si>
    <t>"select reportid as code,reportname as name from ms_report where reportcode='CI'";</t>
  </si>
  <si>
    <t>"select reportid as code,reportname as name from ms_report where reportcode='CP'";</t>
  </si>
  <si>
    <t>"select reportid as code,reportname as name from ms_report where reportcode='DO'";</t>
  </si>
  <si>
    <t>DELIVERY ORDER</t>
  </si>
  <si>
    <t>D001</t>
  </si>
  <si>
    <t>Combo Report DO</t>
  </si>
  <si>
    <t>Combo Report DT</t>
  </si>
  <si>
    <t>Combo Report DR</t>
  </si>
  <si>
    <t>"select reportid as code,reportname as name from ms_report where reportcode='DT'";</t>
  </si>
  <si>
    <t>"select reportid as code,reportname as name from ms_report where reportcode='DR'";</t>
  </si>
  <si>
    <t>D002</t>
  </si>
  <si>
    <t>D003</t>
  </si>
  <si>
    <t>DELIVERY OUT</t>
  </si>
  <si>
    <t>DELIVERY RECEIVED</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</si>
  <si>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tx_deliveryout a  LEFT JOIN tx_deliveryout_d b  ON a.orderno=b.orderno WHERE a.orderno='$dt[0]' ";</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</si>
  <si>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 DATE_FORMAT(deliverydate,'%d/%m/%Y') AS f14, (SELECT warehousename FROM ms_warehouse c WHERE a.warehousefrom=c.warehouseid)AS f15,(SELECT shipname FROM ms_shipping d WHERE a.shipvia=d.shipid) AS f16,deliverypic AS f17,deliveryphone AS f18,deliveryaddress AS f19 FROM tx_delivery a  LEFT JOIN tx_delivery_d b  ON a.orderno=b.orderno WHERE a.orderno='$dt[0]' ";</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</si>
  <si>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tx_deliveryreceived a  LEFT JOIN tx_deliveryreceived_d b  ON a.orderno=b.orderno WHERE a.orderno='$dt[0]' ";</t>
  </si>
  <si>
    <t>Sales Order Query</t>
  </si>
  <si>
    <t>Sales Booking</t>
  </si>
  <si>
    <t>Booking by salesman</t>
  </si>
  <si>
    <t>SOS</t>
  </si>
  <si>
    <t>bookingid</t>
  </si>
  <si>
    <t>bookingtime</t>
  </si>
  <si>
    <t>ifnull((select salesname from ms_salesman where salesid=a.salesid),"")</t>
  </si>
  <si>
    <t>ifnull((select membername from ms_membership where memberid=a.memberid),"")</t>
  </si>
  <si>
    <t>Booking ID</t>
  </si>
  <si>
    <t>Booking Date</t>
  </si>
  <si>
    <t>; FROM tx_booking a order by bookingid desc;</t>
  </si>
  <si>
    <t>; FROM tx_booking a where bookingid like "%w2%" order by bookingid desc;</t>
  </si>
  <si>
    <t>str_replace("%w2%","%".$w2."%",$query);$query=str_replace("%w3%","|",$query);$query=str_replace("%1","'",$query);$query=str_replace("$","%",$query);$query=str_replace("!","'",$query);$query=str_replace("%plus2%","+",$query);</t>
  </si>
  <si>
    <t>format(subtotal,0)</t>
  </si>
  <si>
    <t>"(SELECT '' AS CODE,'' AS NAME)UNION ALL (SELECT 'sales' AS CODE,bookingid AS NAME FROM tx_booking ORDER BY bookingid DESC LIMIT 50)";</t>
  </si>
  <si>
    <t>DOS</t>
  </si>
  <si>
    <t>; FROM tx_sales a order by orderno desc;</t>
  </si>
  <si>
    <t>; FROM tx_sales a where orderno like "%w2%" order by orderno desc;</t>
  </si>
  <si>
    <t>ifnull((select custname from ms_customer where custno=a.custcode),"")</t>
  </si>
  <si>
    <t>ifnull((select salesname from ms_salesman where salesid=a.salesman),"")</t>
  </si>
  <si>
    <t>DM Counter</t>
  </si>
  <si>
    <t>;FROM tx_deliverymulti where transtype="DM" order by orderno desc ;</t>
  </si>
  <si>
    <t>DM - Insert</t>
  </si>
  <si>
    <t>DM - Update</t>
  </si>
  <si>
    <t>DM - Delete</t>
  </si>
  <si>
    <t>"delete from tx_deliverymulti where orderno='$dt[0]'";</t>
  </si>
  <si>
    <t>$i=0; $dt1=explode('{}', $dt[19]); if ($dt1!='') {   foreach($dt1 as $loop)   {$dt2 = explode('[]',$dt1[$i]); $str = "insert into tx_deliverymulti_d(orderno,orderid,prodcode,prodname,qty,unit,price,discent,disamount,total) values('$dt2[0]','$dt2[1]','$dt2[2]','$dt2[3]','$dt2[4]','$dt2[5]','$dt2[6]','$dt2[7]','".($dt2[7]/100)*$dt2[6]."','".$dt2[8]."')"; include("exec2.php");   $i++; } }</t>
  </si>
  <si>
    <t xml:space="preserve">$str="delete from tx_deliverymulti_d where orderno='$dt[0]'";include("exec2.php"); </t>
  </si>
  <si>
    <t>(select warehousename from ms_warehouse where warehouseid=tx_deliverymulti.warehousefrom limit 1)</t>
  </si>
  <si>
    <t>(select salesname from ms_salesman where salesid=tx_deliverymulti.salesman limit 1)</t>
  </si>
  <si>
    <t>(select setorantype from ms_payment where paymentid=tx_deliverymulti.payterms limit 1)</t>
  </si>
  <si>
    <t>"insert into tx_deliverymulti(orderno,orderdate,transtype,custcode,custname,refno,pono,salesman,totalamount,discent,disamount,ppncent,ppnamount,otherfee,netamount,dp,leftamount,status,warehousefrom,field1,field2,field3,field4,field5,field6,invtaxno1,invtaxno2,invtaxdate,invtaxmemo,notes,createby,createdate,updateby,updatedate,shipvia,deliverypic,deliveryaddress,deliveryphone) values('$dt[0]','$dt[1]','DM','$dt[2]','$dt[3]','$dt[6]','$dt[7]','$dt[4]','$dt[8]','$dt[9]','$dt[10]','$dt[11]','$dt[20]','$dt[12]','$dt[13]','$dt[14]','$dt[15]','$dt[18]','$dt[5]','','','','','','','','','','','$dt[16]','$dt[17]',now(),'$dt[17]',now(),'$dt[21]','$dt[22]','$dt[23]','$dt[24]')";</t>
  </si>
  <si>
    <t>"update tx_deliverymulti set orderdate='$dt[1]',transtype='DM',custcode='$dt[2]',custname='$dt[3]',refno='$dt[6]',pono='$dt[7]',salesman='$dt[4]',totalamount='$dt[8]',discent='$dt[9]',disamount='$dt[10]',ppncent='$dt[11]',ppnamount='$dt[20]',netamount='$dt[13]',dp='$dt[14]',leftamount='$dt[15]',status='$dt[18]',warehousefrom='$dt[5]',notes='$dt[16]',updateby='$dt[17]',updatedate=now(),shipvia='$dt[21]',deliverypic='$dt[22]',deliveryaddress='$dt[23]',deliveryphone='$dt[24]' where orderno='$dt[0]'";</t>
  </si>
  <si>
    <t>"SELECT settingid AS CODE, REPLACE(REPLACE(REPLACE(REPLACE(REPLACE(REPLACE(description,'%y',DATE_FORMAT(NOW(),'%y')),'%d',DATE_FORMAT(NOW(),'%d')),'%m',DATE_FORMAT(NOW(),'%m')),'%c5',(SELECT RIGHT(100000+IFNULL(MAX(RIGHT(orderno,5)),'100000')+1,5) FROM tx_deliverymulti WHERE transtype='DM' AND DATE_FORMAT(orderdate,'%y%m')=DATE_FORMAT(NOW(),'%y%m')))  ,'%c4',(SELECT RIGHT(10000+IFNULL(MAX(RIGHT(orderno,4)),'10000')+1,4) FROM tx_deliverymulti WHERE transtype='DM' AND DATE_FORMAT(orderdate,'%y%m')=DATE_FORMAT(NOW(),'%y%m'))),'%c3',(SELECT RIGHT(1000+IFNULL(MAX(RIGHT(orderno,3)),'1000')+1,3) FROM tx_deliverymulti WHERE transtype='DM' AND  DATE_FORMAT(orderdate,'%y%m')=DATE_FORMAT(NOW(),'%y%m'))) AS NAME FROM ms_setting WHERE settingtype='dm' ";</t>
  </si>
  <si>
    <t>(SELECT GROUP_CONCAT(c.orderid,"[",c.prodcode,"[",c.prodname,"[",c.qty,"[",c.unit,"[",c.price,"[",c.discent,"[",c.disamount,"[",c.total,"[",IFNULL((SELECT SUM(qty) FROM tx_deliverymulti e LEFT JOIN tx_deliverymulti_d f ON e.orderno=f.orderno WHERE tx_delivery.refno=e.refno AND f.prodcode=c.prodcode GROUP BY f.prodcode),0)-IFNULL((SELECT SUM(qty) FROM tx_delivery e LEFT JOIN tx_delivery_d f ON e.orderno=f.orderno WHERE tx_delivery.refno=e.refno AND f.prodcode=c.prodcode GROUP BY f.prodcode),0) SEPARATOR "{")FROM tx_delivery_d c WHERE tx_delivery.orderno=c.orderno)</t>
  </si>
  <si>
    <t>"SELECT orderno AS f1, orderdate AS f2,transtype AS f3, custcode AS f4, custname AS f5, (SELECT setorantype FROM ms_payment WHERE paymentid=tx_sales.payterms LIMIT 1) AS f6, refno AS f7, (SELECT salesname FROM ms_salesman WHERE salesid=tx_sales.salesman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tx_sales.orderno=e.refno AND f.prodcode=c.prodcode GROUP BY f.prodcode),0)-IFNULL((SELECT SUM(qty) FROM tx_delivery e LEFT JOIN tx_delivery_d f ON e.orderno=f.orderno WHERE tx_sales.orderno=e.refno AND f.prodcode=c.prodcode GROUP BY f.prodcode),0)  SEPARATOR '{')FROM tx_sales_d c WHERE tx_sales.orderno=c.orderno) AS f33, dp AS f34,leftamount AS f35,ppnamount AS f36 FROM tx_sales  WHERE orderno='$dt[0]'";</t>
  </si>
  <si>
    <t>DOR</t>
  </si>
  <si>
    <t>Sales Cashier Query</t>
  </si>
  <si>
    <t>"SELECT '' AS f1,'' AS f2,'' AS f3,'' AS f4,'' AS f5,'' AS f6,transid AS f7, (SELECT salesname FROM ms_salesman WHERE salesid=tx_trans.salesid LIMIT 1) AS f8,'' AS f9,'' AS f10,'' AS f11,'' AS f12,'' AS f13,'' AS f14,'' AS f15,'' AS f16,'' AS f17,'' AS f18,'' AS f19,'' AS f20,'' AS f21,'' AS f22,'' AS f23,'' AS f24,'' AS f25,'' AS f26,'' AS f27,'' AS f28,'' AS f29,'' AS f30,'' AS f31,tx_trans.notes AS f32,  (SELECT GROUP_CONCAT(c.transid,'[',c.itemid,'[',c.itemname,'[',c.qty,'[',c.unit,'[',c.itemprice,'[',c.discpercent,'[',0,'[',c.totalamount,'[',IFNULL((SELECT SUM(qty) FROM tx_deliverymulti e LEFT JOIN tx_deliverymulti_d f ON e.orderno=f.orderno WHERE tx_trans.transid=e.refno AND f.prodcode=c.transid  GROUP BY f.prodcode),0)-IFNULL((SELECT SUM(qty) FROM tx_delivery e LEFT JOIN tx_delivery_d f ON  e.orderno=f.orderno WHERE tx_trans.transid=e.refno AND f.prodcode=c.itemid GROUP BY f.prodcode),0)   SEPARATOR '{')  FROM tx_trans_item c WHERE tx_trans.transid=c.transid) AS f33,'' AS f34,'' AS f35,'' AS f36  FROM tx_trans WHERE transid='$dt[0]'";</t>
  </si>
  <si>
    <t>DOC</t>
  </si>
  <si>
    <t>transtime</t>
  </si>
  <si>
    <t>; FROM tx_trans a order by transid desc;</t>
  </si>
  <si>
    <t>; FROM tx_trans a where transid like "%w2%" order by transid desc;</t>
  </si>
  <si>
    <t>delete from ms_module where moduleid&lt;300;</t>
  </si>
  <si>
    <t>Delivery Request</t>
  </si>
  <si>
    <t>DRE</t>
  </si>
  <si>
    <t>; FROM tx_deliverymulti a order by orderno desc;</t>
  </si>
  <si>
    <t>; FROM tx_deliverymulti a where transid like "%w2%" order by orderno desc;</t>
  </si>
  <si>
    <t>"SELECT orderno AS f1, orderdate AS f2,transtype AS f3, custcode AS f4, custname AS f5, (SELECT setorantype FROM ms_payment WHERE paymentid=tx_deliverymulti.payterms LIMIT 1) AS f6, refno AS f7, (SELECT salesname FROM ms_salesman WHERE salesid=tx_deliverymulti.salesman LIMIT 1) AS f8, totalamount AS f9, discent AS f10, disamount AS f11, ppncent AS f12, otherfee AS f13, FORMAT(netamount,0) AS f14, shipvia AS f15, deliveryto AS f16, deliveryaddress AS f17, deliverypic AS f18, deliveryphone AS f19, STATUS AS f20, (SELECT warehousename FROM ms_warehouse WHERE warehouseid=tx_deliverymulti.warehousefrom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tx_deliverymulti.orderno=e.orderno AND f.prodcode=c.prodcode GROUP BY f.prodcode),0)-IFNULL((SELECT SUM(qty) FROM tx_delivery e LEFT JOIN tx_delivery_d f ON e.orderno=f.orderno WHERE tx_deliverymulti.orderno=e.refno AND f.prodcode=c.prodcode GROUP BY f.prodcode),0)    SEPARATOR '{')FROM tx_deliverymulti_d c WHERE tx_deliverymulti.orderno=c.orderno) AS f33, dp AS f34,leftamount AS f35,ppnamount AS f36 FROM tx_deliverymulti  WHERE orderno='$dt[0]'";</t>
  </si>
  <si>
    <t>(SELECT GROUP_CONCAT(c.orderid,"[",c.prodcode,"[",c.prodname,"[",c.qty,"[",c.unit,"[",c.price,"[",c.discent,"[",c.disamount,"[",c.total,"[",IFNULL((SELECT SUM(qty) FROM tx_delivery e LEFT JOIN tx_delivery_d f ON e.orderno=f.orderno WHERE tx_deliverymulti.orderno=e.refno AND f.prodcode=c.prodcode GROUP BY f.prodcode),0) SEPARATOR "{")FROM tx_deliverymulti_d c WHERE tx_deliverymulti.orderno=c.orderno)</t>
  </si>
  <si>
    <t>;FROM tx_deliverymulti where transtype="DM" and concat(orderno,refno,custname,salesman,status) like "%w2%" order by orderno desc;</t>
  </si>
  <si>
    <t>"(SELECT '' AS CODE,'' AS NAME)UNION ALL (SELECT 'credit' AS CODE,orderno AS NAME FROM tx_sales where custname='$dt[0]' ORDER BY orderno DESC LIMIT 50)";</t>
  </si>
  <si>
    <t>"SELECT orderno AS CODE,orderno AS NAME FROM tx_deliverymulti where status='Pending' and  custname='$dt[0]' ORDER BY orderno DESC LIMIT 50";</t>
  </si>
  <si>
    <t>"DORinsert"</t>
  </si>
  <si>
    <t>"DORupdate"</t>
  </si>
  <si>
    <t>"DORdelete"</t>
  </si>
  <si>
    <t>Delivery Out Query</t>
  </si>
  <si>
    <t>Delivery Order Query</t>
  </si>
  <si>
    <t>Delivery Out</t>
  </si>
  <si>
    <t>"SELECT orderno AS CODE,orderno AS NAME FROM tx_delivery WHERE custname='$dt[0]' AND orderno NOT IN (SELECT orderno FROM tx_deliveryout WHERE orderdate&gt;DATE_ADD(NOW(),INTERVAL -1 MONTH) )ORDER BY orderno DESC LIMIT 100";</t>
  </si>
  <si>
    <t>"SELECT orderno AS f1, orderdate AS f2,transtype AS f3, custcode AS f4, custname AS f5, (SELECT setorantype FROM ms_payment WHERE paymentid=tx_delivery.payterms LIMIT 1) AS f6, refno AS f7, (SELECT salesname FROM ms_salesman WHERE salesid=tx_delivery.salesman LIMIT 1) AS f8, totalamount AS f9, discent AS f10, disamount AS f11, ppncent AS f12, otherfee AS f13, FORMAT(netamount,0) AS f14, shipvia AS f15, deliveryto AS f16, deliveryaddress AS f17, deliverypic AS f18, deliveryphone AS f19, '' AS f20, (SELECT warehousename FROM ms_warehouse WHERE warehouseid=tx_delivery.warehousefrom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 e LEFT JOIN tx_delivery_d f ON e.orderno=f.orderno WHERE tx_delivery.orderno=e.orderno AND f.prodcode=c.prodcode GROUP BY f.prodcode),0)-IFNULL((SELECT SUM(qty) FROM tx_delivery e LEFT JOIN tx_delivery_d f ON e.orderno=f.orderno WHERE tx_delivery.orderno=e.refno AND f.prodcode=c.prodcode GROUP BY f.prodcode),0)    SEPARATOR '{')FROM tx_delivery_d c WHERE tx_delivery.orderno=c.orderno) AS f33, dp AS f34,leftamount AS f35,ppnamount AS f36 FROM tx_delivery  WHERE orderno='$dt[0]'";</t>
  </si>
  <si>
    <t>Delivery Received</t>
  </si>
  <si>
    <t>Delivery Received Query</t>
  </si>
  <si>
    <t>"SELECT orderno AS CODE,orderno AS NAME FROM tx_deliveryout WHERE custname='$dt[0]' AND orderno NOT IN (SELECT orderno FROM tx_deliveryreceived WHERE orderdate&gt;DATE_ADD(NOW(),INTERVAL -1 MONTH) )ORDER BY orderno DESC LIMIT 100";</t>
  </si>
  <si>
    <t>"SELECT orderno AS f1, orderdate AS f2,transtype AS f3, custcode AS f4, custname AS f5, (SELECT setorantype FROM ms_payment WHERE paymentid=tx_deliveryout.payterms LIMIT 1) AS f6, refno AS f7, (SELECT salesname FROM ms_salesman WHERE salesid=tx_deliveryout.salesman LIMIT 1) AS f8, totalamount AS f9, discent AS f10, disamount AS f11, ppncent AS f12, otherfee AS f13, FORMAT(netamount,0) AS f14, shipvia AS f15, deliveryto AS f16, deliveryaddress AS f17, deliverypic AS f18, deliveryphone AS f19, '' AS f20, (SELECT warehousename FROM ms_warehouse WHERE warehouseid=tx_deliveryout.warehousefrom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tx_deliveryout e LEFT JOIN tx_deliveryout_d f ON e.orderno=f.orderno WHERE tx_deliveryout.orderno=e.orderno AND f.prodcode=c.prodcode GROUP BY f.prodcode),0)-IFNULL((SELECT SUM(qty) FROM tx_deliveryout e LEFT JOIN tx_deliveryout_d f ON e.orderno=f.orderno WHERE tx_deliveryout.orderno=e.refno AND f.prodcode=c.prodcode GROUP BY f.prodcode),0)    SEPARATOR '{')FROM tx_deliveryout_d c WHERE tx_deliveryout.orderno=c.orderno) AS f33, dp AS f34,leftamount AS f35,ppnamount AS f36 FROM tx_deliveryout  WHERE orderno='$dt[0]'";</t>
  </si>
  <si>
    <t>"SELECT '' as f1,'' as f2,'' as f3,'' as f4,'' as f5,'' as f6,a.bookingid as f7, (SELECT salesname FROM ms_salesman WHERE salesid=a.salesid LIMIT 1) AS f8,'' as f9,'' as f10,'' as f11,'' as f12,'' as f13,'' as f14,'' as f15,'' as f16,'' as f17,'' as f18,'' as f19,'' as f20,'' as f21,'' as f22,'' as f23,'' as f24,'' as f25,'' as f26,'' as f27,'' as f28,'' as f29,'' as f30,'' as f31,a.notes AS f32,  (SELECT GROUP_CONCAT(c.bookingid,'[',c.itemid,'[',c.itemname,'[',c.qty,'[',c.unit,'[',c.itemprice,'[',c.discpercent,'[',0,'[',c.totalamount,'[',IFNULL((SELECT SUM(qty) FROM tx_deliverymulti e LEFT JOIN tx_deliverymulti_d f ON  e.orderno=f.orderno WHERE a.bookingid=e.refno AND f.prodcode=c.itemid GROUP BY f.prodcode),0)-IFNULL((SELECT SUM(qty) FROM tx_delivery  e LEFT JOIN tx_delivery_d f ON e.orderno=f.orderno WHERE a.bookingid=e.refno AND f.prodcode=c.itemid GROUP BY f.prodcode),0)   SEPARATOR '{') FROM tx_booking_item c WHERE a.bookingid=c.bookingid) as f33,'' as f34,'' as f35,'' as f36  FROM tx_booking a  WHERE a.bookingid='$dt[0]'";</t>
  </si>
  <si>
    <t>Sales Order Loader</t>
  </si>
  <si>
    <t>"SELECT orderno AS f1, orderdate AS f2,transtype AS f3, custcode AS f4, custname AS f5, (SELECT setorantype FROM ms_payment WHERE paymentid=tx_sales.payterms LIMIT 1) AS f6, orderno AS f7, (SELECT salesname FROM ms_salesman WHERE salesid=tx_sales.salesman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tx_sales.orderno=e.refno AND f.prodcode=c.prodcode GROUP BY f.prodcode),0)-IFNULL((SELECT SUM(qty) FROM tx_delivery e LEFT JOIN tx_delivery_d f ON e.orderno=f.orderno WHERE tx_sales.orderno=e.refno AND f.prodcode=c.prodcode GROUP BY f.prodcode),0)  SEPARATOR '{')FROM tx_sales_d c WHERE tx_sales.orderno=c.orderno) AS f33, dp AS f34,leftamount AS f35,ppnamount AS f36 FROM tx_sales  WHERE orderno='$dt[0]'";</t>
  </si>
  <si>
    <t>Sales Return Loader</t>
  </si>
  <si>
    <t>"SELECT orderno AS f1, orderdate AS f2,transtype AS f3, custcode AS f4, custname AS f5, (SELECT setorantype FROM ms_payment WHERE paymentid=tx_salesinvoice.payterms LIMIT 1) AS f6, orderno AS f7, (SELECT salesname FROM ms_salesman WHERE salesid=tx_salesinvoice.salesman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tx_salesinvoice.orderno=e.refno AND f.prodcode=c.prodcode GROUP BY f.prodcode),0)-IFNULL((SELECT SUM(qty) FROM tx_delivery e LEFT JOIN tx_delivery_d f ON e.orderno=f.orderno WHERE tx_salesinvoice.orderno=e.refno AND f.prodcode=c.prodcode GROUP BY f.prodcode),0)  SEPARATOR '{')FROM tx_salesinvoice_d c WHERE tx_salesinvoice.orderno=c.orderno) AS f33, dpso AS f34,cash AS f35,credit AS f36 FROM tx_salesinvoice  WHERE orderno='$dt[0]'";</t>
  </si>
  <si>
    <t>Sales Return Refno</t>
  </si>
  <si>
    <t>"(SELECT '' AS CODE,'' AS NAME)UNION ALL (SELECT 'credit' AS CODE,orderno AS NAME FROM tx_salesinvoice where custname='$dt[0]' ORDER BY orderno DESC LIMIT 50)";</t>
  </si>
  <si>
    <t>Purchase Order Loader</t>
  </si>
  <si>
    <t>"SELECT orderno AS f1, orderdate AS f2,transtype AS f3, suppid AS f4, suppname AS f5, (SELECT setorantype FROM ms_payment WHERE paymentid=tx_purchase.payterms LIMIT 1) AS f6, orderno AS f7, (SELECT salesname FROM ms_salesman WHERE salesid=tx_purchase.salesman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warehouseid=tx_purchase.warehousefrom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tx_purchase.orderno=e.refno AND f.prodcode=c.prodcode GROUP BY f.prodcode),0)-IFNULL((SELECT SUM(qty) FROM tx_delivery e LEFT JOIN tx_delivery_d f ON e.orderno=f.orderno WHERE tx_purchase.orderno=e.refno AND f.prodcode=c.prodcode GROUP BY f.prodcode),0)  SEPARATOR '{')FROM tx_purchase_d c WHERE tx_purchase.orderno=c.orderno) AS f33, dp AS f34,leftamount AS f35,ppnamount AS f36 FROM tx_purchase  WHERE orderno='$dt[0]'";</t>
  </si>
  <si>
    <t>"select orderno as code,orderno as name from tx_purchase where suppname='$dt[0]' order by orderno desc limit 50";</t>
  </si>
  <si>
    <t>Purchase Return Loader</t>
  </si>
  <si>
    <t>Purchase Return Refno</t>
  </si>
  <si>
    <t>"SELECT orderno AS f1, orderdate AS f2,transtype AS f3, custcode AS f4, custname AS f5, (SELECT setorantype FROM ms_payment WHERE paymentid=tx_purchaseinvoice.payterms LIMIT 1) AS f6, orderno AS f7, (SELECT salesname FROM ms_salesman WHERE salesid=tx_purchaseinvoice.salesman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warehouseid=tx_purchaseinvoice.warehousefrom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tx_purchaseinvoice.orderno=e.refno AND f.prodcode=c.prodcode GROUP BY f.prodcode),0)-IFNULL((SELECT SUM(qty) FROM tx_delivery e LEFT JOIN tx_delivery_d f ON e.orderno=f.orderno WHERE tx_purchaseinvoice.orderno=e.refno AND f.prodcode=c.prodcode GROUP BY f.prodcode),0)  SEPARATOR '{')FROM tx_purchaseinvoice_d c WHERE tx_purchaseinvoice.orderno=c.orderno) AS f33, dppo AS f34,cash AS f35,credit AS f36 FROM tx_purchaseinvoice  WHERE orderno='$dt[0]'";</t>
  </si>
  <si>
    <t>"(SELECT '' AS CODE,'' AS NAME)UNION ALL (SELECT 'credit' AS CODE,orderno AS NAME FROM tx_purchaseinvoice where custname='$dt[0]' ORDER BY orderno DESC LIMIT 50)";</t>
  </si>
  <si>
    <t>SRT</t>
  </si>
  <si>
    <t>; FROM tx_salesinvoice a order by orderno desc;</t>
  </si>
  <si>
    <t>; FROM tx_salesinvoice a where orderno like "%w2%" order by orderno desc;</t>
  </si>
  <si>
    <t>PRT</t>
  </si>
  <si>
    <t>; FROM tx_purchaseinvoice a order by orderno desc;</t>
  </si>
  <si>
    <t>Vendor Name</t>
  </si>
  <si>
    <t>; FROM tx_purchaseinvoice a where orderno like "%w2%" order by orderno desc;</t>
  </si>
  <si>
    <t>accountcode</t>
  </si>
  <si>
    <t>accountname</t>
  </si>
  <si>
    <t>;from ms_account order by accountcode ;</t>
  </si>
  <si>
    <t>;from ms_account where concat(accountcode,accountname) like "%w2%" order by accountcode ;</t>
  </si>
  <si>
    <t>"Accountinsert"</t>
  </si>
  <si>
    <t>"Accountupdate"</t>
  </si>
  <si>
    <t>"Accountdelete"</t>
  </si>
  <si>
    <t>Account Insert</t>
  </si>
  <si>
    <t>Account Update</t>
  </si>
  <si>
    <t>Account Delete</t>
  </si>
  <si>
    <t>"delete from ms_account where accountid='$dt[0]'";</t>
  </si>
  <si>
    <t>"update ms_account set accountcode='$dt[1]',accountname='$dt[2]' where accountid='$dt[0]'";</t>
  </si>
  <si>
    <t>"insert into ms_account(accountcode,accountname) values('$dt[1]','$dt[2]')";</t>
  </si>
  <si>
    <t>Account Code</t>
  </si>
  <si>
    <t>Account Name</t>
  </si>
  <si>
    <t>STC</t>
  </si>
  <si>
    <t>IFNULL(SUM(a.beginqty),0)+IFNULL(SUM(a.inqty),0)-IFNULL(SUM(a.outqty),0)</t>
  </si>
  <si>
    <t>IFNULL(SUM(a.beginqty),0)+IFNULL(SUM(a.inqty),0)-IFNULL(SUM(a.outqty),0) -IFNULL(sum(a.opnameqty),0)</t>
  </si>
  <si>
    <t>; from tx_stock_all a where   a.itemcode&lt;&gt;"" and transtime&gt;=(select description from ms_setting where settingtype="opnamestart")  and concat(itemcode,itemname) like "%w2%"  GROUP BY a.itemname,a.warehouse,IFNULL(a.unit,"")  order by itemname ;</t>
  </si>
  <si>
    <t>"COIinsert"</t>
  </si>
  <si>
    <t>"COIupdate"</t>
  </si>
  <si>
    <t>"COIdelete"</t>
  </si>
  <si>
    <t>COI - Insert</t>
  </si>
  <si>
    <t>COI - Update</t>
  </si>
  <si>
    <t>COI - Delete</t>
  </si>
  <si>
    <t>$i=0; $dt1=explode('{}', $dt[19]); if ($dt1!='') {   foreach($dt1 as $loop)   {$dt2 = explode('[]',$dt1[$i]); $str = "insert into tx_consignmentin_d(orderno,orderid,prodcode,prodname,qty,unit,price,discent,disamount,total) values('$dt2[0]','$dt2[1]','$dt2[2]','$dt2[3]','$dt2[4]','$dt2[5]','$dt2[6]','$dt2[7]','".($dt2[7]/100)*$dt2[6]."','".$dt2[8]."')"; include("exec2.php");   $i++; } }</t>
  </si>
  <si>
    <t xml:space="preserve">$str="delete from tx_consignmentin_d where orderno='$dt[0]'";include("exec2.php"); </t>
  </si>
  <si>
    <t>"delete from tx_consignmentin where orderno='$dt[0]'";</t>
  </si>
  <si>
    <t>COI Counter</t>
  </si>
  <si>
    <t>"SELECT orderno AS f1, orderdate AS f2,transtype AS f3, suppid AS f4, suppname AS f5, (SELECT setorantype FROM ms_payment WHERE paymentid=tx_consignment.payterms LIMIT 1) AS f6, orderno AS f7, (SELECT salesname FROM ms_salesman WHERE salesid=tx_consignment.salesman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warehouseid=tx_consignment.warehousefrom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tx_consignment.orderno=e.refno AND f.prodcode=c.prodcode GROUP BY f.prodcode),0)-IFNULL((SELECT SUM(qty) FROM tx_delivery e LEFT JOIN tx_delivery_d f ON e.orderno=f.orderno WHERE tx_consignment.orderno=e.refno AND f.prodcode=c.prodcode GROUP BY f.prodcode),0)  SEPARATOR '{')FROM tx_consignment_d c WHERE tx_consignment.orderno=c.orderno) AS f33, dp AS f34,leftamount AS f35,ppnamount AS f36 FROM tx_consignment  WHERE orderno='$dt[0]'";</t>
  </si>
  <si>
    <t>Consignment In Loader</t>
  </si>
  <si>
    <t>COI</t>
  </si>
  <si>
    <t>"insert into tx_consignmentin(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OI','$dt[2]','$dt[3]','$dt[6]','$dt[7]','$dt[4]','$dt[8]','$dt[9]','$dt[10]','$dt[11]','$dt[20]','$dt[12]','$dt[13]','$dt[14]','$dt[15]','$dt[21]','','','','','','$dt[18]','$dt[5]','','','','','','','','','','','$dt[16]','$dt[17]',now(),'$dt[17]',now())";</t>
  </si>
  <si>
    <t>"update tx_consignmentin set orderdate='$dt[1]',transtype='COI',custcode='$dt[2]',custname='$dt[3]',payterms='$dt[6]',pono='$dt[7]',salesman='$dt[4]',totalamount='$dt[8]',discent='$dt[9]',disamount='$dt[10]',ppncent='$dt[11]',ppnamount='$dt[20]',netamount='$dt[13]',dppo='$dt[14]',cash='$dt[15]',credit='$dt[21]',deliverydate='$dt[18]',warehousefrom='$dt[5]',notes='$dt[16]',updateby='$dt[17]',updatedate=now() where orderno='$dt[0]'";</t>
  </si>
  <si>
    <t>;FROM tx_consignmentin where transtype="COI" and concat(orderno,pono,custname,salesman) like "%w2%" order by orderno desc;</t>
  </si>
  <si>
    <t>;FROM tx_consignmentin where transtype="COI" order by orderno desc ;</t>
  </si>
  <si>
    <t>(SELECT GROUP_CONCAT(c.orderid,"[",c.prodcode,"[",c.prodname,"[",c.qty,"[",c.unit,"[",c.price,"[",c.discent,"[",c.disamount,"[",c.total SEPARATOR "{")FROM tx_consignmentin_d c WHERE tx_consignmentin.orderno=c.orderno)</t>
  </si>
  <si>
    <t>(select warehousename from ms_warehouse where warehouseid=tx_consignmentin.warehousefrom limit 1)</t>
  </si>
  <si>
    <t>(select salesname from ms_salesman where salesid=tx_consignmentin.salesman limit 1)</t>
  </si>
  <si>
    <t>(select setorantype from ms_payment where paymentid=tx_consignmentin.payterms limit 1)</t>
  </si>
  <si>
    <t>"select orderno as code,orderno as name from tx_consignment where suppname='$dt[0]' order by orderno desc limit 50";</t>
  </si>
  <si>
    <t>$i=0;$dt1=explode('{}', $dt[19]);$str="INSERT INTO tx_stock_all(itemcode,itemname,unit,userid,transtime,transdesc,warehouse,inqty) values"; if ($dt1!='') {   foreach($dt1 as $loop)    {$dt2 = explode('[]',$dt1[$i]); $str=$str."('$dt2[2]','$dt2[3]','$dt2[5]','$user',now(),'Consignment In #$dt2[0]','$dt[5]',$dt2[4]),";  $i++; }$str=substr($str, 0, -1);include("exec2.php"); }</t>
  </si>
  <si>
    <t>$i=0;$dt1=explode('{}', $dt[19]);$str="INSERT INTO tx_stock_all(itemcode,itemname,unit,userid,transtime,transdesc,warehouse,inqty) values"; if ($dt1!='') {   foreach($dt1 as $loop)    {$dt2 = explode('[]',$dt1[$i]); $str=$str."('$dt2[2]','$dt2[3]','$dt2[5]','$user',now(),'Consignment Return #$dt2[0]','$dt[7]',$dt2[4]),";  $i++; }$str=substr($str, 0, -1);include("exec2.php"); }</t>
  </si>
  <si>
    <t>Consignment Invoice Loader</t>
  </si>
  <si>
    <t>Consignment Invoice Refno</t>
  </si>
  <si>
    <t>"(SELECT '' AS CODE,'' AS NAME)UNION ALL (SELECT 'credit' AS CODE,orderno AS NAME FROM tx_consignmentin where custname='$dt[0]' ORDER BY orderno DESC LIMIT 50)";</t>
  </si>
  <si>
    <t>"SELECT orderno AS f1, orderdate AS f2,transtype AS f3, custcode AS f4, custname AS f5, (SELECT setorantype FROM ms_payment WHERE paymentid=tx_consignmentin.payterms LIMIT 1) AS f6, orderno AS f7, (SELECT salesname FROM ms_salesman WHERE salesid=tx_consignmentin.salesman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warehouseid=tx_consignmentin.warehousefrom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tx_consignmentin.orderno=e.refno AND f.prodcode=c.prodcode GROUP BY f.prodcode),0)-IFNULL((SELECT SUM(qty) FROM tx_delivery e LEFT JOIN tx_delivery_d f ON e.orderno=f.orderno WHERE tx_consignmentin.orderno=e.refno AND f.prodcode=c.prodcode GROUP BY f.prodcode),0)  SEPARATOR '{')FROM tx_consignmentin_d c WHERE tx_consignmentin.orderno=c.orderno) AS f33, dppo AS f34,cash AS f35,credit AS f36 FROM tx_consignmentin  WHERE orderno='$dt[0]'";</t>
  </si>
  <si>
    <t>"SELECT settingid AS CODE, REPLACE(REPLACE(REPLACE(REPLACE(REPLACE(REPLACE(description,'%y',DATE_FORMAT(NOW(),'%y')),'%d',DATE_FORMAT(NOW(),'%d')),'%m',DATE_FORMAT(NOW(),'%m')),'%c5',(SELECT RIGHT(100000+IFNULL(MAX(RIGHT(returnno,5)),'100000')+1,5) FROM tx_purchasereturn WHERE returntype='PR' AND DATE_FORMAT(returndate,'%y%m')=DATE_FORMAT(NOW(),'%y%m')))  ,'%c4',(SELECT RIGHT(10000+IFNULL(MAX(RIGHT(returnno,4)),'10000')+1,4) FROM tx_purchasereturn WHERE returntype='PR' AND DATE_FORMAT(returndate,'%y%m')=DATE_FORMAT(NOW(),'%y%m'))),'%c3',(SELECT RIGHT(1000+IFNULL(MAX(RIGHT(returnno,3)),'1000')+1,3) FROM tx_purchasereturn WHERE returntype='PR' AND  DATE_FORMAT(returndate,'%y%m')=DATE_FORMAT(NOW(),'%y%m'))) AS NAME FROM ms_setting WHERE settingtype='pr' ";</t>
  </si>
  <si>
    <t>"(SELECT '' AS CODE,'' AS NAME)UNION ALL (SELECT 'credit' AS CODE,orderno AS NAME FROM tx_consignmentinvoice where custname='$dt[0]' ORDER BY orderno DESC LIMIT 50)";</t>
  </si>
  <si>
    <t>"SELECT orderno AS f1, orderdate AS f2,transtype AS f3, custcode AS f4, custname AS f5, (SELECT setorantype FROM ms_payment WHERE paymentid=tx_consignmentinvoice.payterms LIMIT 1) AS f6, orderno AS f7, (SELECT salesname FROM ms_salesman WHERE salesid=tx_consignmentinvoice.salesman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warehouseid=tx_consignmentinvoice.warehousefrom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tx_consignmentinvoice.orderno=e.refno AND f.prodcode=c.prodcode GROUP BY f.prodcode),0)-IFNULL((SELECT SUM(qty) FROM tx_delivery e LEFT JOIN tx_delivery_d f ON e.orderno=f.orderno WHERE tx_consignmentinvoice.orderno=e.refno AND f.prodcode=c.prodcode GROUP BY f.prodcode),0)  SEPARATOR '{')FROM tx_consignmentinvoice_d c WHERE tx_consignmentinvoice.orderno=c.orderno) AS f33, dppo AS f34,cash AS f35,credit AS f36 FROM tx_consignmentinvoice  WHERE orderno='$dt[0]'";</t>
  </si>
  <si>
    <t>CRT</t>
  </si>
  <si>
    <t>; FROM tx_consignmentin a order by orderno desc;</t>
  </si>
  <si>
    <t>; FROM tx_consignmentin a where orderno like "%w2%" order by orderno desc;</t>
  </si>
  <si>
    <t>"(SELECT '' AS CODE,'' AS NAME)UNION ALL (SELECT 'cash' AS CODE,transid AS NAME FROM tx_trans ORDER BY transid DESC LIMIT 100)";</t>
  </si>
  <si>
    <t>"(SELECT '' AS CODE,'' AS NAME)UNION ALL (SELECT 'credit' AS CODE,orderno AS NAME FROM tx_salesinvoice where custname='$dt[0]' ORDER BY orderno DESC LIMIT 100)";</t>
  </si>
  <si>
    <t>Delivery Request Credit Query</t>
  </si>
  <si>
    <t>"SELECT orderno AS f1, orderdate AS f2,transtype AS f3, custcode AS f4, custname AS f5, (SELECT setorantype FROM ms_payment WHERE paymentid=tx_salesinvoice.payterms LIMIT 1) AS f6, refno AS f7, (SELECT salesname FROM ms_salesman WHERE salesid=tx_salesinvoice.salesman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tx_salesinvoice.orderno=e.refno AND f.prodcode=c.prodcode GROUP BY f.prodcode),0)-IFNULL((SELECT SUM(qty) FROM tx_delivery e LEFT JOIN tx_delivery_d f ON e.orderno=f.orderno WHERE tx_salesinvoice.orderno=e.refno AND f.prodcode=c.prodcode GROUP BY f.prodcode),0)  SEPARATOR '{')FROM tx_salesinvoice_d c WHERE tx_salesinvoice.orderno=c.orderno) AS f33, dpso AS f34,cash AS f35,credit AS f36 FROM tx_salesinvoice  WHERE orderno='$dt[0]'";</t>
  </si>
  <si>
    <t>"SELECT accountcode as f1,accountname as f2 FROM ms_account order by accountcode LIMIT 200";</t>
  </si>
  <si>
    <t>"select accountid as code,accountname as name from ms_account where left(accountcode,4)='1-11' order by accountcode";</t>
  </si>
  <si>
    <t>"SELECT settingid AS CODE, REPLACE(REPLACE(REPLACE(REPLACE(REPLACE(REPLACE(description,'%y',DATE_FORMAT(NOW(),'%y')),'%d',DATE_FORMAT(NOW(),'%d')),'%m',DATE_FORMAT(NOW(),'%m')),'%c5',(SELECT RIGHT(100000+IFNULL(MAX(RIGHT(orderno,5)),'100000')+1,5) FROM tx_consignmentin WHERE transtype='COI' AND DATE_FORMAT(orderdate,'%y%m')=DATE_FORMAT(NOW(),'%y%m')))  ,'%c4',(SELECT RIGHT(10000+IFNULL(MAX(RIGHT(orderno,4)),'10000')+1,4) FROM tx_consignmentin WHERE transtype='COI' AND DATE_FORMAT(orderdate,'%y%m')=DATE_FORMAT(NOW(),'%y%m'))),'%c3',(SELECT RIGHT(1000+IFNULL(MAX(RIGHT(orderno,3)),'1000')+1,3) FROM tx_consignmentin WHERE transtype='COI' AND  DATE_FORMAT(orderdate,'%y%m')=DATE_FORMAT(NOW(),'%y%m'))) AS NAME FROM ms_setting WHERE settingtype='coi' ";</t>
  </si>
  <si>
    <t>POS01</t>
  </si>
  <si>
    <t>POS</t>
  </si>
  <si>
    <t>POS02</t>
  </si>
  <si>
    <t>POS03</t>
  </si>
  <si>
    <t>"SELECT (SELECT companyname FROM ms_company) AS a1, (SELECT address FROM ms_company) AS a2, (SELECT phone FROM ms_company) AS a3, (SELECT fax FROM ms_company) AS a4, '$user' AS a5,a.transid AS f1,DATE_FORMAT(transtime,'%Y-%m-%d') AS f2,a.totalamount AS f3,FORMAT(a.totalamount,0) AS f4 FROM tx_trans a WHERE transtime&gt;='$dt[0] 00:00' AND transtime&lt;='$dt[1] 23:59' ORDER BY DATE_FORMAT(transtime,'%Y%m%d')";</t>
  </si>
  <si>
    <t>"SELECT (SELECT companyname FROM ms_company) AS a1, (SELECT address FROM ms_company) AS a2, (SELECT phone FROM ms_company) AS a3, (SELECT fax FROM ms_company) AS a4, '$user' AS a5,DATE_FORMAT(transtime,'%Y-%m') AS f1,DATE_FORMAT(transtime,'%d/%m/%Y') AS f2,a.totalamount AS f3,FORMAT(a.totalamount,0) AS f4 FROM tx_trans a WHERE transtime&gt;='$dt[0] 00:00' AND transtime&lt;='$dt[1] 23:59' GROUP BY DATE_FORMAT(transtime,'%Y-%m'),DATE_FORMAT(transtime,'%d/%m/%Y')  ORDER BY DATE_FORMAT(transtime,'%Y%m%d')";</t>
  </si>
  <si>
    <t>POS04</t>
  </si>
  <si>
    <t>"SELECT (SELECT companyname FROM ms_company) AS a1, (SELECT address FROM ms_company) AS a2, (SELECT phone FROM ms_company) AS a3, (SELECT fax FROM ms_company) AS a4, '$user' AS a5,DATE_FORMAT(transtime,'%Y-%m') AS f1,DATE_FORMAT(transtime,'%d/%m/%Y') AS f2,b.setorantype AS f3,b.amount AS f4,FORMAT(b.amount,0) AS f5 FROM tx_trans a LEFT JOIN tx_trans_pay b ON a.transid=b.transid WHERE  transtime&gt;='$dt[0] 00:00' AND transtime&lt;='$dt[1] 23:59' GROUP BY DATE_FORMAT(transtime,'%Y-%m'),DATE_FORMAT(transtime,'%d/%m/%Y'),b.setorantype  ORDER BY DATE_FORMAT(transtime,'%Y%m%d')";</t>
  </si>
  <si>
    <t>POS05</t>
  </si>
  <si>
    <t>"SELECT (SELECT companyname FROM ms_company) AS a1, (SELECT address FROM ms_company) AS a2, (SELECT phone FROM ms_company) AS a3, (SELECT fax FROM ms_company) AS a4, '$user' AS a5,DATE_FORMAT(transtime,'%Y-%m-%d') AS f1,a.transid AS f2,b.setorantype AS f3,b.amount AS f4,FORMAT(b.amount,0)AS f5 FROM tx_trans a  LEFT JOIN tx_trans_pay b ON a.transid=b.transid WHERE transtime&gt;='$dt[0] 00:00' AND transtime&lt;='$dt[1] 23:59' ORDER BY DATE_FORMAT(transtime,'%Y%m%d')";</t>
  </si>
  <si>
    <t>SALES</t>
  </si>
  <si>
    <t>"SELECT (SELECT companyname FROM ms_company) AS a1, (SELECT address FROM ms_company) AS a2, (SELECT phone FROM ms_company) AS a3, (SELECT fax FROM ms_company) AS a4, '$user' AS a5,DATE_FORMAT(orderdate,'%Y-%m') AS f1,DATE_FORMAT(orderdate,'%d/%m/%Y') AS f2,SUM(a.netamount) AS f3,FORMAT(SUM(a.netamount),0) AS f4 FROM tx_sales a WHERE orderdate&gt;='$dt[0] 00:00' AND orderdate&lt;='$dt[1] 23:59' GROUP BY DATE_FORMAT(orderdate,'%Y-%m'),DATE_FORMAT(orderdate,'%Y%m%d')  ORDER BY DATE_FORMAT(orderdate,'%Y%m%d')";</t>
  </si>
  <si>
    <t>SO01</t>
  </si>
  <si>
    <t>SO02</t>
  </si>
  <si>
    <t>"SELECT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tx_sales a WHERE orderdate&gt;='$dt[0] 00:00' AND orderdate&lt;='$dt[1] 23:59' ORDER BY DATE_FORMAT(orderdate,'%Y%m%d')";</t>
  </si>
  <si>
    <t>SALES INVOICE</t>
  </si>
  <si>
    <t>"SELECT (SELECT companyname FROM ms_company) AS a1, (SELECT address FROM ms_company) AS a2, (SELECT phone FROM ms_company) AS a3, (SELECT fax FROM ms_company) AS a4, '$user' AS a5,DATE_FORMAT(orderdate,'%Y-%m') AS f1,DATE_FORMAT(orderdate,'%d/%m/%Y') AS f2,SUM(a.netamount) AS f3,FORMAT(SUM(a.netamount),0) AS f4 FROM tx_salesinvoice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</si>
  <si>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tx_salesinvoice a WHERE orderdate&gt;='$dt[0] 00:00' AND orderdate&lt;='$dt[1] 23:59' ORDER BY DATE_FORMAT(orderdate,'%Y%m%d')";</t>
  </si>
  <si>
    <t>SO03</t>
  </si>
  <si>
    <t>SO04</t>
  </si>
  <si>
    <t>SO05</t>
  </si>
  <si>
    <t>SO06</t>
  </si>
  <si>
    <t>SO07</t>
  </si>
  <si>
    <t>SO08</t>
  </si>
  <si>
    <t>SALES RECEIPT</t>
  </si>
  <si>
    <t>SALES RETURN</t>
  </si>
  <si>
    <t>"SELECT (SELECT companyname FROM ms_company) AS a1, (SELECT address FROM ms_company) AS a2, (SELECT phone FROM ms_company) AS a3, (SELECT fax FROM ms_company) AS a4, '$user' AS a5,DATE_FORMAT(paydate,'%Y-%m') AS f1,DATE_FORMAT(paydate,'%d/%m/%Y') AS f2,SUM(a.totalpay) AS f3,FORMAT(SUM(a.totalpay),0) AS f4 FROM tx_salespay a WHERE paydate&gt;='$dt[0] 00:00' AND paydate&lt;='$dt[1] 23:59' GROUP BY DATE_FORMAT(paydate,'%Y-%m'),DATE_FORMAT(paydate,'%Y%m%d')  ORDER BY DATE_FORMAT(paydate,'%Y%m%d')";</t>
  </si>
  <si>
    <t>"SELECT (SELECT companyname FROM ms_company) AS a1, (SELECT address FROM ms_company) AS a2, (SELECT phone FROM ms_company) AS a3, (SELECT fax FROM ms_company) AS a4, '$user' AS a5,DATE_FORMAT(paydate,'%Y-%m') AS f1,DATE_FORMAT(paydate,'%d/%m/%Y') AS f2,a.payno AS f3,a.totalpay AS f4,FORMAT(a.totalpay,0) AS f5 FROM tx_salespay a WHERE paydate&gt;='$dt[0] 00:00' AND paydate&lt;='$dt[1] 23:59' ORDER BY DATE_FORMAT(paydate,'%Y%m%d')";</t>
  </si>
  <si>
    <t>"SELECT (SELECT companyname FROM ms_company) AS a1, (SELECT address FROM ms_company) AS a2, (SELECT phone FROM ms_company) AS a3, (SELECT fax FROM ms_company) AS a4, '$user' AS a5,DATE_FORMAT(returndate,'%Y-%m') AS f1,DATE_FORMAT(returndate,'%d/%m/%Y') AS f2,SUM(a.netamount) AS f3,FORMAT(SUM(a.netamount),0) AS f4 FROM tx_salesreturn a WHERE returndate&gt;='$dt[0] 00:00' AND returndate&lt;='$dt[1] 23:59' GROUP BY DATE_FORMAT(returndate,'%Y-%m'),DATE_FORMAT(returndate,'%Y%m%d')  ORDER BY DATE_FORMAT(returndate,'%Y%m%d')";</t>
  </si>
  <si>
    <t>"SELECT (SELECT companyname FROM ms_company) AS a1, (SELECT address FROM ms_company) AS a2, (SELECT phone FROM ms_company) AS a3, (SELECT fax FROM ms_company) AS a4, '$user' AS a5,DATE_FORMAT(returndate,'%Y-%m') AS f1,DATE_FORMAT(returndate,'%d/%m/%Y') AS f2,a.returnno AS f3,a.netamount AS f4,FORMAT(a.netamount,0) AS f5 FROM tx_salesreturn a WHERE returndate&gt;='$dt[0] 00:00' AND returndate&lt;='$dt[1] 23:59' ORDER BY DATE_FORMAT(returndate,'%Y%m%d')";</t>
  </si>
  <si>
    <t>PO01</t>
  </si>
  <si>
    <t>PO02</t>
  </si>
  <si>
    <t>PO03</t>
  </si>
  <si>
    <t>PO04</t>
  </si>
  <si>
    <t>PO05</t>
  </si>
  <si>
    <t>PO06</t>
  </si>
  <si>
    <t>PO07</t>
  </si>
  <si>
    <t>PO08</t>
  </si>
  <si>
    <t>PURCHASE</t>
  </si>
  <si>
    <t>PURCHASE RECEIPT</t>
  </si>
  <si>
    <t>PURCHASE RETURN</t>
  </si>
  <si>
    <t>"SELECT (SELECT companyname FROM ms_company) AS a1, (SELECT address FROM ms_company) AS a2, (SELECT phone FROM ms_company) AS a3, (SELECT fax FROM ms_company) AS a4, '$user' AS a5,DATE_FORMAT(orderdate,'%Y-%m') AS f1,DATE_FORMAT(orderdate,'%d/%m/%Y') AS f2,SUM(a.netamount) AS f3,FORMAT(SUM(a.netamount),0) AS f4 FROM tx_purchase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</si>
  <si>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tx_purchase a WHERE orderdate&gt;='$dt[0] 00:00' AND orderdate&lt;='$dt[1] 23:59' ORDER BY DATE_FORMAT(orderdate,'%Y%m%d')";</t>
  </si>
  <si>
    <t>"SELECT (SELECT companyname FROM ms_company) AS a1, (SELECT address FROM ms_company) AS a2, (SELECT phone FROM ms_company) AS a3, (SELECT fax FROM ms_company) AS a4, '$user' AS a5,DATE_FORMAT(orderdate,'%Y-%m') AS f1,DATE_FORMAT(orderdate,'%d/%m/%Y') AS f2,SUM(a.netamount) AS f3,FORMAT(SUM(a.netamount),0) AS f4 FROM tx_purchaseinvoice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</si>
  <si>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tx_purchaseinvoice a WHERE orderdate&gt;='$dt[0] 00:00' AND orderdate&lt;='$dt[1] 23:59' ORDER BY DATE_FORMAT(orderdate,'%Y%m%d')";</t>
  </si>
  <si>
    <t>"SELECT (SELECT companyname FROM ms_company) AS a1, (SELECT address FROM ms_company) AS a2, (SELECT phone FROM ms_company) AS a3, (SELECT fax FROM ms_company) AS a4, '$user' AS a5,DATE_FORMAT(paydate,'%Y-%m') AS f1,DATE_FORMAT(paydate,'%d/%m/%Y') AS f2,SUM(a.totalpay) AS f3,FORMAT(SUM(a.totalpay),0) AS f4 FROM tx_purchasepay a WHERE paydate&gt;='$dt[0] 00:00' AND paydate&lt;='$dt[1] 23:59' GROUP BY DATE_FORMAT(paydate,'%Y-%m'),DATE_FORMAT(paydate,'%Y%m%d')  ORDER BY DATE_FORMAT(paydate,'%Y%m%d')";</t>
  </si>
  <si>
    <t>"SELECT (SELECT companyname FROM ms_company) AS a1, (SELECT address FROM ms_company) AS a2, (SELECT phone FROM ms_company) AS a3, (SELECT fax FROM ms_company) AS a4, '$user' AS a5,DATE_FORMAT(paydate,'%Y-%m') AS f1,DATE_FORMAT(paydate,'%d/%m/%Y') AS f2,a.payno AS f3,a.totalpay AS f4,FORMAT(a.totalpay,0) AS f5 FROM tx_purchasepay a WHERE paydate&gt;='$dt[0] 00:00' AND paydate&lt;='$dt[1] 23:59' ORDER BY DATE_FORMAT(paydate,'%Y%m%d')";</t>
  </si>
  <si>
    <t>"SELECT (SELECT companyname FROM ms_company) AS a1, (SELECT address FROM ms_company) AS a2, (SELECT phone FROM ms_company) AS a3, (SELECT fax FROM ms_company) AS a4, '$user' AS a5,DATE_FORMAT(returndate,'%Y-%m') AS f1,DATE_FORMAT(returndate,'%d/%m/%Y') AS f2,SUM(a.netamount) AS f3,FORMAT(SUM(a.netamount),0) AS f4 FROM tx_purchasereturn a WHERE returndate&gt;='$dt[0] 00:00' AND returndate&lt;='$dt[1] 23:59' GROUP BY DATE_FORMAT(returndate,'%Y-%m'),DATE_FORMAT(returndate,'%Y%m%d')  ORDER BY DATE_FORMAT(returndate,'%Y%m%d')";</t>
  </si>
  <si>
    <t>"SELECT (SELECT companyname FROM ms_company) AS a1, (SELECT address FROM ms_company) AS a2, (SELECT phone FROM ms_company) AS a3, (SELECT fax FROM ms_company) AS a4, '$user' AS a5,DATE_FORMAT(returndate,'%Y-%m') AS f1,DATE_FORMAT(returndate,'%d/%m/%Y') AS f2,a.returnno AS f3,a.netamount AS f4,FORMAT(a.netamount,0) AS f5 FROM tx_purchasereturn a WHERE returndate&gt;='$dt[0] 00:00' AND returndate&lt;='$dt[1] 23:59' ORDER BY DATE_FORMAT(returndate,'%Y%m%d')";</t>
  </si>
  <si>
    <t>CO01</t>
  </si>
  <si>
    <t>CO02</t>
  </si>
  <si>
    <t>CO03</t>
  </si>
  <si>
    <t>CO04</t>
  </si>
  <si>
    <t>CO05</t>
  </si>
  <si>
    <t>CO06</t>
  </si>
  <si>
    <t>CO07</t>
  </si>
  <si>
    <t>CO08</t>
  </si>
  <si>
    <t>CO09</t>
  </si>
  <si>
    <t>CO10</t>
  </si>
  <si>
    <t>CONSIGNMENT</t>
  </si>
  <si>
    <t>CONSIGNMENT IN</t>
  </si>
  <si>
    <t>CONSIGNMENT INV</t>
  </si>
  <si>
    <t>CONSIGNMENT RECEIPT</t>
  </si>
  <si>
    <t>CONSIGNMENT RETURN</t>
  </si>
  <si>
    <t>"SELECT (SELECT companyname FROM ms_company) AS a1, (SELECT address FROM ms_company) AS a2, (SELECT phone FROM ms_company) AS a3, (SELECT fax FROM ms_company) AS a4, '$user' AS a5,DATE_FORMAT(orderdate,'%Y-%m') AS f1,DATE_FORMAT(orderdate,'%d/%m/%Y') AS f2,SUM(a.netamount) AS f3,FORMAT(SUM(a.netamount),0) AS f4 FROM tx_consignment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</si>
  <si>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tx_consignment a WHERE orderdate&gt;='$dt[0] 00:00' AND orderdate&lt;='$dt[1] 23:59' ORDER BY DATE_FORMAT(orderdate,'%Y%m%d')";</t>
  </si>
  <si>
    <t>"SELECT (SELECT companyname FROM ms_company) AS a1, (SELECT address FROM ms_company) AS a2, (SELECT phone FROM ms_company) AS a3, (SELECT fax FROM ms_company) AS a4, '$user' AS a5,DATE_FORMAT(orderdate,'%Y-%m') AS f1,DATE_FORMAT(orderdate,'%d/%m/%Y') AS f2,SUM(a.netamount) AS f3,FORMAT(SUM(a.netamount),0) AS f4 FROM tx_consignmentin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</si>
  <si>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tx_consignmentin a WHERE orderdate&gt;='$dt[0] 00:00' AND orderdate&lt;='$dt[1] 23:59' ORDER BY DATE_FORMAT(orderdate,'%Y%m%d')";</t>
  </si>
  <si>
    <t>"SELECT (SELECT companyname FROM ms_company) AS a1, (SELECT address FROM ms_company) AS a2, (SELECT phone FROM ms_company) AS a3, (SELECT fax FROM ms_company) AS a4, '$user' AS a5,DATE_FORMAT(orderdate,'%Y-%m') AS f1,DATE_FORMAT(orderdate,'%d/%m/%Y') AS f2,SUM(a.netamount) AS f3,FORMAT(SUM(a.netamount),0) AS f4 FROM tx_consignmentinvoice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</si>
  <si>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tx_consignmentinvoice a WHERE orderdate&gt;='$dt[0] 00:00' AND orderdate&lt;='$dt[1] 23:59' ORDER BY DATE_FORMAT(orderdate,'%Y%m%d')";</t>
  </si>
  <si>
    <t>"SELECT (SELECT companyname FROM ms_company) AS a1, (SELECT address FROM ms_company) AS a2, (SELECT phone FROM ms_company) AS a3, (SELECT fax FROM ms_company) AS a4, '$user' AS a5,DATE_FORMAT(paydate,'%Y-%m') AS f1,DATE_FORMAT(paydate,'%d/%m/%Y') AS f2,SUM(a.totalpay) AS f3,FORMAT(SUM(a.totalpay),0) AS f4 FROM tx_consignmentpay a WHERE paydate&gt;='$dt[0] 00:00' AND paydate&lt;='$dt[1] 23:59' GROUP BY DATE_FORMAT(paydate,'%Y-%m'),DATE_FORMAT(paydate,'%Y%m%d')  ORDER BY DATE_FORMAT(paydate,'%Y%m%d')";</t>
  </si>
  <si>
    <t>"SELECT (SELECT companyname FROM ms_company) AS a1, (SELECT address FROM ms_company) AS a2, (SELECT phone FROM ms_company) AS a3, (SELECT fax FROM ms_company) AS a4, '$user' AS a5,DATE_FORMAT(paydate,'%Y-%m') AS f1,DATE_FORMAT(paydate,'%d/%m/%Y') AS f2,a.payno AS f3,a.totalpay AS f4,FORMAT(a.totalpay,0) AS f5 FROM tx_consignmentpay a WHERE paydate&gt;='$dt[0] 00:00' AND paydate&lt;='$dt[1] 23:59' ORDER BY DATE_FORMAT(paydate,'%Y%m%d')";</t>
  </si>
  <si>
    <t>"SELECT (SELECT companyname FROM ms_company) AS a1, (SELECT address FROM ms_company) AS a2, (SELECT phone FROM ms_company) AS a3, (SELECT fax FROM ms_company) AS a4, '$user' AS a5,DATE_FORMAT(returndate,'%Y-%m') AS f1,DATE_FORMAT(returndate,'%d/%m/%Y') AS f2,SUM(a.netamount) AS f3,FORMAT(SUM(a.netamount),0) AS f4 FROM tx_consignmentreturn a WHERE returndate&gt;='$dt[0] 00:00' AND returndate&lt;='$dt[1] 23:59' GROUP BY DATE_FORMAT(returndate,'%Y-%m'),DATE_FORMAT(returndate,'%Y%m%d')  ORDER BY DATE_FORMAT(returndate,'%Y%m%d')";</t>
  </si>
  <si>
    <t>"SELECT (SELECT companyname FROM ms_company) AS a1, (SELECT address FROM ms_company) AS a2, (SELECT phone FROM ms_company) AS a3, (SELECT fax FROM ms_company) AS a4, '$user' AS a5,DATE_FORMAT(returndate,'%Y-%m') AS f1,DATE_FORMAT(returndate,'%d/%m/%Y') AS f2,a.returnno AS f3,a.netamount AS f4,FORMAT(a.netamount,0) AS f5 FROM tx_consignmentreturn a WHERE returndate&gt;='$dt[0] 00:00' AND returndate&lt;='$dt[1] 23:59' ORDER BY DATE_FORMAT(returndate,'%Y%m%d')";</t>
  </si>
  <si>
    <t>DO01</t>
  </si>
  <si>
    <t>DO02</t>
  </si>
  <si>
    <t>DO03</t>
  </si>
  <si>
    <t>DO04</t>
  </si>
  <si>
    <t>DO05</t>
  </si>
  <si>
    <t>DO06</t>
  </si>
  <si>
    <t>DO07</t>
  </si>
  <si>
    <t>DO08</t>
  </si>
  <si>
    <t>DELIVERY REQUEST</t>
  </si>
  <si>
    <t>"SELECT (SELECT companyname FROM ms_company) AS a1, (SELECT address FROM ms_company) AS a2, (SELECT phone FROM ms_company) AS a3, (SELECT fax FROM ms_company) AS a4, '$user' AS a5,DATE_FORMAT(orderdate,'%Y-%m') AS f1,DATE_FORMAT(orderdate,'%d/%m/%Y') AS f2,count(a.netamount) AS f3,FORMAT(count(a.netamount),0) AS f4 FROM tx_deliverymulti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</si>
  <si>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f3,1 AS f4,1 AS f5 FROM tx_deliverymulti a WHERE orderdate&gt;='$dt[0] 00:00' AND orderdate&lt;='$dt[1] 23:59' ORDER BY DATE_FORMAT(orderdate,'%Y%m%d')";</t>
  </si>
  <si>
    <t>"SELECT (SELECT companyname FROM ms_company) AS a1, (SELECT address FROM ms_company) AS a2, (SELECT phone FROM ms_company) AS a3, (SELECT fax FROM ms_company) AS a4, '$user' AS a5,DATE_FORMAT(orderdate,'%Y-%m') AS f1,DATE_FORMAT(orderdate,'%d/%m/%Y') AS f2,count(a.netamount) AS f3,FORMAT(count(a.netamount),0) AS f4 FROM tx_delivery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</si>
  <si>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f3,1 AS f4,1 AS f5 FROM tx_delivery a WHERE orderdate&gt;='$dt[0] 00:00' AND orderdate&lt;='$dt[1] 23:59' ORDER BY DATE_FORMAT(orderdate,'%Y%m%d')";</t>
  </si>
  <si>
    <t>"SELECT (SELECT companyname FROM ms_company) AS a1, (SELECT address FROM ms_company) AS a2, (SELECT phone FROM ms_company) AS a3, (SELECT fax FROM ms_company) AS a4, '$user' AS a5,DATE_FORMAT(orderdate,'%Y-%m') AS f1,DATE_FORMAT(orderdate,'%d/%m/%Y') AS f2,count(a.netamount) AS f3,FORMAT(count(a.netamount),0) AS f4 FROM tx_deliveryout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</si>
  <si>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f3,1 AS f4,1 AS f5 FROM tx_deliveryout a WHERE orderdate&gt;='$dt[0] 00:00' AND orderdate&lt;='$dt[1] 23:59' ORDER BY DATE_FORMAT(orderdate,'%Y%m%d')";</t>
  </si>
  <si>
    <t>"SELECT (SELECT companyname FROM ms_company) AS a1, (SELECT address FROM ms_company) AS a2, (SELECT phone FROM ms_company) AS a3, (SELECT fax FROM ms_company) AS a4, '$user' AS a5,DATE_FORMAT(orderdate,'%Y-%m') AS f1,DATE_FORMAT(orderdate,'%d/%m/%Y') AS f2,count(a.netamount) AS f3,FORMAT(count(a.netamount),0) AS f4 FROM tx_deliveryreceived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</si>
  <si>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f3,1 AS f4,1 AS f5 FROM tx_deliveryreceived a WHERE orderdate&gt;='$dt[0] 00:00' AND orderdate&lt;='$dt[1] 23:59' ORDER BY DATE_FORMAT(orderdate,'%Y%m%d')";</t>
  </si>
  <si>
    <t>CA01</t>
  </si>
  <si>
    <t>CA02</t>
  </si>
  <si>
    <t>CA03</t>
  </si>
  <si>
    <t>CA04</t>
  </si>
  <si>
    <t>CASH IN</t>
  </si>
  <si>
    <t>CASH OUT</t>
  </si>
  <si>
    <t>"SELECT (SELECT companyname FROM ms_company) AS a1, (SELECT address FROM ms_company) AS a2, (SELECT phone FROM ms_company) AS a3, (SELECT fax FROM ms_company) AS a4, '$user' AS a5,DATE_FORMAT(cashdate,'%Y-%m') AS f1,DATE_FORMAT(cashdate,'%d/%m/%Y') AS f2,SUM(a.totalamount) AS f3,FORMAT(SUM(a.totalamount),0) AS f4 FROM tx_cash a WHERE cashdate&gt;='$dt[0] 00:00' AND cashdate&lt;='$dt[1] 23:59' and cashtype='CIN' GROUP BY DATE_FORMAT(cashdate,'%Y-%m'),DATE_FORMAT(cashdate,'%Y%m%d')  ORDER BY DATE_FORMAT(cashdate,'%Y%m%d')";</t>
  </si>
  <si>
    <t>"SELECT (SELECT companyname FROM ms_company) AS a1, (SELECT address FROM ms_company) AS a2, (SELECT phone FROM ms_company) AS a3, (SELECT fax FROM ms_company) AS a4, '$user' AS a5,DATE_FORMAT(cashdate,'%Y-%m') AS f1,DATE_FORMAT(cashdate,'%d/%m/%Y') AS f2,SUM(a.totalamount) AS f3,FORMAT(SUM(a.totalamount),0) AS f4 FROM tx_cash a WHERE cashdate&gt;='$dt[0] 00:00' AND cashdate&lt;='$dt[1] 23:59' and cashtype='COT' GROUP BY DATE_FORMAT(cashdate,'%Y-%m'),DATE_FORMAT(cashdate,'%Y%m%d')  ORDER BY DATE_FORMAT(cashdate,'%Y%m%d')";</t>
  </si>
  <si>
    <t>"SELECT (SELECT companyname FROM ms_company) AS a1, (SELECT address FROM ms_company) AS a2, (SELECT phone FROM ms_company) AS a3, (SELECT fax FROM ms_company) AS a4, '$user' AS a5,DATE_FORMAT(cashdate,'%Y-%m') AS f1,DATE_FORMAT(cashdate,'%d/%m/%Y') AS f2,a.cashno AS f3,totalamount AS f4,format(totalamount,0) AS f5 FROM tx_cash a WHERE cashdate&gt;='$dt[0] 00:00' AND cashdate&lt;='$dt[1] 23:59' and cashtype='CIN' order BY DATE_FORMAT(cashdate,'%Y%m%d')";</t>
  </si>
  <si>
    <t>"SELECT (SELECT companyname FROM ms_company) AS a1, (SELECT address FROM ms_company) AS a2, (SELECT phone FROM ms_company) AS a3, (SELECT fax FROM ms_company) AS a4, '$user' AS a5,DATE_FORMAT(cashdate,'%Y-%m') AS f1,DATE_FORMAT(cashdate,'%d/%m/%Y') AS f2,a.cashno AS f3,totalamount AS f4,format(totalamount,0) AS f5 FROM tx_cash a WHERE cashdate&gt;='$dt[0] 00:00' AND cashdate&lt;='$dt[1] 23:59' and cashtype='COT' order BY DATE_FORMAT(cashdate,'%Y%m%d')";</t>
  </si>
  <si>
    <t>"SELECT (SELECT companyname FROM ms_company) AS a1, (SELECT address FROM ms_company) AS a2, (SELECT phone FROM ms_company) AS a3, (SELECT fax FROM ms_company) AS a4, '$user' AS a5,a.transid AS f1,DATE_FORMAT(transtime,'%d/%m/%Y') AS f2,rowno AS f3,c.itemid AS f4, (SELECT itemname FROM ms_item b WHERE c.itemid=b.itemcode LIMIT 1) AS f5, qty AS f6,FORMAT(itemprice,0) AS f7,FORMAT(-(discpercent/100)*itemprice,0) AS f8, IFNULL(c.totalamount,0) AS f9,c.unit AS f10, (SELECT FORMAT(SUM(e.totalamount),0) FROM tx_trans d LEFT JOIN tx_trans_item e ON d.transid=e.transid WHERE DATE_FORMAT(d.transtime,'%d/%m/%Y')=DATE_FORMAT(a.transtime,'%d/%m/%Y')) AS f11,format(IFNULL(c.totalamount,0),0) AS f12 FROM tx_trans a LEFT JOIN tx_trans_item c ON a.transid=c.transid WHERE transtime&gt;='$dt[0] 00:00' AND transtime&lt;='$dt[1] 23:59' AND c.itemid IS NOT NULL ORDER BY a.transid";</t>
  </si>
  <si>
    <t>VENDOR DAILY</t>
  </si>
  <si>
    <t>V001</t>
  </si>
  <si>
    <t>Vendor List</t>
  </si>
  <si>
    <t>"SELECT suppid AS CODE,suppname AS NAME FROM ms_supplier WHERE suppname&lt;&gt;'' ORDER BY suppname";</t>
  </si>
  <si>
    <t>"SELECT  (SELECT companyname FROM ms_company) AS a1,(SELECT address FROM ms_company) AS a2,(SELECT phone FROM ms_company) AS a3,(SELECT fax FROM ms_company) AS a4, '$user' AS a5,  DATE_FORMAT(orderdate,'%Y-%m') AS f1,  DATE_FORMAT(orderdate,'%d/%m/%Y') AS f2,  SUM(a.totalamount) AS f3,  FORMAT(SUM(a.totalamount),0) AS f4 FROM tx_purchaseinvoice a WHERE orderdate &gt;= '$dt[1] 00:00' AND orderdate &lt;= '$dt[2] 23:59' AND custname='$dt[0]' GROUP BY DATE_FORMAT(orderdate,'%Y-%m'),DATE_FORMAT(orderdate,'%Y%m%d') ORDER BY DATE_FORMAT(orderdate,'%Y%m%d')";</t>
  </si>
  <si>
    <t>"select username as f1,groupid as f2 from ms_user where username='$dt[0]' and password=md5('$dt[1]')";</t>
  </si>
  <si>
    <t>V002</t>
  </si>
  <si>
    <t>VENDOR TRANSACTION</t>
  </si>
  <si>
    <t>"SELECT (SELECT companyname FROM ms_company) AS a1, (SELECT address FROM ms_company) AS a2, (SELECT phone FROM ms_company) AS a3, (SELECT fax FROM ms_company) AS a4, '$user' AS a5,DATE_FORMAT(orderdate,'%Y-%m') AS f1,DATE_FORMAT(orderdate,'%d/%m/%Y') AS f2,a.orderno AS f3,totalamount AS f4,format(totalamount,0) AS f5 FROM tx_purchaseinvoice a WHERE orderdate&gt;='$dt[1] 00:00' AND orderdate&lt;='$dt[2] 23:59' and a.custname='$dt[0]' order BY DATE_FORMAT(orderdate,'%Y%m%d')";</t>
  </si>
  <si>
    <t>CS01</t>
  </si>
  <si>
    <t>CS02</t>
  </si>
  <si>
    <t>CUSTOMER DAILY</t>
  </si>
  <si>
    <t>CUSTOMER TRANSACTION</t>
  </si>
  <si>
    <t>"SELECT  (SELECT companyname FROM ms_company) AS a1,(SELECT address FROM ms_company) AS a2,(SELECT phone FROM ms_company) AS a3,(SELECT fax FROM ms_company) AS a4, '$user' AS a5,  DATE_FORMAT(orderdate,'%Y-%m') AS f1,  DATE_FORMAT(orderdate,'%d/%m/%Y') AS f2,  SUM(a.totalamount) AS f3,  FORMAT(SUM(a.totalamount),0) AS f4 FROM tx_salesinvoice a WHERE orderdate &gt;= '$dt[1] 00:00' AND orderdate &lt;= '$dt[2] 23:59' AND custname='$dt[0]'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</si>
  <si>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f3,totalamount AS f4,format(totalamount,0) AS f5 FROM tx_salesinvoice a WHERE orderdate&gt;='$dt[1] 00:00' AND orderdate&lt;='$dt[2] 23:59' and a.custname='$dt[0]' order BY DATE_FORMAT(orderdate,'%Y%m%d')";</t>
  </si>
  <si>
    <t>MM01</t>
  </si>
  <si>
    <t>MM02</t>
  </si>
  <si>
    <t>MEMBERSHIP DAILY</t>
  </si>
  <si>
    <t>MEMBERSHIP TRANSACTION</t>
  </si>
  <si>
    <t>Membership List</t>
  </si>
  <si>
    <t>"select memberid as code,membername as name from ms_membership order by membername";</t>
  </si>
  <si>
    <t>"SELECT  (SELECT companyname FROM ms_company) AS a1,(SELECT address FROM ms_company) AS a2,(SELECT phone FROM ms_company) AS a3,(SELECT fax FROM ms_company) AS a4, '$user' AS a5,  DATE_FORMAT(transtime,'%Y-%m') AS f1,  DATE_FORMAT(transtime,'%d/%m/%Y') AS f2,  SUM(a.totalamount) AS f3,  FORMAT(SUM(a.totalamount),0) AS f4 FROM tx_trans a WHERE transtime &gt;= '$dt[1] 00:00' AND transtime &lt;= '$dt[2] 23:59' AND memberid='$dt[0]' GROUP BY DATE_FORMAT(transtime,'%Y-%m'),DATE_FORMAT(transtime,'%Y%m%d') ORDER BY DATE_FORMAT(transtime,'%Y%m%d')";</t>
  </si>
  <si>
    <t>CH01</t>
  </si>
  <si>
    <t>CH02</t>
  </si>
  <si>
    <t>CASHIER DAILY</t>
  </si>
  <si>
    <t>CASHIER TRANSACTION</t>
  </si>
  <si>
    <t>"SELECT  (SELECT companyname FROM ms_company) AS a1,(SELECT address FROM ms_company) AS a2,(SELECT phone FROM ms_company) AS a3,(SELECT fax FROM ms_company) AS a4, '$user' AS a5,  DATE_FORMAT(transtime,'%Y-%m') AS f1,  DATE_FORMAT(transtime,'%d/%m/%Y') AS f2,  SUM(a.totalamount) AS f3,  FORMAT(SUM(a.totalamount),0) AS f4 FROM tx_trans a WHERE transtime &gt;= '$dt[1] 00:00' AND transtime &lt;= '$dt[2] 23:59' AND cashierid='$dt[0]' GROUP BY DATE_FORMAT(transtime,'%Y-%m'),DATE_FORMAT(transtime,'%Y%m%d') ORDER BY DATE_FORMAT(transtime,'%Y%m%d')";</t>
  </si>
  <si>
    <t>Cashier List</t>
  </si>
  <si>
    <t>"select userid as code,username as name from ms_user where groupid=1";</t>
  </si>
  <si>
    <t>"SELECT (SELECT companyname FROM ms_company) AS a1, (SELECT address FROM ms_company) AS a2, (SELECT phone FROM ms_company) AS a3, (SELECT fax FROM ms_company) AS a4, '$user' AS a5,DATE_FORMAT(transtime,'%Y-%m') AS f1,DATE_FORMAT(transtime,'%d/%m/%Y') AS f2,a.transid AS f3,totalamount AS f4,format(totalamount,0) AS f5 FROM tx_trans a WHERE transtime&gt;='$dt[1] 00:00' AND transtime&lt;='$dt[2] 23:59' and a.cashierid='$dt[0]' order BY DATE_FORMAT(transtime,'%Y%m%d')";</t>
  </si>
  <si>
    <t>SL01</t>
  </si>
  <si>
    <t>SL02</t>
  </si>
  <si>
    <t>"SELECT (SELECT companyname FROM ms_company) AS a1, (SELECT address FROM ms_company) AS a2, (SELECT phone FROM ms_company) AS a3, (SELECT fax FROM ms_company) AS a4, '$user' AS a5,DATE_FORMAT(transtime,'%Y-%m') AS f1,DATE_FORMAT(transtime,'%d/%m/%Y') AS f2,a.transid AS f3,totalamount AS f4,format(totalamount,0) AS f5 FROM tx_trans a WHERE transtime&gt;='$dt[1] 00:00' AND transtime&lt;='$dt[2] 23:59' and a.memberid='$dt[0]' order BY DATE_FORMAT(transtime,'%Y%m%d')";</t>
  </si>
  <si>
    <t>"SELECT (SELECT companyname FROM ms_company) AS a1, (SELECT address FROM ms_company) AS a2, (SELECT phone FROM ms_company) AS a3, (SELECT fax FROM ms_company) AS a4, '$user' AS a5,DATE_FORMAT(transtime,'%Y-%m') AS f1,DATE_FORMAT(transtime,'%d/%m/%Y') AS f2,a.transid AS f3,totalamount AS f4,format(totalamount,0) AS f5 FROM tx_trans a WHERE transtime&gt;='$dt[1] 00:00' AND transtime&lt;='$dt[2] 23:59' and a.salesid='$dt[0]' order BY DATE_FORMAT(transtime,'%Y%m%d')";</t>
  </si>
  <si>
    <t>"SELECT  (SELECT companyname FROM ms_company) AS a1,(SELECT address FROM ms_company) AS a2,(SELECT phone FROM ms_company) AS a3,(SELECT fax FROM ms_company) AS a4, '$user' AS a5,  DATE_FORMAT(transtime,'%Y-%m') AS f1,  DATE_FORMAT(transtime,'%d/%m/%Y') AS f2,  SUM(a.totalamount) AS f3,  FORMAT(SUM(a.totalamount),0) AS f4 FROM tx_trans a WHERE transtime &gt;= '$dt[1] 00:00' AND transtime &lt;= '$dt[2] 23:59' AND a.salesid='$dt[0]' GROUP BY DATE_FORMAT(transtime,'%Y-%m'),DATE_FORMAT(transtime,'%Y%m%d') ORDER BY DATE_FORMAT(transtime,'%Y%m%d')";</t>
  </si>
  <si>
    <t>POS06</t>
  </si>
  <si>
    <t>POS07</t>
  </si>
  <si>
    <t>VENDOR TOP SALES BY AMOUNT</t>
  </si>
  <si>
    <t>V003</t>
  </si>
  <si>
    <t>V004</t>
  </si>
  <si>
    <t>VENDOR TOP SALES BY QTY</t>
  </si>
  <si>
    <t>"SELECT (SELECT companyname FROM ms_company) AS a1, (SELECT address FROM ms_company) AS a2, (SELECT phone FROM ms_company) AS a3, (SELECT fax FROM ms_company) AS a4, '$user' AS a5,custname AS f2, format(SUM(total),0) AS f3  ,'$dt[0]' AS f4, '$dt[1]' AS f5 FROM tx_salesinvoice a LEFT JOIN tx_salesinvoice_d b ON a.orderno=b.orderno  WHERE orderdate&gt;='$dt[0] 00:00' AND orderdate&lt;='$dt[1] 23:59'  GROUP BY custname ORDER BY SUM(total) DESC LIMIT 50";</t>
  </si>
  <si>
    <t>"SELECT (SELECT companyname FROM ms_company) AS a1, (SELECT address FROM ms_company) AS a2, (SELECT phone FROM ms_company) AS a3, (SELECT fax FROM ms_company) AS a4, '$user' AS a5,custname AS f2, IFNULL(SUM(b.qty),0) AS f3  ,'$dt[0]' AS f4, '$dt[1]' AS f5 FROM tx_purchaseinvoice a LEFT JOIN tx_purchaseinvoice_d b ON a.orderno=b.orderno  WHERE orderdate&gt;='$dt[0] 00:00' AND orderdate&lt;='$dt[1] 23:59'  GROUP BY custname ORDER BY SUM(b.qty) DESC LIMIT 50";</t>
  </si>
  <si>
    <t>"SELECT (SELECT companyname FROM ms_company) AS a1, (SELECT address FROM ms_company) AS a2, (SELECT phone FROM ms_company) AS a3, (SELECT fax FROM ms_company) AS a4, '$user' AS a5,custname AS f2, format(SUM(total),0) AS f3  ,'$dt[0]' AS f4, '$dt[1]' AS f5 FROM tx_purchaseinvoice a LEFT JOIN tx_purchaseinvoice_d b ON a.orderno=b.orderno  WHERE orderdate&gt;='$dt[0] 00:00' AND orderdate&lt;='$dt[1] 23:59'  GROUP BY custname ORDER BY SUM(total) DESC LIMIT 50";</t>
  </si>
  <si>
    <t>CS03</t>
  </si>
  <si>
    <t>CS04</t>
  </si>
  <si>
    <t>CUSTOMER TOP SALES BY AMOUNT</t>
  </si>
  <si>
    <t>CUSTOMER TOP SALES BY QTY</t>
  </si>
  <si>
    <t>"SELECT (SELECT companyname FROM ms_company) AS a1, (SELECT address FROM ms_company) AS a2, (SELECT phone FROM ms_company) AS a3, (SELECT fax FROM ms_company) AS a4, '$user' AS a5,custname AS f2, FORMAT(SUM(b.qty),0) AS f3  ,'$dt[0]' AS f4, '$dt[1]' AS f5 FROM tx_purchaseinvoice a LEFT JOIN tx_purchaseinvoice_d b ON a.orderno=b.orderno  WHERE orderdate&gt;='$dt[0] 00:00' AND orderdate&lt;='$dt[1] 23:59'  GROUP BY custname ORDER BY SUM(b.qty) DESC LIMIT 50";</t>
  </si>
  <si>
    <t>MM03</t>
  </si>
  <si>
    <t>MM04</t>
  </si>
  <si>
    <t>MEMBERSHIP AMOUNT</t>
  </si>
  <si>
    <t>MEMBERSHIP QTY</t>
  </si>
  <si>
    <t>"SELECT (SELECT companyname FROM ms_company) AS a1, (SELECT address FROM ms_company) AS a2, (SELECT phone FROM ms_company) AS a3, (SELECT fax FROM ms_company) AS a4, '$user' AS a5,(SELECT membername FROM ms_membership b WHERE a.memberid=b.memberid) AS f2, FORMAT(SUM(a.totalamount),0) AS f3 ,'$dt[0]' AS f4, '$dt[1]' AS f5 FROM tx_trans a WHERE transtime &gt;= '$dt[0] 00:00' AND transtime &lt;= '$dt[1] 23:59' GROUP BY a.memberid ORDER BY SUM(a.totalamount) DESC";</t>
  </si>
  <si>
    <t>"SELECT (SELECT companyname FROM ms_company) AS a1, (SELECT address FROM ms_company) AS a2, (SELECT phone FROM ms_company) AS a3, (SELECT fax FROM ms_company) AS a4, '$user' AS a5,(SELECT membername FROM ms_membership b WHERE a.memberid=b.memberid) AS f2, FORMAT(SUM(b.qty),0) AS f3 ,'$dt[0]' AS f4, '$dt[1]' AS f5 FROM tx_trans a inner join tx_trans_item b on a.transid=b.transid WHERE transtime &gt;= '$dt[0] 00:00' AND transtime &lt;= '$dt[1] 23:59' GROUP BY a.memberid ORDER BY SUM(b.qty) DESC";</t>
  </si>
  <si>
    <t>SL03</t>
  </si>
  <si>
    <t>SL04</t>
  </si>
  <si>
    <t>TOP SALESMAN BY AMOUNT</t>
  </si>
  <si>
    <t>TOP SALESMAN BY QTY</t>
  </si>
  <si>
    <t>"SELECT (SELECT companyname FROM ms_company) AS a1, (SELECT address FROM ms_company) AS a2, (SELECT phone FROM ms_company) AS a3, (SELECT fax FROM ms_company) AS a4, '$user' AS a5,(select salesname from ms_salesman c where c.salesid=a.salesman) AS f2, format(SUM(total),0) AS f3  ,'$dt[0]' AS f4, '$dt[1]' AS f5 FROM tx_salesinvoice a LEFT JOIN tx_salesinvoice_d b ON a.orderno=b.orderno  WHERE orderdate&gt;='$dt[0] 00:00' AND orderdate&lt;='$dt[1] 23:59'  GROUP BY salesman ORDER BY SUM(total) DESC LIMIT 50";</t>
  </si>
  <si>
    <t>"SELECT (SELECT companyname FROM ms_company) AS a1, (SELECT address FROM ms_company) AS a2, (SELECT phone FROM ms_company) AS a3, (SELECT fax FROM ms_company) AS a4, '$user' AS a5,(select salesname from ms_salesman c where c.salesid=a.salesman) AS f2, format(SUM(qty),0) AS f3  ,'$dt[0]' AS f4, '$dt[1]' AS f5 FROM tx_salesinvoice a LEFT JOIN tx_salesinvoice_d b ON a.orderno=b.orderno  WHERE orderdate&gt;='$dt[0] 00:00' AND orderdate&lt;='$dt[1] 23:59'  GROUP BY salesman ORDER BY SUM(qty) DESC LIMIT 50";</t>
  </si>
  <si>
    <t>SL05</t>
  </si>
  <si>
    <t>SL06</t>
  </si>
  <si>
    <t>TOP SALESMAN CASH BY AMOUNT</t>
  </si>
  <si>
    <t>TOP SALESMAN CASH BY QTY</t>
  </si>
  <si>
    <t>"SELECT (SELECT companyname FROM ms_company) AS a1, (SELECT address FROM ms_company) AS a2, (SELECT phone FROM ms_company) AS a3, (SELECT fax FROM ms_company) AS a4, '$user' AS a5,(SELECT salesname FROM ms_salesman  b WHERE a.salesid=b.salesid) AS f2, FORMAT(SUM(b.qty),0) AS f3 ,'$dt[0]' AS f4, '$dt[1]' AS f5 FROM tx_trans a inner join tx_trans_item b on a.transid=b.transid WHERE transtime &gt;= '$dt[0] 00:00' AND transtime &lt;= '$dt[1] 23:59' GROUP BY a.salesid ORDER BY SUM(b.qty) DESC";</t>
  </si>
  <si>
    <t>"SELECT (SELECT companyname FROM ms_company) AS a1, (SELECT address FROM ms_company) AS a2, (SELECT phone FROM ms_company) AS a3, (SELECT fax FROM ms_company) AS a4, '$user' AS a5,IFNULL((SELECT salesname FROM ms_salesman b WHERE a.salesid=b.salesid),'') AS f2, FORMAT(SUM(a.totalamount),0) AS f3 ,'$dt[0]' AS f4, '$dt[1]' AS f5 FROM tx_trans a WHERE transtime &gt;= '$dt[0] 00:00' AND transtime &lt;= '$dt[1] 23:59' GROUP BY a.salesid ORDER BY SUM(a.totalamount) DESC";</t>
  </si>
</sst>
</file>

<file path=xl/styles.xml><?xml version="1.0" encoding="utf-8"?>
<styleSheet xmlns="http://schemas.openxmlformats.org/spreadsheetml/2006/main">
  <fonts count="5">
    <font>
      <sz val="11"/>
      <color theme="1"/>
      <name val="Calibri"/>
      <family val="2"/>
      <charset val="1"/>
      <scheme val="minor"/>
    </font>
    <font>
      <sz val="11"/>
      <color theme="1"/>
      <name val="Calibri"/>
      <family val="2"/>
      <scheme val="minor"/>
    </font>
    <font>
      <b/>
      <sz val="9"/>
      <color indexed="81"/>
      <name val="Tahoma"/>
      <family val="2"/>
    </font>
    <font>
      <sz val="36"/>
      <color theme="1"/>
      <name val="Free 3 of 9"/>
      <family val="3"/>
    </font>
    <font>
      <sz val="36"/>
      <color theme="1"/>
      <name val="Calibri"/>
      <family val="2"/>
      <charset val="1"/>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1" fillId="0" borderId="0"/>
    <xf numFmtId="0" fontId="1" fillId="0" borderId="0"/>
  </cellStyleXfs>
  <cellXfs count="34">
    <xf numFmtId="0" fontId="0" fillId="0" borderId="0" xfId="0"/>
    <xf numFmtId="0" fontId="1" fillId="0" borderId="0" xfId="1"/>
    <xf numFmtId="0" fontId="1" fillId="2" borderId="1" xfId="1" applyFill="1" applyBorder="1"/>
    <xf numFmtId="0" fontId="1" fillId="0" borderId="0" xfId="1" applyAlignment="1">
      <alignment wrapText="1"/>
    </xf>
    <xf numFmtId="0" fontId="1" fillId="2" borderId="1" xfId="1" applyFill="1" applyBorder="1" applyAlignment="1">
      <alignment horizontal="right"/>
    </xf>
    <xf numFmtId="0" fontId="1" fillId="0" borderId="0" xfId="1" applyAlignment="1">
      <alignment horizontal="right"/>
    </xf>
    <xf numFmtId="0" fontId="1" fillId="2" borderId="1" xfId="1" applyFill="1" applyBorder="1" applyAlignment="1">
      <alignment horizontal="left"/>
    </xf>
    <xf numFmtId="0" fontId="1" fillId="0" borderId="0" xfId="1" applyAlignment="1">
      <alignment horizontal="left" wrapText="1"/>
    </xf>
    <xf numFmtId="0" fontId="1" fillId="2" borderId="1" xfId="1" applyFill="1" applyBorder="1" applyAlignment="1">
      <alignment horizontal="left" shrinkToFit="1"/>
    </xf>
    <xf numFmtId="0" fontId="1" fillId="0" borderId="0" xfId="2" applyAlignment="1">
      <alignment horizontal="left" wrapText="1" shrinkToFit="1"/>
    </xf>
    <xf numFmtId="0" fontId="1" fillId="0" borderId="0" xfId="3" applyAlignment="1">
      <alignment horizontal="right"/>
    </xf>
    <xf numFmtId="0" fontId="0" fillId="0" borderId="0" xfId="0" applyAlignment="1">
      <alignment horizontal="right"/>
    </xf>
    <xf numFmtId="49" fontId="1" fillId="2" borderId="1" xfId="1" applyNumberFormat="1" applyFill="1" applyBorder="1" applyAlignment="1"/>
    <xf numFmtId="49" fontId="1" fillId="0" borderId="0" xfId="1" applyNumberFormat="1" applyAlignment="1"/>
    <xf numFmtId="49" fontId="0" fillId="0" borderId="0" xfId="0" applyNumberFormat="1" applyAlignment="1"/>
    <xf numFmtId="0" fontId="0" fillId="0" borderId="0" xfId="0" applyAlignment="1">
      <alignment horizontal="left"/>
    </xf>
    <xf numFmtId="0" fontId="1" fillId="0" borderId="0" xfId="1" applyFill="1" applyAlignment="1">
      <alignment wrapText="1"/>
    </xf>
    <xf numFmtId="0" fontId="0" fillId="0" borderId="0" xfId="0" applyNumberFormat="1"/>
    <xf numFmtId="0" fontId="0" fillId="2" borderId="1" xfId="0" applyFill="1" applyBorder="1" applyAlignment="1">
      <alignment horizontal="center"/>
    </xf>
    <xf numFmtId="0" fontId="0" fillId="2" borderId="1" xfId="0" applyFill="1" applyBorder="1"/>
    <xf numFmtId="0" fontId="1" fillId="2" borderId="1" xfId="0" applyFont="1" applyFill="1" applyBorder="1"/>
    <xf numFmtId="0" fontId="0" fillId="0" borderId="0" xfId="0" applyAlignment="1">
      <alignment horizontal="left" vertical="center"/>
    </xf>
    <xf numFmtId="0" fontId="1" fillId="0" borderId="0" xfId="1" applyFill="1" applyAlignment="1">
      <alignment horizontal="left" vertical="center" wrapText="1"/>
    </xf>
    <xf numFmtId="0" fontId="0" fillId="0" borderId="0" xfId="0" applyFill="1" applyBorder="1" applyAlignment="1">
      <alignment horizontal="right"/>
    </xf>
    <xf numFmtId="0" fontId="0" fillId="0" borderId="0" xfId="0" applyAlignment="1">
      <alignment wrapText="1"/>
    </xf>
    <xf numFmtId="0" fontId="0" fillId="0" borderId="0" xfId="0" applyFill="1" applyBorder="1"/>
    <xf numFmtId="0" fontId="1" fillId="3" borderId="0" xfId="1" applyFill="1" applyAlignment="1">
      <alignment wrapText="1"/>
    </xf>
    <xf numFmtId="0" fontId="0" fillId="3" borderId="0" xfId="0" applyFill="1"/>
    <xf numFmtId="0" fontId="0" fillId="2" borderId="1" xfId="0" applyFont="1" applyFill="1" applyBorder="1"/>
    <xf numFmtId="0" fontId="3" fillId="0" borderId="0" xfId="0" applyFont="1"/>
    <xf numFmtId="0" fontId="4" fillId="0" borderId="0" xfId="0" applyFont="1"/>
    <xf numFmtId="0" fontId="3" fillId="0" borderId="0" xfId="0" applyFont="1" applyAlignment="1">
      <alignment horizontal="right"/>
    </xf>
    <xf numFmtId="0" fontId="0" fillId="0" borderId="0" xfId="0" applyNumberFormat="1" applyAlignment="1">
      <alignment wrapText="1"/>
    </xf>
    <xf numFmtId="0" fontId="0" fillId="0" borderId="0" xfId="0" applyNumberFormat="1" applyAlignment="1">
      <alignment horizontal="left" vertical="top" wrapText="1"/>
    </xf>
  </cellXfs>
  <cellStyles count="4">
    <cellStyle name="Normal" xfId="0" builtinId="0"/>
    <cellStyle name="Normal 2" xfId="1"/>
    <cellStyle name="Normal 3" xfId="2"/>
    <cellStyle name="Normal 4"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H38"/>
  <sheetViews>
    <sheetView topLeftCell="A34" workbookViewId="0">
      <selection activeCell="A16" sqref="A2:B16"/>
    </sheetView>
  </sheetViews>
  <sheetFormatPr defaultRowHeight="15.75" customHeight="1"/>
  <cols>
    <col min="2" max="2" width="7.85546875" bestFit="1" customWidth="1"/>
    <col min="3" max="3" width="15.28515625" bestFit="1" customWidth="1"/>
    <col min="6" max="6" width="11.7109375" style="21" customWidth="1"/>
    <col min="7" max="7" width="11.85546875" customWidth="1"/>
  </cols>
  <sheetData>
    <row r="1" spans="1:8" ht="15.75" customHeight="1">
      <c r="B1" t="s">
        <v>6</v>
      </c>
      <c r="C1" t="s">
        <v>99</v>
      </c>
    </row>
    <row r="2" spans="1:8" ht="15.75" customHeight="1">
      <c r="A2">
        <v>1</v>
      </c>
      <c r="B2">
        <v>0</v>
      </c>
      <c r="C2" t="s">
        <v>19</v>
      </c>
    </row>
    <row r="3" spans="1:8" ht="15.75" customHeight="1">
      <c r="B3">
        <v>1</v>
      </c>
      <c r="C3" t="s">
        <v>20</v>
      </c>
      <c r="D3" t="s">
        <v>100</v>
      </c>
    </row>
    <row r="4" spans="1:8" ht="15.75" customHeight="1">
      <c r="B4">
        <v>2</v>
      </c>
      <c r="C4" t="s">
        <v>21</v>
      </c>
    </row>
    <row r="5" spans="1:8" ht="15.75" customHeight="1">
      <c r="B5">
        <v>3</v>
      </c>
      <c r="C5" t="s">
        <v>22</v>
      </c>
    </row>
    <row r="6" spans="1:8" ht="15.75" customHeight="1">
      <c r="B6">
        <v>4</v>
      </c>
      <c r="C6" t="s">
        <v>23</v>
      </c>
    </row>
    <row r="7" spans="1:8" ht="15.75" customHeight="1">
      <c r="B7">
        <v>5</v>
      </c>
      <c r="C7" t="s">
        <v>15</v>
      </c>
      <c r="F7" s="22" t="s">
        <v>135</v>
      </c>
      <c r="G7" t="s">
        <v>19</v>
      </c>
      <c r="H7">
        <v>0</v>
      </c>
    </row>
    <row r="8" spans="1:8" ht="15.75" customHeight="1">
      <c r="B8">
        <v>6</v>
      </c>
      <c r="C8" t="s">
        <v>24</v>
      </c>
      <c r="F8" s="22" t="s">
        <v>135</v>
      </c>
      <c r="G8" t="s">
        <v>78</v>
      </c>
      <c r="H8">
        <v>1</v>
      </c>
    </row>
    <row r="9" spans="1:8" ht="15.75" customHeight="1">
      <c r="B9">
        <v>7</v>
      </c>
      <c r="C9" t="s">
        <v>14</v>
      </c>
      <c r="F9" s="22" t="s">
        <v>135</v>
      </c>
      <c r="G9" t="s">
        <v>79</v>
      </c>
      <c r="H9">
        <v>2</v>
      </c>
    </row>
    <row r="10" spans="1:8" ht="15.75" customHeight="1">
      <c r="B10">
        <v>8</v>
      </c>
      <c r="C10" t="s">
        <v>25</v>
      </c>
      <c r="D10">
        <v>0</v>
      </c>
      <c r="F10" s="22" t="s">
        <v>135</v>
      </c>
      <c r="G10" t="s">
        <v>80</v>
      </c>
      <c r="H10">
        <v>3</v>
      </c>
    </row>
    <row r="11" spans="1:8" ht="15.75" customHeight="1">
      <c r="B11">
        <v>9</v>
      </c>
      <c r="C11" t="s">
        <v>26</v>
      </c>
      <c r="D11">
        <v>0</v>
      </c>
      <c r="F11" s="22" t="s">
        <v>135</v>
      </c>
      <c r="G11" t="s">
        <v>81</v>
      </c>
      <c r="H11">
        <v>4</v>
      </c>
    </row>
    <row r="12" spans="1:8" ht="15.75" customHeight="1">
      <c r="B12">
        <v>10</v>
      </c>
      <c r="C12" t="s">
        <v>27</v>
      </c>
      <c r="D12">
        <v>0</v>
      </c>
      <c r="F12" s="22" t="s">
        <v>135</v>
      </c>
      <c r="G12" t="s">
        <v>82</v>
      </c>
      <c r="H12">
        <v>5</v>
      </c>
    </row>
    <row r="13" spans="1:8" ht="15.75" customHeight="1">
      <c r="B13">
        <v>11</v>
      </c>
      <c r="C13" t="s">
        <v>28</v>
      </c>
      <c r="D13">
        <v>0</v>
      </c>
      <c r="F13" s="22" t="s">
        <v>135</v>
      </c>
      <c r="G13" t="s">
        <v>26</v>
      </c>
      <c r="H13">
        <v>6</v>
      </c>
    </row>
    <row r="14" spans="1:8" ht="15.75" customHeight="1">
      <c r="B14">
        <v>12</v>
      </c>
      <c r="C14" t="s">
        <v>29</v>
      </c>
      <c r="D14">
        <v>0</v>
      </c>
      <c r="F14" s="22" t="s">
        <v>135</v>
      </c>
      <c r="G14" t="s">
        <v>27</v>
      </c>
      <c r="H14">
        <v>7</v>
      </c>
    </row>
    <row r="15" spans="1:8" ht="15.75" customHeight="1">
      <c r="B15">
        <v>13</v>
      </c>
      <c r="C15" t="s">
        <v>30</v>
      </c>
      <c r="D15">
        <v>0</v>
      </c>
      <c r="F15" s="22" t="s">
        <v>135</v>
      </c>
      <c r="G15" t="s">
        <v>83</v>
      </c>
      <c r="H15">
        <v>8</v>
      </c>
    </row>
    <row r="16" spans="1:8" ht="15.75" customHeight="1">
      <c r="B16">
        <v>14</v>
      </c>
      <c r="C16" t="s">
        <v>31</v>
      </c>
      <c r="F16" s="22" t="s">
        <v>135</v>
      </c>
      <c r="G16" t="s">
        <v>84</v>
      </c>
      <c r="H16">
        <v>9</v>
      </c>
    </row>
    <row r="17" spans="2:8" ht="15.75" customHeight="1">
      <c r="B17">
        <v>15</v>
      </c>
      <c r="C17" t="s">
        <v>32</v>
      </c>
      <c r="F17" s="22" t="s">
        <v>135</v>
      </c>
      <c r="G17" t="s">
        <v>48</v>
      </c>
      <c r="H17">
        <v>10</v>
      </c>
    </row>
    <row r="18" spans="2:8" ht="15.75" customHeight="1">
      <c r="B18">
        <v>16</v>
      </c>
      <c r="C18" t="s">
        <v>33</v>
      </c>
    </row>
    <row r="19" spans="2:8" ht="15.75" customHeight="1">
      <c r="B19">
        <v>17</v>
      </c>
      <c r="C19" t="s">
        <v>34</v>
      </c>
    </row>
    <row r="20" spans="2:8" ht="15.75" customHeight="1">
      <c r="B20">
        <v>18</v>
      </c>
      <c r="C20" t="s">
        <v>35</v>
      </c>
    </row>
    <row r="21" spans="2:8" ht="15.75" customHeight="1">
      <c r="B21">
        <v>19</v>
      </c>
      <c r="C21" t="s">
        <v>36</v>
      </c>
      <c r="D21" t="s">
        <v>100</v>
      </c>
    </row>
    <row r="22" spans="2:8" ht="15.75" customHeight="1">
      <c r="B22">
        <v>20</v>
      </c>
      <c r="C22" t="s">
        <v>37</v>
      </c>
    </row>
    <row r="23" spans="2:8" ht="15.75" customHeight="1">
      <c r="B23">
        <v>21</v>
      </c>
      <c r="C23" t="s">
        <v>38</v>
      </c>
    </row>
    <row r="24" spans="2:8" ht="15.75" customHeight="1">
      <c r="B24">
        <v>22</v>
      </c>
      <c r="C24" t="s">
        <v>39</v>
      </c>
    </row>
    <row r="25" spans="2:8" ht="15.75" customHeight="1">
      <c r="B25">
        <v>23</v>
      </c>
      <c r="C25" t="s">
        <v>40</v>
      </c>
    </row>
    <row r="26" spans="2:8" ht="15.75" customHeight="1">
      <c r="B26">
        <v>24</v>
      </c>
      <c r="C26" t="s">
        <v>41</v>
      </c>
    </row>
    <row r="27" spans="2:8" ht="15.75" customHeight="1">
      <c r="B27">
        <v>25</v>
      </c>
      <c r="C27" t="s">
        <v>42</v>
      </c>
    </row>
    <row r="28" spans="2:8" ht="15.75" customHeight="1">
      <c r="B28">
        <v>26</v>
      </c>
      <c r="C28" t="s">
        <v>43</v>
      </c>
    </row>
    <row r="29" spans="2:8" ht="15.75" customHeight="1">
      <c r="B29">
        <v>27</v>
      </c>
      <c r="C29" t="s">
        <v>44</v>
      </c>
    </row>
    <row r="30" spans="2:8" ht="15.75" customHeight="1">
      <c r="B30">
        <v>28</v>
      </c>
      <c r="C30" t="s">
        <v>45</v>
      </c>
    </row>
    <row r="31" spans="2:8" ht="15.75" customHeight="1">
      <c r="B31">
        <v>29</v>
      </c>
      <c r="C31" t="s">
        <v>46</v>
      </c>
    </row>
    <row r="32" spans="2:8" ht="15.75" customHeight="1">
      <c r="B32">
        <v>30</v>
      </c>
      <c r="C32" t="s">
        <v>47</v>
      </c>
    </row>
    <row r="33" spans="2:4" ht="15.75" customHeight="1">
      <c r="B33">
        <v>31</v>
      </c>
      <c r="C33" t="s">
        <v>48</v>
      </c>
    </row>
    <row r="34" spans="2:4" ht="15.75" customHeight="1">
      <c r="B34">
        <v>32</v>
      </c>
      <c r="C34" t="s">
        <v>49</v>
      </c>
    </row>
    <row r="35" spans="2:4" ht="15.75" customHeight="1">
      <c r="C35" t="s">
        <v>50</v>
      </c>
      <c r="D35" t="s">
        <v>101</v>
      </c>
    </row>
    <row r="36" spans="2:4" ht="15.75" customHeight="1">
      <c r="B36">
        <v>32</v>
      </c>
      <c r="C36" t="s">
        <v>51</v>
      </c>
    </row>
    <row r="37" spans="2:4" ht="15.75" customHeight="1">
      <c r="C37" t="s">
        <v>52</v>
      </c>
      <c r="D37" t="s">
        <v>101</v>
      </c>
    </row>
    <row r="38" spans="2:4" ht="15.75" customHeight="1">
      <c r="B38">
        <v>33</v>
      </c>
      <c r="C38" t="s">
        <v>102</v>
      </c>
    </row>
  </sheetData>
  <pageMargins left="0.70866141732283472" right="0.70866141732283472" top="0.7480314960629921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sheetPr codeName="Sheet10"/>
  <dimension ref="B2:D28"/>
  <sheetViews>
    <sheetView workbookViewId="0">
      <selection activeCell="D28" sqref="D1:D28"/>
    </sheetView>
  </sheetViews>
  <sheetFormatPr defaultRowHeight="15"/>
  <sheetData>
    <row r="2" spans="2:4">
      <c r="B2" t="s">
        <v>982</v>
      </c>
      <c r="C2" t="s">
        <v>983</v>
      </c>
      <c r="D2" t="s">
        <v>987</v>
      </c>
    </row>
    <row r="3" spans="2:4">
      <c r="B3" t="s">
        <v>982</v>
      </c>
      <c r="C3" t="s">
        <v>984</v>
      </c>
      <c r="D3" t="s">
        <v>300</v>
      </c>
    </row>
    <row r="4" spans="2:4">
      <c r="B4" t="s">
        <v>982</v>
      </c>
      <c r="C4" t="s">
        <v>985</v>
      </c>
      <c r="D4" t="s">
        <v>298</v>
      </c>
    </row>
    <row r="5" spans="2:4">
      <c r="B5" t="s">
        <v>982</v>
      </c>
      <c r="C5" t="s">
        <v>986</v>
      </c>
      <c r="D5" t="s">
        <v>988</v>
      </c>
    </row>
    <row r="6" spans="2:4">
      <c r="B6" t="s">
        <v>982</v>
      </c>
      <c r="C6" t="s">
        <v>1000</v>
      </c>
      <c r="D6" t="s">
        <v>1001</v>
      </c>
    </row>
    <row r="7" spans="2:4">
      <c r="B7" t="s">
        <v>982</v>
      </c>
      <c r="C7" t="s">
        <v>116</v>
      </c>
      <c r="D7" t="s">
        <v>761</v>
      </c>
    </row>
    <row r="8" spans="2:4">
      <c r="B8" t="s">
        <v>982</v>
      </c>
      <c r="C8" t="s">
        <v>119</v>
      </c>
      <c r="D8" t="s">
        <v>763</v>
      </c>
    </row>
    <row r="9" spans="2:4">
      <c r="B9" t="s">
        <v>982</v>
      </c>
      <c r="C9" t="s">
        <v>121</v>
      </c>
      <c r="D9" t="s">
        <v>159</v>
      </c>
    </row>
    <row r="10" spans="2:4">
      <c r="B10" t="s">
        <v>982</v>
      </c>
      <c r="C10" t="s">
        <v>123</v>
      </c>
      <c r="D10" t="s">
        <v>989</v>
      </c>
    </row>
    <row r="11" spans="2:4">
      <c r="B11" t="s">
        <v>982</v>
      </c>
      <c r="C11" t="s">
        <v>124</v>
      </c>
      <c r="D11" t="s">
        <v>0</v>
      </c>
    </row>
    <row r="12" spans="2:4">
      <c r="B12" t="s">
        <v>982</v>
      </c>
      <c r="C12" t="s">
        <v>125</v>
      </c>
      <c r="D12" t="s">
        <v>990</v>
      </c>
    </row>
    <row r="13" spans="2:4">
      <c r="B13" t="s">
        <v>982</v>
      </c>
      <c r="C13" t="s">
        <v>126</v>
      </c>
      <c r="D13" t="s">
        <v>991</v>
      </c>
    </row>
    <row r="14" spans="2:4">
      <c r="B14" t="s">
        <v>982</v>
      </c>
      <c r="C14" t="s">
        <v>127</v>
      </c>
      <c r="D14" t="s">
        <v>255</v>
      </c>
    </row>
    <row r="15" spans="2:4">
      <c r="B15" t="s">
        <v>982</v>
      </c>
      <c r="C15" t="s">
        <v>129</v>
      </c>
      <c r="D15" t="s">
        <v>276</v>
      </c>
    </row>
    <row r="16" spans="2:4">
      <c r="B16" t="s">
        <v>982</v>
      </c>
      <c r="C16" t="s">
        <v>130</v>
      </c>
      <c r="D16" t="s">
        <v>992</v>
      </c>
    </row>
    <row r="17" spans="2:4">
      <c r="B17" t="s">
        <v>982</v>
      </c>
      <c r="C17" t="s">
        <v>131</v>
      </c>
      <c r="D17" t="s">
        <v>741</v>
      </c>
    </row>
    <row r="18" spans="2:4">
      <c r="B18" t="s">
        <v>982</v>
      </c>
      <c r="C18" t="s">
        <v>137</v>
      </c>
      <c r="D18" t="s">
        <v>946</v>
      </c>
    </row>
    <row r="19" spans="2:4">
      <c r="B19" t="s">
        <v>982</v>
      </c>
      <c r="C19" t="s">
        <v>138</v>
      </c>
      <c r="D19" t="s">
        <v>128</v>
      </c>
    </row>
    <row r="20" spans="2:4">
      <c r="B20" t="s">
        <v>982</v>
      </c>
      <c r="C20" t="s">
        <v>139</v>
      </c>
      <c r="D20" t="s">
        <v>993</v>
      </c>
    </row>
    <row r="21" spans="2:4">
      <c r="B21" t="s">
        <v>982</v>
      </c>
      <c r="C21" t="s">
        <v>140</v>
      </c>
      <c r="D21" t="s">
        <v>994</v>
      </c>
    </row>
    <row r="22" spans="2:4">
      <c r="B22" t="s">
        <v>982</v>
      </c>
      <c r="C22" t="s">
        <v>141</v>
      </c>
      <c r="D22" t="s">
        <v>737</v>
      </c>
    </row>
    <row r="23" spans="2:4">
      <c r="B23" t="s">
        <v>982</v>
      </c>
      <c r="C23" t="s">
        <v>142</v>
      </c>
      <c r="D23" t="s">
        <v>995</v>
      </c>
    </row>
    <row r="24" spans="2:4">
      <c r="B24" t="s">
        <v>982</v>
      </c>
      <c r="C24" t="s">
        <v>143</v>
      </c>
      <c r="D24" t="s">
        <v>996</v>
      </c>
    </row>
    <row r="25" spans="2:4">
      <c r="B25" t="s">
        <v>982</v>
      </c>
      <c r="C25" t="s">
        <v>144</v>
      </c>
      <c r="D25" t="s">
        <v>997</v>
      </c>
    </row>
    <row r="26" spans="2:4">
      <c r="B26" t="s">
        <v>982</v>
      </c>
      <c r="C26" t="s">
        <v>145</v>
      </c>
      <c r="D26" t="s">
        <v>998</v>
      </c>
    </row>
    <row r="27" spans="2:4">
      <c r="B27" t="s">
        <v>982</v>
      </c>
      <c r="C27" t="s">
        <v>146</v>
      </c>
      <c r="D27" t="s">
        <v>999</v>
      </c>
    </row>
    <row r="28" spans="2:4">
      <c r="B28" t="s">
        <v>982</v>
      </c>
      <c r="C28" t="s">
        <v>147</v>
      </c>
      <c r="D28" t="s">
        <v>493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1"/>
  <dimension ref="A1:M92"/>
  <sheetViews>
    <sheetView tabSelected="1" topLeftCell="A32" workbookViewId="0">
      <selection activeCell="G95" sqref="G95"/>
    </sheetView>
  </sheetViews>
  <sheetFormatPr defaultRowHeight="15"/>
  <cols>
    <col min="1" max="1" width="9.85546875" customWidth="1"/>
    <col min="2" max="2" width="26"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t="s">
        <v>982</v>
      </c>
      <c r="B2" t="s">
        <v>1147</v>
      </c>
      <c r="C2" t="s">
        <v>1009</v>
      </c>
      <c r="M2" t="str">
        <f t="shared" ref="M2:M8" si="0">"if ($q=='"&amp;A2&amp;"'){$query="&amp;C2&amp;D2&amp;E2&amp;F2&amp;G2&amp;H2&amp;I2&amp;J2&amp;K2&amp;L2&amp;"}"</f>
        <v>if ($q=='S001'){$query="SELECT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v>
      </c>
    </row>
    <row r="3" spans="1:13">
      <c r="A3" t="s">
        <v>1002</v>
      </c>
      <c r="B3" t="s">
        <v>1007</v>
      </c>
      <c r="C3" t="s">
        <v>1009</v>
      </c>
      <c r="M3" t="str">
        <f t="shared" si="0"/>
        <v>if ($q=='S002'){$query="SELECT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v>
      </c>
    </row>
    <row r="4" spans="1:13">
      <c r="A4" t="s">
        <v>1003</v>
      </c>
      <c r="B4" t="s">
        <v>1010</v>
      </c>
      <c r="C4" t="s">
        <v>1013</v>
      </c>
      <c r="M4" t="str">
        <f t="shared" si="0"/>
        <v>if ($q=='S003'){$query="SELECT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FORMAT(dpso,0) AS f22,FORMAT(cash,0) AS f23,FORMAT(credit,0) AS f24,(SELECT setorantype FROM ms_payment d WHERE a.payterms=d.paymentid) AS f25 FROM tx_salesinvoice a  LEFT JOIN tx_salesinvoice_d b  ON a.orderno=b.orderno WHERE a.orderno='$dt[0]' ";}</v>
      </c>
    </row>
    <row r="5" spans="1:13">
      <c r="A5" t="s">
        <v>1004</v>
      </c>
      <c r="B5" t="s">
        <v>1014</v>
      </c>
      <c r="C5" t="s">
        <v>1015</v>
      </c>
      <c r="M5" t="str">
        <f t="shared" si="0"/>
        <v>if ($q=='S004'){$query="SELECT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(SELECT SUM(qty) FROM tx_salesinvoice_d e WHERE b.orderno=e.orderno) AS f15, a.discent AS f16, FORMAT(a.disamount,0) AS f17, ppncent AS f18, FORMAT(ppnamount,0) AS f19, FORMAT(otherfee,0) AS f20, FORMAT(netamount,0) AS f21, FORMAT(dpso,0) AS f22,FORMAT(cash,0) AS f23,FORMAT(credit,0) AS f24,(SELECT setorantype FROM ms_payment d WHERE a.payterms=d.paymentid) AS f25,(SELECT CONCAT(address,' ',phone) FROM ms_customer f WHERE f.custno=a.custcode) AS f26 FROM tx_salesinvoice a  LEFT JOIN tx_salesinvoice_d b  ON a.orderno=b.orderno WHERE a.orderno='$dt[0]' ";}</v>
      </c>
    </row>
    <row r="6" spans="1:13">
      <c r="A6" t="s">
        <v>1005</v>
      </c>
      <c r="B6" t="s">
        <v>1016</v>
      </c>
      <c r="C6" t="s">
        <v>1019</v>
      </c>
      <c r="M6" t="str">
        <f t="shared" si="0"/>
        <v>if ($q=='S005'){$query="SELECT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tx_salespay_d c WHERE b.payno=c.payno),0) AS f12,notes AS f13 FROM tx_salespay a LEFT JOIN tx_salespay_d b ON a.payno=b.payno WHERE a.payno='$dt[0]'";}</v>
      </c>
    </row>
    <row r="7" spans="1:13">
      <c r="A7" t="s">
        <v>1143</v>
      </c>
      <c r="B7" t="s">
        <v>1148</v>
      </c>
      <c r="C7" t="s">
        <v>1142</v>
      </c>
      <c r="M7" t="str">
        <f t="shared" si="0"/>
        <v>if ($q=='P001'){$query="SELECT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tx_purchase a  LEFT JOIN tx_purchase_d b  ON a.orderno=b.orderno WHERE a.orderno='$dt[0]' ";}</v>
      </c>
    </row>
    <row r="8" spans="1:13">
      <c r="A8" t="s">
        <v>1144</v>
      </c>
      <c r="B8" t="s">
        <v>1149</v>
      </c>
      <c r="C8" t="s">
        <v>1142</v>
      </c>
      <c r="M8" t="str">
        <f t="shared" si="0"/>
        <v>if ($q=='P002'){$query="SELECT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tx_purchase a  LEFT JOIN tx_purchase_d b  ON a.orderno=b.orderno WHERE a.orderno='$dt[0]' ";}</v>
      </c>
    </row>
    <row r="9" spans="1:13">
      <c r="A9" t="s">
        <v>1145</v>
      </c>
      <c r="B9" t="s">
        <v>1150</v>
      </c>
      <c r="C9" t="s">
        <v>1158</v>
      </c>
      <c r="M9" t="str">
        <f t="shared" ref="M9:M10" si="1">"if ($q=='"&amp;A9&amp;"'){$query="&amp;C9&amp;D9&amp;E9&amp;F9&amp;G9&amp;H9&amp;I9&amp;J9&amp;K9&amp;L9&amp;"}"</f>
        <v>if ($q=='P003'){$query="SELECT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tx_purchaseinvoice a  LEFT JOIN tx_purchaseinvoice_d b  ON a.orderno=b.orderno WHERE a.orderno='$dt[0]' ";}</v>
      </c>
    </row>
    <row r="10" spans="1:13">
      <c r="A10" t="s">
        <v>1146</v>
      </c>
      <c r="B10" t="s">
        <v>1151</v>
      </c>
      <c r="C10" t="s">
        <v>1159</v>
      </c>
      <c r="M10" t="str">
        <f t="shared" si="1"/>
        <v>if ($q=='P005'){$query="SELECT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tx_purchasepay_d c WHERE b.payno=c.payno),0) AS f12,notes AS f13 FROM tx_purchasepay a LEFT JOIN tx_purchasepay_d b ON a.payno=b.payno WHERE a.payno='$dt[0]'";}</v>
      </c>
    </row>
    <row r="11" spans="1:13">
      <c r="A11" t="s">
        <v>1160</v>
      </c>
      <c r="B11" t="s">
        <v>1164</v>
      </c>
      <c r="C11" s="17" t="s">
        <v>1168</v>
      </c>
      <c r="M11" t="str">
        <f>"if ($q=='"&amp;A11&amp;"'){$query="&amp;C11&amp;D11&amp;E11&amp;F11&amp;G11&amp;H11&amp;I11&amp;J11&amp;K11&amp;L11&amp;"}"</f>
        <v>if ($q=='C001'){$query="SELECT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v>
      </c>
    </row>
    <row r="12" spans="1:13">
      <c r="A12" t="s">
        <v>1161</v>
      </c>
      <c r="B12" t="s">
        <v>1165</v>
      </c>
      <c r="C12" s="17" t="s">
        <v>1169</v>
      </c>
      <c r="M12" t="str">
        <f>"if ($q=='"&amp;A12&amp;"'){$query="&amp;C12&amp;D12&amp;E12&amp;F12&amp;G12&amp;H12&amp;I12&amp;J12&amp;K12&amp;L12&amp;"}"</f>
        <v>if ($q=='C002'){$query="SELECT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v>
      </c>
    </row>
    <row r="13" spans="1:13">
      <c r="A13" t="s">
        <v>1162</v>
      </c>
      <c r="B13" t="s">
        <v>1166</v>
      </c>
      <c r="C13" s="17" t="s">
        <v>1170</v>
      </c>
      <c r="M13" t="str">
        <f t="shared" ref="M13:M14" si="2">"if ($q=='"&amp;A13&amp;"'){$query="&amp;C13&amp;D13&amp;E13&amp;F13&amp;G13&amp;H13&amp;I13&amp;J13&amp;K13&amp;L13&amp;"}"</f>
        <v>if ($q=='C003'){$query="SELECT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tx_consignmentinvoice a  LEFT JOIN tx_consignmentinvoice_d b  ON a.orderno=b.orderno WHERE a.orderno='$dt[0]'" ;}</v>
      </c>
    </row>
    <row r="14" spans="1:13">
      <c r="A14" t="s">
        <v>1163</v>
      </c>
      <c r="B14" t="s">
        <v>1167</v>
      </c>
      <c r="C14" s="17" t="s">
        <v>1171</v>
      </c>
      <c r="M14" t="str">
        <f t="shared" si="2"/>
        <v>if ($q=='C005'){$query="SELECT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tx_consignmentpay_d c WHERE b.payno=c.payno),0) AS f12,notes AS f13 FROM tx_consignmentpay a LEFT JOIN tx_consignmentpay_d b ON a.payno=b.payno WHERE a.payno='$dt[0]'";}</v>
      </c>
    </row>
    <row r="15" spans="1:13">
      <c r="A15" t="s">
        <v>1180</v>
      </c>
      <c r="B15" t="s">
        <v>1179</v>
      </c>
      <c r="C15" t="s">
        <v>1191</v>
      </c>
      <c r="M15" t="str">
        <f t="shared" ref="M15:M25" si="3">"if ($q=='"&amp;A15&amp;"'){$query="&amp;C15&amp;D15&amp;E15&amp;F15&amp;G15&amp;H15&amp;I15&amp;J15&amp;K15&amp;L15&amp;"}"</f>
        <v>if ($q=='D001'){$query="SELECT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 DATE_FORMAT(deliverydate,'%d/%m/%Y') AS f14, (SELECT warehousename FROM ms_warehouse c WHERE a.warehousefrom=c.warehouseid)AS f15,(SELECT shipname FROM ms_shipping d WHERE a.shipvia=d.shipid) AS f16,deliverypic AS f17,deliveryphone AS f18,deliveryaddress AS f19 FROM tx_delivery a  LEFT JOIN tx_delivery_d b  ON a.orderno=b.orderno WHERE a.orderno='$dt[0]' ";}</v>
      </c>
    </row>
    <row r="16" spans="1:13">
      <c r="A16" t="s">
        <v>1186</v>
      </c>
      <c r="B16" t="s">
        <v>1188</v>
      </c>
      <c r="C16" t="s">
        <v>1190</v>
      </c>
      <c r="M16" t="str">
        <f t="shared" si="3"/>
        <v>if ($q=='D002'){$query="SELECT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tx_deliveryout a  LEFT JOIN tx_deliveryout_d b  ON a.orderno=b.orderno WHERE a.orderno='$dt[0]' ";}</v>
      </c>
    </row>
    <row r="17" spans="1:13">
      <c r="A17" t="s">
        <v>1187</v>
      </c>
      <c r="B17" t="s">
        <v>1189</v>
      </c>
      <c r="C17" t="s">
        <v>1192</v>
      </c>
      <c r="M17" t="str">
        <f t="shared" si="3"/>
        <v>if ($q=='D003'){$query="SELECT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tx_deliveryreceived a  LEFT JOIN tx_deliveryreceived_d b  ON a.orderno=b.orderno WHERE a.orderno='$dt[0]' ";}</v>
      </c>
    </row>
    <row r="18" spans="1:13">
      <c r="A18" t="s">
        <v>1120</v>
      </c>
      <c r="B18" t="s">
        <v>1121</v>
      </c>
      <c r="C18" t="s">
        <v>1122</v>
      </c>
      <c r="M18" t="str">
        <f t="shared" si="3"/>
        <v>if ($q=='RS01'){$query="SELECT (SELECT companyname FROM ms_company) AS a1, (SELECT address FROM ms_company) AS a2, (SELECT phone FROM ms_company) AS a3, (SELECT fax FROM ms_company) AS a4, '$user' AS a5,a.transid AS f1,DATE_FORMAT(transtime,'%d/%m/%Y') AS f2,rowno AS f3,c.itemid AS f4,(SELECT itemname FROM ms_item b WHERE c.itemid=b.itemcode LIMIT 1) AS f5,qty AS f6,format(itemprice,0) AS f7,format(-(discpercent/100)*itemprice,0) AS f8,format(ifnull(c.totalamount,0),0) AS f9,c.unit as f10, (SELECT format(SUM(e.totalamount),0) FROM tx_trans d LEFT JOIN tx_trans_item e ON d.transid=e.transid WHERE DATE_FORMAT(d.transtime,'%d/%m/%Y')=DATE_FORMAT(a.transtime,'%d/%m/%Y')) AS f11 FROM tx_trans a LEFT JOIN tx_trans_item c ON a.transid=c.transid WHERE transtime&gt;='$dt[0] 00:00' AND transtime&lt;='$dt[1] 23:59' GROUP BY DATE_FORMAT(transtime,'%d/%m/%Y'),itemid order by a.transid";}</v>
      </c>
    </row>
    <row r="19" spans="1:13" ht="15.75" customHeight="1">
      <c r="A19" t="s">
        <v>1124</v>
      </c>
      <c r="B19" t="s">
        <v>1123</v>
      </c>
      <c r="C19" s="17" t="s">
        <v>1125</v>
      </c>
      <c r="M19" t="str">
        <f t="shared" si="3"/>
        <v>if ($q=='RS02'){$query="SELECT (SELECT companyname FROM ms_company) AS a1, (SELECT address FROM ms_company) AS a2, (SELECT phone FROM ms_company) AS a3, (SELECT fax FROM ms_company) AS a4, '$user' AS a5,a.transid AS f1,DATE_FORMAT(transtime,'%d/%m/%Y') AS f2, IFNULL((SELECT salesname FROM ms_salesman b WHERE b.salesid=a.salesid),'')AS f3, IFNULL((SELECT membername FROM ms_membership c WHERE c.memberid=a.memberid),'') AS f4, cashierid AS f5, FORMAT(a.subtotal,0) AS f6,  a.subtotal AS i1 FROM tx_trans a WHERE transtime&gt;='$dt[0] 00:00' AND transtime&lt;='$dt[1] 23:59' ORDER BY transid";}</v>
      </c>
    </row>
    <row r="20" spans="1:13" ht="15.75" customHeight="1">
      <c r="A20" t="s">
        <v>1126</v>
      </c>
      <c r="B20" t="s">
        <v>1127</v>
      </c>
      <c r="C20" s="32" t="s">
        <v>1128</v>
      </c>
      <c r="M20" t="str">
        <f t="shared" si="3"/>
        <v>if ($q=='RS03'){$query="SELECT (SELECT companyname FROM ms_company) AS a1, (SELECT address FROM ms_company) AS a2, (SELECT phone FROM ms_company) AS a3, (SELECT fax FROM ms_company) AS a4, '$user' AS a5,DATE_FORMAT(transtime,'%d/%m/%Y') AS f1, DATE_FORMAT(transtime,'%m/%Y') AS f2, IFNULL((SELECT salesname FROM ms_salesman b WHERE b.salesid=a.salesid),'')AS f3,   format(SUM(a.subtotal),0) AS f4,(SELECT FORMAT(SUM(subtotal),0) FROM tx_trans b WHERE b.salesid=a.salesid AND DATE_FORMAT(a.transtime,'%m/%Y')=DATE_FORMAT(b.transtime,'%m/%Y') AND  b.transtime&gt;='$dt[0] 00:00' AND b.transtime&lt;='$dt[1] 23:59' ) AS f5 FROM tx_trans a WHERE transtime&gt;='$dt[0] 00:00' AND transtime&lt;='$dt[1] 23:59'  GROUP BY  DATE_FORMAT(transtime,'%d/%m/%Y'),DATE_FORMAT(transtime,'%m/%Y'),salesid ORDER BY transtime ";}</v>
      </c>
    </row>
    <row r="21" spans="1:13" ht="15.75" customHeight="1">
      <c r="A21" t="s">
        <v>1131</v>
      </c>
      <c r="B21" t="s">
        <v>1129</v>
      </c>
      <c r="C21" s="32" t="s">
        <v>1130</v>
      </c>
      <c r="M21" t="str">
        <f t="shared" si="3"/>
        <v>if ($q=='RS04'){$query="SELECT (SELECT companyname FROM ms_company) AS a1, (SELECT address FROM ms_company) AS a2, (SELECT phone FROM ms_company) AS a3, (SELECT fax FROM ms_company) AS a4, '$user' AS a5,DATE_FORMAT(transtime,'%d/%m/%Y') AS f1, DATE_FORMAT(transtime,'%m/%Y') AS f2, IFNULL((SELECT membername FROM ms_membership b WHERE b.memberid=a.memberid),'') AS f3,   format(SUM(a.subtotal),0) AS f4,(SELECT FORMAT(SUM(subtotal),0) FROM tx_trans b WHERE b.memberid=a.memberid AND DATE_FORMAT(a.transtime,'%m/%Y')=DATE_FORMAT(b.transtime,'%m/%Y') AND  b.transtime&gt;='$dt[0] 00:00' AND b.transtime&lt;='$dt[1] 23:59' ) AS f5 FROM tx_trans a WHERE transtime&gt;='$dt[0] 00:00' AND transtime&lt;='$dt[1] 23:59'  GROUP BY  DATE_FORMAT(transtime,'%d/%m/%Y'),DATE_FORMAT(transtime,'%m/%Y'),memberid ORDER BY transtime ";}</v>
      </c>
    </row>
    <row r="22" spans="1:13">
      <c r="A22" t="s">
        <v>1133</v>
      </c>
      <c r="B22" t="s">
        <v>1132</v>
      </c>
      <c r="C22" s="17" t="s">
        <v>1134</v>
      </c>
      <c r="M22" t="str">
        <f t="shared" si="3"/>
        <v>if ($q=='RS05'){$query="SELECT (SELECT companyname FROM ms_company) AS a1, (SELECT address FROM ms_company) AS a2, (SELECT phone FROM ms_company) AS a3, (SELECT fax FROM ms_company) AS a4, '$user' AS a5,DATE_FORMAT(transtime,'%d/%m/%Y') AS f1, DATE_FORMAT(transtime,'%m/%Y') AS f2, IFNULL(a.cashierid,'') AS f3,   format(SUM(a.subtotal),0) AS f4,(SELECT FORMAT(SUM(subtotal),0) FROM tx_trans b WHERE b.cashierid=a.cashierid AND DATE_FORMAT(a.transtime,'%m/%Y')=DATE_FORMAT(b.transtime,'%m/%Y') AND  b.transtime&gt;='$dt[0] 00:00' AND b.transtime&lt;='$dt[1] 23:59' ) AS f5 FROM tx_trans a WHERE transtime&gt;='$dt[0] 00:00' AND transtime&lt;='$dt[1] 23:59'  GROUP BY  DATE_FORMAT(transtime,'%d/%m/%Y'),DATE_FORMAT(transtime,'%m/%Y'),cashierid ORDER BY transtime ";}</v>
      </c>
    </row>
    <row r="23" spans="1:13">
      <c r="A23" t="s">
        <v>1135</v>
      </c>
      <c r="B23" t="s">
        <v>1136</v>
      </c>
      <c r="C23" s="17" t="s">
        <v>1137</v>
      </c>
      <c r="M23" t="str">
        <f t="shared" si="3"/>
        <v>if ($q=='RS06'){$query="SELECT (SELECT companyname FROM ms_company) AS a1, (SELECT address FROM ms_company) AS a2, (SELECT phone FROM ms_company) AS a3, (SELECT fax FROM ms_company) AS a4, '$user' AS a5,cashierid AS f1,DATE_FORMAT(transtime,'%d/%m/%y') AS f2, setorantype AS f3, description AS f4,  FORMAT(SUM(amount),0) AS F5,(SELECT FORMAT(SUM(amount),0) FROM tx_trans c LEFT JOIN tx_trans_pay d ON c.transid=d.transid  WHERE  DATE_FORMAT(a.transtime,'%d/%M/%y')=DATE_FORMAT(c.transtime,'%d/%M/%y') AND setorantype IN ('Cash','CreditCard','Debit','Transfer','Voucher')) AS f6 FROM tx_trans a LEFT JOIN tx_trans_pay b ON a.transid=b.transid  WHERE transtime&gt;='$dt[0]' AND transtime&lt;='$dt[1]'  AND setorantype IN ('Cash','CreditCard','Debit','Transfer','Voucher') GROUP BY  cashierid, DATE_FORMAT(transtime,'%d/%M/%y'), setorantype, description ORDER BY cashierid,transtime DESC, setorantype, description";}</v>
      </c>
    </row>
    <row r="24" spans="1:13">
      <c r="A24" t="s">
        <v>1339</v>
      </c>
      <c r="B24" t="s">
        <v>1340</v>
      </c>
      <c r="C24" s="17" t="s">
        <v>1440</v>
      </c>
      <c r="M24" t="str">
        <f t="shared" si="3"/>
        <v>if ($q=='POS01'){$query="SELECT (SELECT companyname FROM ms_company) AS a1, (SELECT address FROM ms_company) AS a2, (SELECT phone FROM ms_company) AS a3, (SELECT fax FROM ms_company) AS a4, '$user' AS a5,a.transid AS f1,DATE_FORMAT(transtime,'%d/%m/%Y') AS f2,rowno AS f3,c.itemid AS f4, (SELECT itemname FROM ms_item b WHERE c.itemid=b.itemcode LIMIT 1) AS f5, qty AS f6,FORMAT(itemprice,0) AS f7,FORMAT(-(discpercent/100)*itemprice,0) AS f8, IFNULL(c.totalamount,0) AS f9,c.unit AS f10, (SELECT FORMAT(SUM(e.totalamount),0) FROM tx_trans d LEFT JOIN tx_trans_item e ON d.transid=e.transid WHERE DATE_FORMAT(d.transtime,'%d/%m/%Y')=DATE_FORMAT(a.transtime,'%d/%m/%Y')) AS f11,format(IFNULL(c.totalamount,0),0) AS f12 FROM tx_trans a LEFT JOIN tx_trans_item c ON a.transid=c.transid WHERE transtime&gt;='$dt[0] 00:00' AND transtime&lt;='$dt[1] 23:59' AND c.itemid IS NOT NULL ORDER BY a.transid";}</v>
      </c>
    </row>
    <row r="25" spans="1:13">
      <c r="A25" t="s">
        <v>1341</v>
      </c>
      <c r="B25" t="s">
        <v>1340</v>
      </c>
      <c r="C25" s="17" t="s">
        <v>1343</v>
      </c>
      <c r="M25" t="str">
        <f t="shared" si="3"/>
        <v>if ($q=='POS02'){$query="SELECT (SELECT companyname FROM ms_company) AS a1, (SELECT address FROM ms_company) AS a2, (SELECT phone FROM ms_company) AS a3, (SELECT fax FROM ms_company) AS a4, '$user' AS a5,a.transid AS f1,DATE_FORMAT(transtime,'%Y-%m-%d') AS f2,a.totalamount AS f3,FORMAT(a.totalamount,0) AS f4 FROM tx_trans a WHERE transtime&gt;='$dt[0] 00:00' AND transtime&lt;='$dt[1] 23:59' ORDER BY DATE_FORMAT(transtime,'%Y%m%d')";}</v>
      </c>
    </row>
    <row r="26" spans="1:13">
      <c r="A26" t="s">
        <v>1342</v>
      </c>
      <c r="B26" t="s">
        <v>1340</v>
      </c>
      <c r="C26" s="17" t="s">
        <v>1344</v>
      </c>
      <c r="M26" t="str">
        <f t="shared" ref="M26:M30" si="4">"if ($q=='"&amp;A26&amp;"'){$query="&amp;C26&amp;D26&amp;E26&amp;F26&amp;G26&amp;H26&amp;I26&amp;J26&amp;K26&amp;L26&amp;"}"</f>
        <v>if ($q=='POS03'){$query="SELECT (SELECT companyname FROM ms_company) AS a1, (SELECT address FROM ms_company) AS a2, (SELECT phone FROM ms_company) AS a3, (SELECT fax FROM ms_company) AS a4, '$user' AS a5,DATE_FORMAT(transtime,'%Y-%m') AS f1,DATE_FORMAT(transtime,'%d/%m/%Y') AS f2,a.totalamount AS f3,FORMAT(a.totalamount,0) AS f4 FROM tx_trans a WHERE transtime&gt;='$dt[0] 00:00' AND transtime&lt;='$dt[1] 23:59' GROUP BY DATE_FORMAT(transtime,'%Y-%m'),DATE_FORMAT(transtime,'%d/%m/%Y')  ORDER BY DATE_FORMAT(transtime,'%Y%m%d')";}</v>
      </c>
    </row>
    <row r="27" spans="1:13">
      <c r="A27" t="s">
        <v>1345</v>
      </c>
      <c r="B27" t="s">
        <v>1340</v>
      </c>
      <c r="C27" s="17" t="s">
        <v>1346</v>
      </c>
      <c r="M27" t="str">
        <f t="shared" si="4"/>
        <v>if ($q=='POS04'){$query="SELECT (SELECT companyname FROM ms_company) AS a1, (SELECT address FROM ms_company) AS a2, (SELECT phone FROM ms_company) AS a3, (SELECT fax FROM ms_company) AS a4, '$user' AS a5,DATE_FORMAT(transtime,'%Y-%m') AS f1,DATE_FORMAT(transtime,'%d/%m/%Y') AS f2,b.setorantype AS f3,b.amount AS f4,FORMAT(b.amount,0) AS f5 FROM tx_trans a LEFT JOIN tx_trans_pay b ON a.transid=b.transid WHERE  transtime&gt;='$dt[0] 00:00' AND transtime&lt;='$dt[1] 23:59' GROUP BY DATE_FORMAT(transtime,'%Y-%m'),DATE_FORMAT(transtime,'%d/%m/%Y'),b.setorantype  ORDER BY DATE_FORMAT(transtime,'%Y%m%d')";}</v>
      </c>
    </row>
    <row r="28" spans="1:13">
      <c r="A28" t="s">
        <v>1347</v>
      </c>
      <c r="B28" t="s">
        <v>1340</v>
      </c>
      <c r="C28" s="17" t="s">
        <v>1348</v>
      </c>
      <c r="M28" t="str">
        <f t="shared" si="4"/>
        <v>if ($q=='POS05'){$query="SELECT (SELECT companyname FROM ms_company) AS a1, (SELECT address FROM ms_company) AS a2, (SELECT phone FROM ms_company) AS a3, (SELECT fax FROM ms_company) AS a4, '$user' AS a5,DATE_FORMAT(transtime,'%Y-%m-%d') AS f1,a.transid AS f2,b.setorantype AS f3,b.amount AS f4,FORMAT(b.amount,0)AS f5 FROM tx_trans a  LEFT JOIN tx_trans_pay b ON a.transid=b.transid WHERE transtime&gt;='$dt[0] 00:00' AND transtime&lt;='$dt[1] 23:59' ORDER BY DATE_FORMAT(transtime,'%Y%m%d')";}</v>
      </c>
    </row>
    <row r="29" spans="1:13">
      <c r="A29" t="s">
        <v>1351</v>
      </c>
      <c r="B29" t="s">
        <v>1349</v>
      </c>
      <c r="C29" s="17" t="s">
        <v>1350</v>
      </c>
      <c r="M29" t="str">
        <f t="shared" si="4"/>
        <v>if ($q=='SO01'){$query="SELECT (SELECT companyname FROM ms_company) AS a1, (SELECT address FROM ms_company) AS a2, (SELECT phone FROM ms_company) AS a3, (SELECT fax FROM ms_company) AS a4, '$user' AS a5,DATE_FORMAT(orderdate,'%Y-%m') AS f1,DATE_FORMAT(orderdate,'%d/%m/%Y') AS f2,SUM(a.netamount) AS f3,FORMAT(SUM(a.netamount),0) AS f4 FROM tx_sales a WHERE orderdate&gt;='$dt[0] 00:00' AND orderdate&lt;='$dt[1] 23:59' GROUP BY DATE_FORMAT(orderdate,'%Y-%m'),DATE_FORMAT(orderdate,'%Y%m%d')  ORDER BY DATE_FORMAT(orderdate,'%Y%m%d')";}</v>
      </c>
    </row>
    <row r="30" spans="1:13">
      <c r="A30" t="s">
        <v>1352</v>
      </c>
      <c r="B30" t="s">
        <v>1349</v>
      </c>
      <c r="C30" s="17" t="s">
        <v>1353</v>
      </c>
      <c r="M30" t="str">
        <f t="shared" si="4"/>
        <v>if ($q=='SO02'){$query="SELECT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tx_sales a WHERE orderdate&gt;='$dt[0] 00:00' AND orderdate&lt;='$dt[1] 23:59' ORDER BY DATE_FORMAT(orderdate,'%Y%m%d')";}</v>
      </c>
    </row>
    <row r="31" spans="1:13">
      <c r="A31" t="s">
        <v>1357</v>
      </c>
      <c r="B31" t="s">
        <v>1354</v>
      </c>
      <c r="C31" s="17" t="s">
        <v>1355</v>
      </c>
      <c r="M31" t="str">
        <f t="shared" ref="M31:M34" si="5">"if ($q=='"&amp;A31&amp;"'){$query="&amp;C31&amp;D31&amp;E31&amp;F31&amp;G31&amp;H31&amp;I31&amp;J31&amp;K31&amp;L31&amp;"}"</f>
        <v>if ($q=='SO03'){$query="SELECT (SELECT companyname FROM ms_company) AS a1, (SELECT address FROM ms_company) AS a2, (SELECT phone FROM ms_company) AS a3, (SELECT fax FROM ms_company) AS a4, '$user' AS a5,DATE_FORMAT(orderdate,'%Y-%m') AS f1,DATE_FORMAT(orderdate,'%d/%m/%Y') AS f2,SUM(a.netamount) AS f3,FORMAT(SUM(a.netamount),0) AS f4 FROM tx_salesinvoice a WHERE orderdate&gt;='$dt[0] 00:00' AND orderdate&lt;='$dt[1] 23:59' GROUP BY DATE_FORMAT(orderdate,'%Y-%m'),DATE_FORMAT(orderdate,'%Y%m%d')  ORDER BY DATE_FORMAT(orderdate,'%Y%m%d')";}</v>
      </c>
    </row>
    <row r="32" spans="1:13">
      <c r="A32" t="s">
        <v>1358</v>
      </c>
      <c r="B32" t="s">
        <v>1354</v>
      </c>
      <c r="C32" s="17" t="s">
        <v>1356</v>
      </c>
      <c r="M32" t="str">
        <f t="shared" si="5"/>
        <v>if ($q=='SO04'){$query="SELECT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tx_salesinvoice a WHERE orderdate&gt;='$dt[0] 00:00' AND orderdate&lt;='$dt[1] 23:59' ORDER BY DATE_FORMAT(orderdate,'%Y%m%d')";}</v>
      </c>
    </row>
    <row r="33" spans="1:13">
      <c r="A33" t="s">
        <v>1359</v>
      </c>
      <c r="B33" t="s">
        <v>1363</v>
      </c>
      <c r="C33" s="17" t="s">
        <v>1365</v>
      </c>
      <c r="M33" t="str">
        <f t="shared" si="5"/>
        <v>if ($q=='SO05'){$query="SELECT (SELECT companyname FROM ms_company) AS a1, (SELECT address FROM ms_company) AS a2, (SELECT phone FROM ms_company) AS a3, (SELECT fax FROM ms_company) AS a4, '$user' AS a5,DATE_FORMAT(paydate,'%Y-%m') AS f1,DATE_FORMAT(paydate,'%d/%m/%Y') AS f2,SUM(a.totalpay) AS f3,FORMAT(SUM(a.totalpay),0) AS f4 FROM tx_salespay a WHERE paydate&gt;='$dt[0] 00:00' AND paydate&lt;='$dt[1] 23:59' GROUP BY DATE_FORMAT(paydate,'%Y-%m'),DATE_FORMAT(paydate,'%Y%m%d')  ORDER BY DATE_FORMAT(paydate,'%Y%m%d')";}</v>
      </c>
    </row>
    <row r="34" spans="1:13">
      <c r="A34" t="s">
        <v>1360</v>
      </c>
      <c r="B34" t="s">
        <v>1363</v>
      </c>
      <c r="C34" s="17" t="s">
        <v>1366</v>
      </c>
      <c r="M34" t="str">
        <f t="shared" si="5"/>
        <v>if ($q=='SO06'){$query="SELECT (SELECT companyname FROM ms_company) AS a1, (SELECT address FROM ms_company) AS a2, (SELECT phone FROM ms_company) AS a3, (SELECT fax FROM ms_company) AS a4, '$user' AS a5,DATE_FORMAT(paydate,'%Y-%m') AS f1,DATE_FORMAT(paydate,'%d/%m/%Y') AS f2,a.payno AS f3,a.totalpay AS f4,FORMAT(a.totalpay,0) AS f5 FROM tx_salespay a WHERE paydate&gt;='$dt[0] 00:00' AND paydate&lt;='$dt[1] 23:59' ORDER BY DATE_FORMAT(paydate,'%Y%m%d')";}</v>
      </c>
    </row>
    <row r="35" spans="1:13">
      <c r="A35" t="s">
        <v>1361</v>
      </c>
      <c r="B35" t="s">
        <v>1364</v>
      </c>
      <c r="C35" s="17" t="s">
        <v>1367</v>
      </c>
      <c r="M35" t="str">
        <f t="shared" ref="M35:M42" si="6">"if ($q=='"&amp;A35&amp;"'){$query="&amp;C35&amp;D35&amp;E35&amp;F35&amp;G35&amp;H35&amp;I35&amp;J35&amp;K35&amp;L35&amp;"}"</f>
        <v>if ($q=='SO07'){$query="SELECT (SELECT companyname FROM ms_company) AS a1, (SELECT address FROM ms_company) AS a2, (SELECT phone FROM ms_company) AS a3, (SELECT fax FROM ms_company) AS a4, '$user' AS a5,DATE_FORMAT(returndate,'%Y-%m') AS f1,DATE_FORMAT(returndate,'%d/%m/%Y') AS f2,SUM(a.netamount) AS f3,FORMAT(SUM(a.netamount),0) AS f4 FROM tx_salesreturn a WHERE returndate&gt;='$dt[0] 00:00' AND returndate&lt;='$dt[1] 23:59' GROUP BY DATE_FORMAT(returndate,'%Y-%m'),DATE_FORMAT(returndate,'%Y%m%d')  ORDER BY DATE_FORMAT(returndate,'%Y%m%d')";}</v>
      </c>
    </row>
    <row r="36" spans="1:13">
      <c r="A36" t="s">
        <v>1362</v>
      </c>
      <c r="B36" t="s">
        <v>1364</v>
      </c>
      <c r="C36" s="17" t="s">
        <v>1368</v>
      </c>
      <c r="M36" t="str">
        <f t="shared" si="6"/>
        <v>if ($q=='SO08'){$query="SELECT (SELECT companyname FROM ms_company) AS a1, (SELECT address FROM ms_company) AS a2, (SELECT phone FROM ms_company) AS a3, (SELECT fax FROM ms_company) AS a4, '$user' AS a5,DATE_FORMAT(returndate,'%Y-%m') AS f1,DATE_FORMAT(returndate,'%d/%m/%Y') AS f2,a.returnno AS f3,a.netamount AS f4,FORMAT(a.netamount,0) AS f5 FROM tx_salesreturn a WHERE returndate&gt;='$dt[0] 00:00' AND returndate&lt;='$dt[1] 23:59' ORDER BY DATE_FORMAT(returndate,'%Y%m%d')";}</v>
      </c>
    </row>
    <row r="37" spans="1:13">
      <c r="A37" t="s">
        <v>1369</v>
      </c>
      <c r="B37" t="s">
        <v>1377</v>
      </c>
      <c r="C37" s="17" t="s">
        <v>1380</v>
      </c>
      <c r="M37" t="str">
        <f t="shared" si="6"/>
        <v>if ($q=='PO01'){$query="SELECT (SELECT companyname FROM ms_company) AS a1, (SELECT address FROM ms_company) AS a2, (SELECT phone FROM ms_company) AS a3, (SELECT fax FROM ms_company) AS a4, '$user' AS a5,DATE_FORMAT(orderdate,'%Y-%m') AS f1,DATE_FORMAT(orderdate,'%d/%m/%Y') AS f2,SUM(a.netamount) AS f3,FORMAT(SUM(a.netamount),0) AS f4 FROM tx_purchase a WHERE orderdate&gt;='$dt[0] 00:00' AND orderdate&lt;='$dt[1] 23:59' GROUP BY DATE_FORMAT(orderdate,'%Y-%m'),DATE_FORMAT(orderdate,'%Y%m%d')  ORDER BY DATE_FORMAT(orderdate,'%Y%m%d')";}</v>
      </c>
    </row>
    <row r="38" spans="1:13">
      <c r="A38" t="s">
        <v>1370</v>
      </c>
      <c r="B38" t="s">
        <v>1377</v>
      </c>
      <c r="C38" s="17" t="s">
        <v>1381</v>
      </c>
      <c r="M38" t="str">
        <f t="shared" si="6"/>
        <v>if ($q=='PO02'){$query="SELECT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tx_purchase a WHERE orderdate&gt;='$dt[0] 00:00' AND orderdate&lt;='$dt[1] 23:59' ORDER BY DATE_FORMAT(orderdate,'%Y%m%d')";}</v>
      </c>
    </row>
    <row r="39" spans="1:13">
      <c r="A39" t="s">
        <v>1371</v>
      </c>
      <c r="B39" t="s">
        <v>1150</v>
      </c>
      <c r="C39" s="17" t="s">
        <v>1382</v>
      </c>
      <c r="M39" t="str">
        <f t="shared" si="6"/>
        <v>if ($q=='PO03'){$query="SELECT (SELECT companyname FROM ms_company) AS a1, (SELECT address FROM ms_company) AS a2, (SELECT phone FROM ms_company) AS a3, (SELECT fax FROM ms_company) AS a4, '$user' AS a5,DATE_FORMAT(orderdate,'%Y-%m') AS f1,DATE_FORMAT(orderdate,'%d/%m/%Y') AS f2,SUM(a.netamount) AS f3,FORMAT(SUM(a.netamount),0) AS f4 FROM tx_purchaseinvoice a WHERE orderdate&gt;='$dt[0] 00:00' AND orderdate&lt;='$dt[1] 23:59' GROUP BY DATE_FORMAT(orderdate,'%Y-%m'),DATE_FORMAT(orderdate,'%Y%m%d')  ORDER BY DATE_FORMAT(orderdate,'%Y%m%d')";}</v>
      </c>
    </row>
    <row r="40" spans="1:13">
      <c r="A40" t="s">
        <v>1372</v>
      </c>
      <c r="B40" t="s">
        <v>1150</v>
      </c>
      <c r="C40" s="17" t="s">
        <v>1383</v>
      </c>
      <c r="M40" t="str">
        <f t="shared" si="6"/>
        <v>if ($q=='PO04'){$query="SELECT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tx_purchaseinvoice a WHERE orderdate&gt;='$dt[0] 00:00' AND orderdate&lt;='$dt[1] 23:59' ORDER BY DATE_FORMAT(orderdate,'%Y%m%d')";}</v>
      </c>
    </row>
    <row r="41" spans="1:13">
      <c r="A41" t="s">
        <v>1373</v>
      </c>
      <c r="B41" t="s">
        <v>1378</v>
      </c>
      <c r="C41" s="17" t="s">
        <v>1384</v>
      </c>
      <c r="M41" t="str">
        <f t="shared" si="6"/>
        <v>if ($q=='PO05'){$query="SELECT (SELECT companyname FROM ms_company) AS a1, (SELECT address FROM ms_company) AS a2, (SELECT phone FROM ms_company) AS a3, (SELECT fax FROM ms_company) AS a4, '$user' AS a5,DATE_FORMAT(paydate,'%Y-%m') AS f1,DATE_FORMAT(paydate,'%d/%m/%Y') AS f2,SUM(a.totalpay) AS f3,FORMAT(SUM(a.totalpay),0) AS f4 FROM tx_purchasepay a WHERE paydate&gt;='$dt[0] 00:00' AND paydate&lt;='$dt[1] 23:59' GROUP BY DATE_FORMAT(paydate,'%Y-%m'),DATE_FORMAT(paydate,'%Y%m%d')  ORDER BY DATE_FORMAT(paydate,'%Y%m%d')";}</v>
      </c>
    </row>
    <row r="42" spans="1:13">
      <c r="A42" t="s">
        <v>1374</v>
      </c>
      <c r="B42" t="s">
        <v>1378</v>
      </c>
      <c r="C42" s="17" t="s">
        <v>1385</v>
      </c>
      <c r="M42" t="str">
        <f t="shared" si="6"/>
        <v>if ($q=='PO06'){$query="SELECT (SELECT companyname FROM ms_company) AS a1, (SELECT address FROM ms_company) AS a2, (SELECT phone FROM ms_company) AS a3, (SELECT fax FROM ms_company) AS a4, '$user' AS a5,DATE_FORMAT(paydate,'%Y-%m') AS f1,DATE_FORMAT(paydate,'%d/%m/%Y') AS f2,a.payno AS f3,a.totalpay AS f4,FORMAT(a.totalpay,0) AS f5 FROM tx_purchasepay a WHERE paydate&gt;='$dt[0] 00:00' AND paydate&lt;='$dt[1] 23:59' ORDER BY DATE_FORMAT(paydate,'%Y%m%d')";}</v>
      </c>
    </row>
    <row r="43" spans="1:13">
      <c r="A43" t="s">
        <v>1375</v>
      </c>
      <c r="B43" t="s">
        <v>1379</v>
      </c>
      <c r="C43" s="17" t="s">
        <v>1386</v>
      </c>
      <c r="M43" t="str">
        <f t="shared" ref="M43:M52" si="7">"if ($q=='"&amp;A43&amp;"'){$query="&amp;C43&amp;D43&amp;E43&amp;F43&amp;G43&amp;H43&amp;I43&amp;J43&amp;K43&amp;L43&amp;"}"</f>
        <v>if ($q=='PO07'){$query="SELECT (SELECT companyname FROM ms_company) AS a1, (SELECT address FROM ms_company) AS a2, (SELECT phone FROM ms_company) AS a3, (SELECT fax FROM ms_company) AS a4, '$user' AS a5,DATE_FORMAT(returndate,'%Y-%m') AS f1,DATE_FORMAT(returndate,'%d/%m/%Y') AS f2,SUM(a.netamount) AS f3,FORMAT(SUM(a.netamount),0) AS f4 FROM tx_purchasereturn a WHERE returndate&gt;='$dt[0] 00:00' AND returndate&lt;='$dt[1] 23:59' GROUP BY DATE_FORMAT(returndate,'%Y-%m'),DATE_FORMAT(returndate,'%Y%m%d')  ORDER BY DATE_FORMAT(returndate,'%Y%m%d')";}</v>
      </c>
    </row>
    <row r="44" spans="1:13">
      <c r="A44" t="s">
        <v>1376</v>
      </c>
      <c r="B44" t="s">
        <v>1379</v>
      </c>
      <c r="C44" s="17" t="s">
        <v>1387</v>
      </c>
      <c r="M44" t="str">
        <f t="shared" si="7"/>
        <v>if ($q=='PO08'){$query="SELECT (SELECT companyname FROM ms_company) AS a1, (SELECT address FROM ms_company) AS a2, (SELECT phone FROM ms_company) AS a3, (SELECT fax FROM ms_company) AS a4, '$user' AS a5,DATE_FORMAT(returndate,'%Y-%m') AS f1,DATE_FORMAT(returndate,'%d/%m/%Y') AS f2,a.returnno AS f3,a.netamount AS f4,FORMAT(a.netamount,0) AS f5 FROM tx_purchasereturn a WHERE returndate&gt;='$dt[0] 00:00' AND returndate&lt;='$dt[1] 23:59' ORDER BY DATE_FORMAT(returndate,'%Y%m%d')";}</v>
      </c>
    </row>
    <row r="45" spans="1:13">
      <c r="A45" t="s">
        <v>1388</v>
      </c>
      <c r="B45" t="s">
        <v>1398</v>
      </c>
      <c r="C45" s="17" t="s">
        <v>1403</v>
      </c>
      <c r="M45" t="str">
        <f t="shared" si="7"/>
        <v>if ($q=='CO01'){$query="SELECT (SELECT companyname FROM ms_company) AS a1, (SELECT address FROM ms_company) AS a2, (SELECT phone FROM ms_company) AS a3, (SELECT fax FROM ms_company) AS a4, '$user' AS a5,DATE_FORMAT(orderdate,'%Y-%m') AS f1,DATE_FORMAT(orderdate,'%d/%m/%Y') AS f2,SUM(a.netamount) AS f3,FORMAT(SUM(a.netamount),0) AS f4 FROM tx_consignment a WHERE orderdate&gt;='$dt[0] 00:00' AND orderdate&lt;='$dt[1] 23:59' GROUP BY DATE_FORMAT(orderdate,'%Y-%m'),DATE_FORMAT(orderdate,'%Y%m%d')  ORDER BY DATE_FORMAT(orderdate,'%Y%m%d')";}</v>
      </c>
    </row>
    <row r="46" spans="1:13">
      <c r="A46" t="s">
        <v>1389</v>
      </c>
      <c r="B46" t="s">
        <v>1398</v>
      </c>
      <c r="C46" s="17" t="s">
        <v>1404</v>
      </c>
      <c r="M46" t="str">
        <f t="shared" si="7"/>
        <v>if ($q=='CO02'){$query="SELECT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tx_consignment a WHERE orderdate&gt;='$dt[0] 00:00' AND orderdate&lt;='$dt[1] 23:59' ORDER BY DATE_FORMAT(orderdate,'%Y%m%d')";}</v>
      </c>
    </row>
    <row r="47" spans="1:13">
      <c r="A47" t="s">
        <v>1390</v>
      </c>
      <c r="B47" t="s">
        <v>1399</v>
      </c>
      <c r="C47" s="17" t="s">
        <v>1405</v>
      </c>
      <c r="M47" t="str">
        <f t="shared" ref="M47:M48" si="8">"if ($q=='"&amp;A47&amp;"'){$query="&amp;C47&amp;D47&amp;E47&amp;F47&amp;G47&amp;H47&amp;I47&amp;J47&amp;K47&amp;L47&amp;"}"</f>
        <v>if ($q=='CO03'){$query="SELECT (SELECT companyname FROM ms_company) AS a1, (SELECT address FROM ms_company) AS a2, (SELECT phone FROM ms_company) AS a3, (SELECT fax FROM ms_company) AS a4, '$user' AS a5,DATE_FORMAT(orderdate,'%Y-%m') AS f1,DATE_FORMAT(orderdate,'%d/%m/%Y') AS f2,SUM(a.netamount) AS f3,FORMAT(SUM(a.netamount),0) AS f4 FROM tx_consignmentin a WHERE orderdate&gt;='$dt[0] 00:00' AND orderdate&lt;='$dt[1] 23:59' GROUP BY DATE_FORMAT(orderdate,'%Y-%m'),DATE_FORMAT(orderdate,'%Y%m%d')  ORDER BY DATE_FORMAT(orderdate,'%Y%m%d')";}</v>
      </c>
    </row>
    <row r="48" spans="1:13">
      <c r="A48" t="s">
        <v>1391</v>
      </c>
      <c r="B48" t="s">
        <v>1399</v>
      </c>
      <c r="C48" s="17" t="s">
        <v>1406</v>
      </c>
      <c r="M48" t="str">
        <f t="shared" si="8"/>
        <v>if ($q=='CO04'){$query="SELECT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tx_consignmentin a WHERE orderdate&gt;='$dt[0] 00:00' AND orderdate&lt;='$dt[1] 23:59' ORDER BY DATE_FORMAT(orderdate,'%Y%m%d')";}</v>
      </c>
    </row>
    <row r="49" spans="1:13">
      <c r="A49" t="s">
        <v>1392</v>
      </c>
      <c r="B49" t="s">
        <v>1400</v>
      </c>
      <c r="C49" s="17" t="s">
        <v>1407</v>
      </c>
      <c r="M49" t="str">
        <f t="shared" si="7"/>
        <v>if ($q=='CO05'){$query="SELECT (SELECT companyname FROM ms_company) AS a1, (SELECT address FROM ms_company) AS a2, (SELECT phone FROM ms_company) AS a3, (SELECT fax FROM ms_company) AS a4, '$user' AS a5,DATE_FORMAT(orderdate,'%Y-%m') AS f1,DATE_FORMAT(orderdate,'%d/%m/%Y') AS f2,SUM(a.netamount) AS f3,FORMAT(SUM(a.netamount),0) AS f4 FROM tx_consignmentinvoice a WHERE orderdate&gt;='$dt[0] 00:00' AND orderdate&lt;='$dt[1] 23:59' GROUP BY DATE_FORMAT(orderdate,'%Y-%m'),DATE_FORMAT(orderdate,'%Y%m%d')  ORDER BY DATE_FORMAT(orderdate,'%Y%m%d')";}</v>
      </c>
    </row>
    <row r="50" spans="1:13">
      <c r="A50" t="s">
        <v>1393</v>
      </c>
      <c r="B50" t="s">
        <v>1400</v>
      </c>
      <c r="C50" s="17" t="s">
        <v>1408</v>
      </c>
      <c r="M50" t="str">
        <f t="shared" si="7"/>
        <v>if ($q=='CO06'){$query="SELECT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tx_consignmentinvoice a WHERE orderdate&gt;='$dt[0] 00:00' AND orderdate&lt;='$dt[1] 23:59' ORDER BY DATE_FORMAT(orderdate,'%Y%m%d')";}</v>
      </c>
    </row>
    <row r="51" spans="1:13">
      <c r="A51" t="s">
        <v>1394</v>
      </c>
      <c r="B51" t="s">
        <v>1401</v>
      </c>
      <c r="C51" s="17" t="s">
        <v>1409</v>
      </c>
      <c r="M51" t="str">
        <f t="shared" si="7"/>
        <v>if ($q=='CO07'){$query="SELECT (SELECT companyname FROM ms_company) AS a1, (SELECT address FROM ms_company) AS a2, (SELECT phone FROM ms_company) AS a3, (SELECT fax FROM ms_company) AS a4, '$user' AS a5,DATE_FORMAT(paydate,'%Y-%m') AS f1,DATE_FORMAT(paydate,'%d/%m/%Y') AS f2,SUM(a.totalpay) AS f3,FORMAT(SUM(a.totalpay),0) AS f4 FROM tx_consignmentpay a WHERE paydate&gt;='$dt[0] 00:00' AND paydate&lt;='$dt[1] 23:59' GROUP BY DATE_FORMAT(paydate,'%Y-%m'),DATE_FORMAT(paydate,'%Y%m%d')  ORDER BY DATE_FORMAT(paydate,'%Y%m%d')";}</v>
      </c>
    </row>
    <row r="52" spans="1:13">
      <c r="A52" t="s">
        <v>1395</v>
      </c>
      <c r="B52" t="s">
        <v>1401</v>
      </c>
      <c r="C52" s="17" t="s">
        <v>1410</v>
      </c>
      <c r="M52" t="str">
        <f t="shared" si="7"/>
        <v>if ($q=='CO08'){$query="SELECT (SELECT companyname FROM ms_company) AS a1, (SELECT address FROM ms_company) AS a2, (SELECT phone FROM ms_company) AS a3, (SELECT fax FROM ms_company) AS a4, '$user' AS a5,DATE_FORMAT(paydate,'%Y-%m') AS f1,DATE_FORMAT(paydate,'%d/%m/%Y') AS f2,a.payno AS f3,a.totalpay AS f4,FORMAT(a.totalpay,0) AS f5 FROM tx_consignmentpay a WHERE paydate&gt;='$dt[0] 00:00' AND paydate&lt;='$dt[1] 23:59' ORDER BY DATE_FORMAT(paydate,'%Y%m%d')";}</v>
      </c>
    </row>
    <row r="53" spans="1:13">
      <c r="A53" t="s">
        <v>1396</v>
      </c>
      <c r="B53" t="s">
        <v>1402</v>
      </c>
      <c r="C53" s="17" t="s">
        <v>1411</v>
      </c>
      <c r="M53" t="str">
        <f t="shared" ref="M53:M68" si="9">"if ($q=='"&amp;A53&amp;"'){$query="&amp;C53&amp;D53&amp;E53&amp;F53&amp;G53&amp;H53&amp;I53&amp;J53&amp;K53&amp;L53&amp;"}"</f>
        <v>if ($q=='CO09'){$query="SELECT (SELECT companyname FROM ms_company) AS a1, (SELECT address FROM ms_company) AS a2, (SELECT phone FROM ms_company) AS a3, (SELECT fax FROM ms_company) AS a4, '$user' AS a5,DATE_FORMAT(returndate,'%Y-%m') AS f1,DATE_FORMAT(returndate,'%d/%m/%Y') AS f2,SUM(a.netamount) AS f3,FORMAT(SUM(a.netamount),0) AS f4 FROM tx_consignmentreturn a WHERE returndate&gt;='$dt[0] 00:00' AND returndate&lt;='$dt[1] 23:59' GROUP BY DATE_FORMAT(returndate,'%Y-%m'),DATE_FORMAT(returndate,'%Y%m%d')  ORDER BY DATE_FORMAT(returndate,'%Y%m%d')";}</v>
      </c>
    </row>
    <row r="54" spans="1:13">
      <c r="A54" t="s">
        <v>1397</v>
      </c>
      <c r="B54" t="s">
        <v>1402</v>
      </c>
      <c r="C54" s="17" t="s">
        <v>1412</v>
      </c>
      <c r="M54" t="str">
        <f t="shared" si="9"/>
        <v>if ($q=='CO10'){$query="SELECT (SELECT companyname FROM ms_company) AS a1, (SELECT address FROM ms_company) AS a2, (SELECT phone FROM ms_company) AS a3, (SELECT fax FROM ms_company) AS a4, '$user' AS a5,DATE_FORMAT(returndate,'%Y-%m') AS f1,DATE_FORMAT(returndate,'%d/%m/%Y') AS f2,a.returnno AS f3,a.netamount AS f4,FORMAT(a.netamount,0) AS f5 FROM tx_consignmentreturn a WHERE returndate&gt;='$dt[0] 00:00' AND returndate&lt;='$dt[1] 23:59' ORDER BY DATE_FORMAT(returndate,'%Y%m%d')";}</v>
      </c>
    </row>
    <row r="55" spans="1:13">
      <c r="A55" t="s">
        <v>1413</v>
      </c>
      <c r="B55" t="s">
        <v>1421</v>
      </c>
      <c r="C55" s="17" t="s">
        <v>1422</v>
      </c>
      <c r="M55" t="str">
        <f t="shared" si="9"/>
        <v>if ($q=='DO01'){$query="SELECT (SELECT companyname FROM ms_company) AS a1, (SELECT address FROM ms_company) AS a2, (SELECT phone FROM ms_company) AS a3, (SELECT fax FROM ms_company) AS a4, '$user' AS a5,DATE_FORMAT(orderdate,'%Y-%m') AS f1,DATE_FORMAT(orderdate,'%d/%m/%Y') AS f2,count(a.netamount) AS f3,FORMAT(count(a.netamount),0) AS f4 FROM tx_deliverymulti a WHERE orderdate&gt;='$dt[0] 00:00' AND orderdate&lt;='$dt[1] 23:59' GROUP BY DATE_FORMAT(orderdate,'%Y-%m'),DATE_FORMAT(orderdate,'%Y%m%d')  ORDER BY DATE_FORMAT(orderdate,'%Y%m%d')";}</v>
      </c>
    </row>
    <row r="56" spans="1:13">
      <c r="A56" t="s">
        <v>1414</v>
      </c>
      <c r="B56" t="s">
        <v>1421</v>
      </c>
      <c r="C56" s="17" t="s">
        <v>1423</v>
      </c>
      <c r="M56" t="str">
        <f t="shared" si="9"/>
        <v>if ($q=='DO02'){$query="SELECT (SELECT companyname FROM ms_company) AS a1, (SELECT address FROM ms_company) AS a2, (SELECT phone FROM ms_company) AS a3, (SELECT fax FROM ms_company) AS a4, '$user' AS a5,DATE_FORMAT(orderdate,'%Y-%m') AS f1,DATE_FORMAT(orderdate,'%d/%m/%Y') AS f2,a.orderno AS f3,1 AS f4,1 AS f5 FROM tx_deliverymulti a WHERE orderdate&gt;='$dt[0] 00:00' AND orderdate&lt;='$dt[1] 23:59' ORDER BY DATE_FORMAT(orderdate,'%Y%m%d')";}</v>
      </c>
    </row>
    <row r="57" spans="1:13">
      <c r="A57" t="s">
        <v>1415</v>
      </c>
      <c r="B57" t="s">
        <v>1179</v>
      </c>
      <c r="C57" s="17" t="s">
        <v>1424</v>
      </c>
      <c r="M57" t="str">
        <f t="shared" si="9"/>
        <v>if ($q=='DO03'){$query="SELECT (SELECT companyname FROM ms_company) AS a1, (SELECT address FROM ms_company) AS a2, (SELECT phone FROM ms_company) AS a3, (SELECT fax FROM ms_company) AS a4, '$user' AS a5,DATE_FORMAT(orderdate,'%Y-%m') AS f1,DATE_FORMAT(orderdate,'%d/%m/%Y') AS f2,count(a.netamount) AS f3,FORMAT(count(a.netamount),0) AS f4 FROM tx_delivery a WHERE orderdate&gt;='$dt[0] 00:00' AND orderdate&lt;='$dt[1] 23:59' GROUP BY DATE_FORMAT(orderdate,'%Y-%m'),DATE_FORMAT(orderdate,'%Y%m%d')  ORDER BY DATE_FORMAT(orderdate,'%Y%m%d')";}</v>
      </c>
    </row>
    <row r="58" spans="1:13">
      <c r="A58" t="s">
        <v>1416</v>
      </c>
      <c r="B58" t="s">
        <v>1179</v>
      </c>
      <c r="C58" s="17" t="s">
        <v>1425</v>
      </c>
      <c r="M58" t="str">
        <f t="shared" si="9"/>
        <v>if ($q=='DO04'){$query="SELECT (SELECT companyname FROM ms_company) AS a1, (SELECT address FROM ms_company) AS a2, (SELECT phone FROM ms_company) AS a3, (SELECT fax FROM ms_company) AS a4, '$user' AS a5,DATE_FORMAT(orderdate,'%Y-%m') AS f1,DATE_FORMAT(orderdate,'%d/%m/%Y') AS f2,a.orderno AS f3,1 AS f4,1 AS f5 FROM tx_delivery a WHERE orderdate&gt;='$dt[0] 00:00' AND orderdate&lt;='$dt[1] 23:59' ORDER BY DATE_FORMAT(orderdate,'%Y%m%d')";}</v>
      </c>
    </row>
    <row r="59" spans="1:13">
      <c r="A59" t="s">
        <v>1417</v>
      </c>
      <c r="B59" t="s">
        <v>1188</v>
      </c>
      <c r="C59" s="17" t="s">
        <v>1426</v>
      </c>
      <c r="M59" t="str">
        <f t="shared" si="9"/>
        <v>if ($q=='DO05'){$query="SELECT (SELECT companyname FROM ms_company) AS a1, (SELECT address FROM ms_company) AS a2, (SELECT phone FROM ms_company) AS a3, (SELECT fax FROM ms_company) AS a4, '$user' AS a5,DATE_FORMAT(orderdate,'%Y-%m') AS f1,DATE_FORMAT(orderdate,'%d/%m/%Y') AS f2,count(a.netamount) AS f3,FORMAT(count(a.netamount),0) AS f4 FROM tx_deliveryout a WHERE orderdate&gt;='$dt[0] 00:00' AND orderdate&lt;='$dt[1] 23:59' GROUP BY DATE_FORMAT(orderdate,'%Y-%m'),DATE_FORMAT(orderdate,'%Y%m%d')  ORDER BY DATE_FORMAT(orderdate,'%Y%m%d')";}</v>
      </c>
    </row>
    <row r="60" spans="1:13">
      <c r="A60" t="s">
        <v>1418</v>
      </c>
      <c r="B60" t="s">
        <v>1188</v>
      </c>
      <c r="C60" s="17" t="s">
        <v>1427</v>
      </c>
      <c r="M60" t="str">
        <f t="shared" si="9"/>
        <v>if ($q=='DO06'){$query="SELECT (SELECT companyname FROM ms_company) AS a1, (SELECT address FROM ms_company) AS a2, (SELECT phone FROM ms_company) AS a3, (SELECT fax FROM ms_company) AS a4, '$user' AS a5,DATE_FORMAT(orderdate,'%Y-%m') AS f1,DATE_FORMAT(orderdate,'%d/%m/%Y') AS f2,a.orderno AS f3,1 AS f4,1 AS f5 FROM tx_deliveryout a WHERE orderdate&gt;='$dt[0] 00:00' AND orderdate&lt;='$dt[1] 23:59' ORDER BY DATE_FORMAT(orderdate,'%Y%m%d')";}</v>
      </c>
    </row>
    <row r="61" spans="1:13">
      <c r="A61" t="s">
        <v>1419</v>
      </c>
      <c r="B61" t="s">
        <v>1189</v>
      </c>
      <c r="C61" s="17" t="s">
        <v>1428</v>
      </c>
      <c r="M61" t="str">
        <f t="shared" si="9"/>
        <v>if ($q=='DO07'){$query="SELECT (SELECT companyname FROM ms_company) AS a1, (SELECT address FROM ms_company) AS a2, (SELECT phone FROM ms_company) AS a3, (SELECT fax FROM ms_company) AS a4, '$user' AS a5,DATE_FORMAT(orderdate,'%Y-%m') AS f1,DATE_FORMAT(orderdate,'%d/%m/%Y') AS f2,count(a.netamount) AS f3,FORMAT(count(a.netamount),0) AS f4 FROM tx_deliveryreceived a WHERE orderdate&gt;='$dt[0] 00:00' AND orderdate&lt;='$dt[1] 23:59' GROUP BY DATE_FORMAT(orderdate,'%Y-%m'),DATE_FORMAT(orderdate,'%Y%m%d')  ORDER BY DATE_FORMAT(orderdate,'%Y%m%d')";}</v>
      </c>
    </row>
    <row r="62" spans="1:13">
      <c r="A62" t="s">
        <v>1420</v>
      </c>
      <c r="B62" t="s">
        <v>1189</v>
      </c>
      <c r="C62" s="17" t="s">
        <v>1429</v>
      </c>
      <c r="M62" t="str">
        <f t="shared" si="9"/>
        <v>if ($q=='DO08'){$query="SELECT (SELECT companyname FROM ms_company) AS a1, (SELECT address FROM ms_company) AS a2, (SELECT phone FROM ms_company) AS a3, (SELECT fax FROM ms_company) AS a4, '$user' AS a5,DATE_FORMAT(orderdate,'%Y-%m') AS f1,DATE_FORMAT(orderdate,'%d/%m/%Y') AS f2,a.orderno AS f3,1 AS f4,1 AS f5 FROM tx_deliveryreceived a WHERE orderdate&gt;='$dt[0] 00:00' AND orderdate&lt;='$dt[1] 23:59' ORDER BY DATE_FORMAT(orderdate,'%Y%m%d')";}</v>
      </c>
    </row>
    <row r="63" spans="1:13">
      <c r="A63" t="s">
        <v>1430</v>
      </c>
      <c r="B63" t="s">
        <v>1434</v>
      </c>
      <c r="C63" s="17" t="s">
        <v>1436</v>
      </c>
      <c r="M63" t="str">
        <f t="shared" si="9"/>
        <v>if ($q=='CA01'){$query="SELECT (SELECT companyname FROM ms_company) AS a1, (SELECT address FROM ms_company) AS a2, (SELECT phone FROM ms_company) AS a3, (SELECT fax FROM ms_company) AS a4, '$user' AS a5,DATE_FORMAT(cashdate,'%Y-%m') AS f1,DATE_FORMAT(cashdate,'%d/%m/%Y') AS f2,SUM(a.totalamount) AS f3,FORMAT(SUM(a.totalamount),0) AS f4 FROM tx_cash a WHERE cashdate&gt;='$dt[0] 00:00' AND cashdate&lt;='$dt[1] 23:59' and cashtype='CIN' GROUP BY DATE_FORMAT(cashdate,'%Y-%m'),DATE_FORMAT(cashdate,'%Y%m%d')  ORDER BY DATE_FORMAT(cashdate,'%Y%m%d')";}</v>
      </c>
    </row>
    <row r="64" spans="1:13">
      <c r="A64" t="s">
        <v>1431</v>
      </c>
      <c r="B64" t="s">
        <v>1434</v>
      </c>
      <c r="C64" s="17" t="s">
        <v>1438</v>
      </c>
      <c r="M64" t="str">
        <f t="shared" si="9"/>
        <v>if ($q=='CA02'){$query="SELECT (SELECT companyname FROM ms_company) AS a1, (SELECT address FROM ms_company) AS a2, (SELECT phone FROM ms_company) AS a3, (SELECT fax FROM ms_company) AS a4, '$user' AS a5,DATE_FORMAT(cashdate,'%Y-%m') AS f1,DATE_FORMAT(cashdate,'%d/%m/%Y') AS f2,a.cashno AS f3,totalamount AS f4,format(totalamount,0) AS f5 FROM tx_cash a WHERE cashdate&gt;='$dt[0] 00:00' AND cashdate&lt;='$dt[1] 23:59' and cashtype='CIN' order BY DATE_FORMAT(cashdate,'%Y%m%d')";}</v>
      </c>
    </row>
    <row r="65" spans="1:13">
      <c r="A65" t="s">
        <v>1432</v>
      </c>
      <c r="B65" t="s">
        <v>1435</v>
      </c>
      <c r="C65" s="17" t="s">
        <v>1437</v>
      </c>
      <c r="M65" t="str">
        <f t="shared" si="9"/>
        <v>if ($q=='CA03'){$query="SELECT (SELECT companyname FROM ms_company) AS a1, (SELECT address FROM ms_company) AS a2, (SELECT phone FROM ms_company) AS a3, (SELECT fax FROM ms_company) AS a4, '$user' AS a5,DATE_FORMAT(cashdate,'%Y-%m') AS f1,DATE_FORMAT(cashdate,'%d/%m/%Y') AS f2,SUM(a.totalamount) AS f3,FORMAT(SUM(a.totalamount),0) AS f4 FROM tx_cash a WHERE cashdate&gt;='$dt[0] 00:00' AND cashdate&lt;='$dt[1] 23:59' and cashtype='COT' GROUP BY DATE_FORMAT(cashdate,'%Y-%m'),DATE_FORMAT(cashdate,'%Y%m%d')  ORDER BY DATE_FORMAT(cashdate,'%Y%m%d')";}</v>
      </c>
    </row>
    <row r="66" spans="1:13">
      <c r="A66" t="s">
        <v>1433</v>
      </c>
      <c r="B66" t="s">
        <v>1435</v>
      </c>
      <c r="C66" s="17" t="s">
        <v>1439</v>
      </c>
      <c r="M66" t="str">
        <f t="shared" si="9"/>
        <v>if ($q=='CA04'){$query="SELECT (SELECT companyname FROM ms_company) AS a1, (SELECT address FROM ms_company) AS a2, (SELECT phone FROM ms_company) AS a3, (SELECT fax FROM ms_company) AS a4, '$user' AS a5,DATE_FORMAT(cashdate,'%Y-%m') AS f1,DATE_FORMAT(cashdate,'%d/%m/%Y') AS f2,a.cashno AS f3,totalamount AS f4,format(totalamount,0) AS f5 FROM tx_cash a WHERE cashdate&gt;='$dt[0] 00:00' AND cashdate&lt;='$dt[1] 23:59' and cashtype='COT' order BY DATE_FORMAT(cashdate,'%Y%m%d')";}</v>
      </c>
    </row>
    <row r="67" spans="1:13" ht="15.75" customHeight="1">
      <c r="A67" t="s">
        <v>1442</v>
      </c>
      <c r="B67" t="s">
        <v>1441</v>
      </c>
      <c r="C67" t="s">
        <v>1445</v>
      </c>
      <c r="M67" t="str">
        <f t="shared" si="9"/>
        <v>if ($q=='V001'){$query="SELECT  (SELECT companyname FROM ms_company) AS a1,(SELECT address FROM ms_company) AS a2,(SELECT phone FROM ms_company) AS a3,(SELECT fax FROM ms_company) AS a4, '$user' AS a5,  DATE_FORMAT(orderdate,'%Y-%m') AS f1,  DATE_FORMAT(orderdate,'%d/%m/%Y') AS f2,  SUM(a.totalamount) AS f3,  FORMAT(SUM(a.totalamount),0) AS f4 FROM tx_purchaseinvoice a WHERE orderdate &gt;= '$dt[1] 00:00' AND orderdate &lt;= '$dt[2] 23:59' AND custname='$dt[0]' GROUP BY DATE_FORMAT(orderdate,'%Y-%m'),DATE_FORMAT(orderdate,'%Y%m%d') ORDER BY DATE_FORMAT(orderdate,'%Y%m%d')";}</v>
      </c>
    </row>
    <row r="68" spans="1:13" ht="15.75" customHeight="1">
      <c r="A68" t="s">
        <v>1447</v>
      </c>
      <c r="B68" t="s">
        <v>1448</v>
      </c>
      <c r="C68" s="33" t="s">
        <v>1449</v>
      </c>
      <c r="M68" t="str">
        <f t="shared" si="9"/>
        <v>if ($q=='V002'){$query="SELECT (SELECT companyname FROM ms_company) AS a1, (SELECT address FROM ms_company) AS a2, (SELECT phone FROM ms_company) AS a3, (SELECT fax FROM ms_company) AS a4, '$user' AS a5,DATE_FORMAT(orderdate,'%Y-%m') AS f1,DATE_FORMAT(orderdate,'%d/%m/%Y') AS f2,a.orderno AS f3,totalamount AS f4,format(totalamount,0) AS f5 FROM tx_purchaseinvoice a WHERE orderdate&gt;='$dt[1] 00:00' AND orderdate&lt;='$dt[2] 23:59' and a.custname='$dt[0]' order BY DATE_FORMAT(orderdate,'%Y%m%d')";}</v>
      </c>
    </row>
    <row r="69" spans="1:13" ht="15.75" customHeight="1">
      <c r="A69" t="s">
        <v>1450</v>
      </c>
      <c r="B69" t="s">
        <v>1452</v>
      </c>
      <c r="C69" t="s">
        <v>1454</v>
      </c>
      <c r="M69" t="str">
        <f t="shared" ref="M69:M70" si="10">"if ($q=='"&amp;A69&amp;"'){$query="&amp;C69&amp;D69&amp;E69&amp;F69&amp;G69&amp;H69&amp;I69&amp;J69&amp;K69&amp;L69&amp;"}"</f>
        <v>if ($q=='CS01'){$query="SELECT  (SELECT companyname FROM ms_company) AS a1,(SELECT address FROM ms_company) AS a2,(SELECT phone FROM ms_company) AS a3,(SELECT fax FROM ms_company) AS a4, '$user' AS a5,  DATE_FORMAT(orderdate,'%Y-%m') AS f1,  DATE_FORMAT(orderdate,'%d/%m/%Y') AS f2,  SUM(a.totalamount) AS f3,  FORMAT(SUM(a.totalamount),0) AS f4 FROM tx_salesinvoice a WHERE orderdate &gt;= '$dt[1] 00:00' AND orderdate &lt;= '$dt[2] 23:59' AND custname='$dt[0]' GROUP BY DATE_FORMAT(orderdate,'%Y-%m'),DATE_FORMAT(orderdate,'%Y%m%d') ORDER BY DATE_FORMAT(orderdate,'%Y%m%d')";}</v>
      </c>
    </row>
    <row r="70" spans="1:13" ht="15.75" customHeight="1">
      <c r="A70" t="s">
        <v>1451</v>
      </c>
      <c r="B70" t="s">
        <v>1453</v>
      </c>
      <c r="C70" s="33" t="s">
        <v>1455</v>
      </c>
      <c r="M70" t="str">
        <f t="shared" si="10"/>
        <v>if ($q=='CS02'){$query="SELECT (SELECT companyname FROM ms_company) AS a1, (SELECT address FROM ms_company) AS a2, (SELECT phone FROM ms_company) AS a3, (SELECT fax FROM ms_company) AS a4, '$user' AS a5,DATE_FORMAT(orderdate,'%Y-%m') AS f1,DATE_FORMAT(orderdate,'%d/%m/%Y') AS f2,a.orderno AS f3,totalamount AS f4,format(totalamount,0) AS f5 FROM tx_salesinvoice a WHERE orderdate&gt;='$dt[1] 00:00' AND orderdate&lt;='$dt[2] 23:59' and a.custname='$dt[0]' order BY DATE_FORMAT(orderdate,'%Y%m%d')";}</v>
      </c>
    </row>
    <row r="71" spans="1:13" ht="15.75" customHeight="1">
      <c r="A71" t="s">
        <v>1456</v>
      </c>
      <c r="B71" t="s">
        <v>1458</v>
      </c>
      <c r="C71" s="17" t="s">
        <v>1462</v>
      </c>
      <c r="M71" t="str">
        <f t="shared" ref="M71:M72" si="11">"if ($q=='"&amp;A71&amp;"'){$query="&amp;C71&amp;D71&amp;E71&amp;F71&amp;G71&amp;H71&amp;I71&amp;J71&amp;K71&amp;L71&amp;"}"</f>
        <v>if ($q=='MM01'){$query="SELECT  (SELECT companyname FROM ms_company) AS a1,(SELECT address FROM ms_company) AS a2,(SELECT phone FROM ms_company) AS a3,(SELECT fax FROM ms_company) AS a4, '$user' AS a5,  DATE_FORMAT(transtime,'%Y-%m') AS f1,  DATE_FORMAT(transtime,'%d/%m/%Y') AS f2,  SUM(a.totalamount) AS f3,  FORMAT(SUM(a.totalamount),0) AS f4 FROM tx_trans a WHERE transtime &gt;= '$dt[1] 00:00' AND transtime &lt;= '$dt[2] 23:59' AND memberid='$dt[0]' GROUP BY DATE_FORMAT(transtime,'%Y-%m'),DATE_FORMAT(transtime,'%Y%m%d') ORDER BY DATE_FORMAT(transtime,'%Y%m%d')";}</v>
      </c>
    </row>
    <row r="72" spans="1:13" ht="15.75" customHeight="1">
      <c r="A72" t="s">
        <v>1457</v>
      </c>
      <c r="B72" t="s">
        <v>1459</v>
      </c>
      <c r="C72" s="33" t="s">
        <v>1473</v>
      </c>
      <c r="M72" t="str">
        <f t="shared" si="11"/>
        <v>if ($q=='MM02'){$query="SELECT (SELECT companyname FROM ms_company) AS a1, (SELECT address FROM ms_company) AS a2, (SELECT phone FROM ms_company) AS a3, (SELECT fax FROM ms_company) AS a4, '$user' AS a5,DATE_FORMAT(transtime,'%Y-%m') AS f1,DATE_FORMAT(transtime,'%d/%m/%Y') AS f2,a.transid AS f3,totalamount AS f4,format(totalamount,0) AS f5 FROM tx_trans a WHERE transtime&gt;='$dt[1] 00:00' AND transtime&lt;='$dt[2] 23:59' and a.memberid='$dt[0]' order BY DATE_FORMAT(transtime,'%Y%m%d')";}</v>
      </c>
    </row>
    <row r="73" spans="1:13" ht="15.75" customHeight="1">
      <c r="A73" t="s">
        <v>1463</v>
      </c>
      <c r="B73" t="s">
        <v>1465</v>
      </c>
      <c r="C73" s="17" t="s">
        <v>1467</v>
      </c>
      <c r="M73" t="str">
        <f t="shared" ref="M73:M74" si="12">"if ($q=='"&amp;A73&amp;"'){$query="&amp;C73&amp;D73&amp;E73&amp;F73&amp;G73&amp;H73&amp;I73&amp;J73&amp;K73&amp;L73&amp;"}"</f>
        <v>if ($q=='CH01'){$query="SELECT  (SELECT companyname FROM ms_company) AS a1,(SELECT address FROM ms_company) AS a2,(SELECT phone FROM ms_company) AS a3,(SELECT fax FROM ms_company) AS a4, '$user' AS a5,  DATE_FORMAT(transtime,'%Y-%m') AS f1,  DATE_FORMAT(transtime,'%d/%m/%Y') AS f2,  SUM(a.totalamount) AS f3,  FORMAT(SUM(a.totalamount),0) AS f4 FROM tx_trans a WHERE transtime &gt;= '$dt[1] 00:00' AND transtime &lt;= '$dt[2] 23:59' AND cashierid='$dt[0]' GROUP BY DATE_FORMAT(transtime,'%Y-%m'),DATE_FORMAT(transtime,'%Y%m%d') ORDER BY DATE_FORMAT(transtime,'%Y%m%d')";}</v>
      </c>
    </row>
    <row r="74" spans="1:13" ht="15.75" customHeight="1">
      <c r="A74" t="s">
        <v>1464</v>
      </c>
      <c r="B74" t="s">
        <v>1466</v>
      </c>
      <c r="C74" s="33" t="s">
        <v>1470</v>
      </c>
      <c r="M74" t="str">
        <f t="shared" si="12"/>
        <v>if ($q=='CH02'){$query="SELECT (SELECT companyname FROM ms_company) AS a1, (SELECT address FROM ms_company) AS a2, (SELECT phone FROM ms_company) AS a3, (SELECT fax FROM ms_company) AS a4, '$user' AS a5,DATE_FORMAT(transtime,'%Y-%m') AS f1,DATE_FORMAT(transtime,'%d/%m/%Y') AS f2,a.transid AS f3,totalamount AS f4,format(totalamount,0) AS f5 FROM tx_trans a WHERE transtime&gt;='$dt[1] 00:00' AND transtime&lt;='$dt[2] 23:59' and a.cashierid='$dt[0]' order BY DATE_FORMAT(transtime,'%Y%m%d')";}</v>
      </c>
    </row>
    <row r="75" spans="1:13" ht="15.75" customHeight="1">
      <c r="A75" t="s">
        <v>1471</v>
      </c>
      <c r="B75" t="s">
        <v>1465</v>
      </c>
      <c r="C75" s="17" t="s">
        <v>1475</v>
      </c>
      <c r="M75" t="str">
        <f t="shared" ref="M75:M76" si="13">"if ($q=='"&amp;A75&amp;"'){$query="&amp;C75&amp;D75&amp;E75&amp;F75&amp;G75&amp;H75&amp;I75&amp;J75&amp;K75&amp;L75&amp;"}"</f>
        <v>if ($q=='SL01'){$query="SELECT  (SELECT companyname FROM ms_company) AS a1,(SELECT address FROM ms_company) AS a2,(SELECT phone FROM ms_company) AS a3,(SELECT fax FROM ms_company) AS a4, '$user' AS a5,  DATE_FORMAT(transtime,'%Y-%m') AS f1,  DATE_FORMAT(transtime,'%d/%m/%Y') AS f2,  SUM(a.totalamount) AS f3,  FORMAT(SUM(a.totalamount),0) AS f4 FROM tx_trans a WHERE transtime &gt;= '$dt[1] 00:00' AND transtime &lt;= '$dt[2] 23:59' AND a.salesid='$dt[0]' GROUP BY DATE_FORMAT(transtime,'%Y-%m'),DATE_FORMAT(transtime,'%Y%m%d') ORDER BY DATE_FORMAT(transtime,'%Y%m%d')";}</v>
      </c>
    </row>
    <row r="76" spans="1:13" ht="15.75" customHeight="1">
      <c r="A76" t="s">
        <v>1472</v>
      </c>
      <c r="B76" t="s">
        <v>1466</v>
      </c>
      <c r="C76" s="33" t="s">
        <v>1474</v>
      </c>
      <c r="M76" t="str">
        <f t="shared" si="13"/>
        <v>if ($q=='SL02'){$query="SELECT (SELECT companyname FROM ms_company) AS a1, (SELECT address FROM ms_company) AS a2, (SELECT phone FROM ms_company) AS a3, (SELECT fax FROM ms_company) AS a4, '$user' AS a5,DATE_FORMAT(transtime,'%Y-%m') AS f1,DATE_FORMAT(transtime,'%d/%m/%Y') AS f2,a.transid AS f3,totalamount AS f4,format(totalamount,0) AS f5 FROM tx_trans a WHERE transtime&gt;='$dt[1] 00:00' AND transtime&lt;='$dt[2] 23:59' and a.salesid='$dt[0]' order BY DATE_FORMAT(transtime,'%Y%m%d')";}</v>
      </c>
    </row>
    <row r="77" spans="1:13">
      <c r="A77" t="s">
        <v>1476</v>
      </c>
      <c r="B77" t="s">
        <v>1138</v>
      </c>
      <c r="C77" s="17" t="s">
        <v>1141</v>
      </c>
      <c r="M77" t="str">
        <f>"if ($q=='"&amp;A77&amp;"'){$query="&amp;C77&amp;D77&amp;E77&amp;F77&amp;G77&amp;H77&amp;I77&amp;J77&amp;K77&amp;L77&amp;"}"</f>
        <v>if ($q=='POS06'){$query="SELECT (SELECT companyname FROM ms_company) AS a1, (SELECT address FROM ms_company) AS a2, (SELECT phone FROM ms_company) AS a3, (SELECT fax FROM ms_company) AS a4, '$user' AS a5,itemid AS f1,(SELECT itemname FROM ms_item WHERE b.itemid=ms_item.itemcode LIMIT 1)AS f2, format(SUM(b.totalamount),0) AS f3  ,'$dt[0]' AS f4, '$dt[1]' AS f5 FROM tx_trans a LEFT JOIN tx_trans_item b ON a.transid=b.transid  WHERE transtime&gt;='$dt[0] 00:00' AND transtime&lt;='$dt[1] 23:59'  GROUP BY itemid ORDER BY SUM(b.totalamount) DESC LIMIT 50";}</v>
      </c>
    </row>
    <row r="78" spans="1:13">
      <c r="A78" t="s">
        <v>1477</v>
      </c>
      <c r="B78" t="s">
        <v>1139</v>
      </c>
      <c r="C78" s="17" t="s">
        <v>1140</v>
      </c>
      <c r="M78" t="str">
        <f>"if ($q=='"&amp;A78&amp;"'){$query="&amp;C78&amp;D78&amp;E78&amp;F78&amp;G78&amp;H78&amp;I78&amp;J78&amp;K78&amp;L78&amp;"}"</f>
        <v>if ($q=='POS07'){$query="SELECT (SELECT companyname FROM ms_company) AS a1, (SELECT address FROM ms_company) AS a2, (SELECT phone FROM ms_company) AS a3, (SELECT fax FROM ms_company) AS a4, '$user' AS a5,itemid AS f1,(SELECT itemname FROM ms_item WHERE b.itemid=ms_item.itemcode LIMIT 1)AS f2, IFNULL(SUM(b.qty),0) AS f3  ,'$dt[0]' AS f4, '$dt[1]' AS f5 FROM tx_trans a LEFT JOIN tx_trans_item b ON a.transid=b.transid  WHERE transtime&gt;='$dt[0] 00:00' AND transtime&lt;='$dt[1] 23:59'  GROUP BY itemid ORDER BY SUM(b.qty) DESC LIMIT 50";}</v>
      </c>
    </row>
    <row r="79" spans="1:13" ht="15.75" customHeight="1">
      <c r="A79" t="s">
        <v>1479</v>
      </c>
      <c r="B79" t="s">
        <v>1478</v>
      </c>
      <c r="C79" s="17" t="s">
        <v>1484</v>
      </c>
      <c r="M79" t="str">
        <f t="shared" ref="M79:M84" si="14">"if ($q=='"&amp;A79&amp;"'){$query="&amp;C79&amp;D79&amp;E79&amp;F79&amp;G79&amp;H79&amp;I79&amp;J79&amp;K79&amp;L79&amp;"}"</f>
        <v>if ($q=='V003'){$query="SELECT (SELECT companyname FROM ms_company) AS a1, (SELECT address FROM ms_company) AS a2, (SELECT phone FROM ms_company) AS a3, (SELECT fax FROM ms_company) AS a4, '$user' AS a5,custname AS f2, format(SUM(total),0) AS f3  ,'$dt[0]' AS f4, '$dt[1]' AS f5 FROM tx_purchaseinvoice a LEFT JOIN tx_purchaseinvoice_d b ON a.orderno=b.orderno  WHERE orderdate&gt;='$dt[0] 00:00' AND orderdate&lt;='$dt[1] 23:59'  GROUP BY custname ORDER BY SUM(total) DESC LIMIT 50";}</v>
      </c>
    </row>
    <row r="80" spans="1:13">
      <c r="A80" t="s">
        <v>1480</v>
      </c>
      <c r="B80" t="s">
        <v>1481</v>
      </c>
      <c r="C80" s="17" t="s">
        <v>1483</v>
      </c>
      <c r="M80" t="str">
        <f t="shared" si="14"/>
        <v>if ($q=='V004'){$query="SELECT (SELECT companyname FROM ms_company) AS a1, (SELECT address FROM ms_company) AS a2, (SELECT phone FROM ms_company) AS a3, (SELECT fax FROM ms_company) AS a4, '$user' AS a5,custname AS f2, IFNULL(SUM(b.qty),0) AS f3  ,'$dt[0]' AS f4, '$dt[1]' AS f5 FROM tx_purchaseinvoice a LEFT JOIN tx_purchaseinvoice_d b ON a.orderno=b.orderno  WHERE orderdate&gt;='$dt[0] 00:00' AND orderdate&lt;='$dt[1] 23:59'  GROUP BY custname ORDER BY SUM(b.qty) DESC LIMIT 50";}</v>
      </c>
    </row>
    <row r="81" spans="1:13">
      <c r="A81" t="s">
        <v>1485</v>
      </c>
      <c r="B81" t="s">
        <v>1487</v>
      </c>
      <c r="C81" s="17" t="s">
        <v>1482</v>
      </c>
      <c r="M81" t="str">
        <f t="shared" si="14"/>
        <v>if ($q=='CS03'){$query="SELECT (SELECT companyname FROM ms_company) AS a1, (SELECT address FROM ms_company) AS a2, (SELECT phone FROM ms_company) AS a3, (SELECT fax FROM ms_company) AS a4, '$user' AS a5,custname AS f2, format(SUM(total),0) AS f3  ,'$dt[0]' AS f4, '$dt[1]' AS f5 FROM tx_salesinvoice a LEFT JOIN tx_salesinvoice_d b ON a.orderno=b.orderno  WHERE orderdate&gt;='$dt[0] 00:00' AND orderdate&lt;='$dt[1] 23:59'  GROUP BY custname ORDER BY SUM(total) DESC LIMIT 50";}</v>
      </c>
    </row>
    <row r="82" spans="1:13">
      <c r="A82" t="s">
        <v>1486</v>
      </c>
      <c r="B82" t="s">
        <v>1488</v>
      </c>
      <c r="C82" s="17" t="s">
        <v>1489</v>
      </c>
      <c r="M82" t="str">
        <f t="shared" si="14"/>
        <v>if ($q=='CS04'){$query="SELECT (SELECT companyname FROM ms_company) AS a1, (SELECT address FROM ms_company) AS a2, (SELECT phone FROM ms_company) AS a3, (SELECT fax FROM ms_company) AS a4, '$user' AS a5,custname AS f2, FORMAT(SUM(b.qty),0) AS f3  ,'$dt[0]' AS f4, '$dt[1]' AS f5 FROM tx_purchaseinvoice a LEFT JOIN tx_purchaseinvoice_d b ON a.orderno=b.orderno  WHERE orderdate&gt;='$dt[0] 00:00' AND orderdate&lt;='$dt[1] 23:59'  GROUP BY custname ORDER BY SUM(b.qty) DESC LIMIT 50";}</v>
      </c>
    </row>
    <row r="83" spans="1:13">
      <c r="A83" t="s">
        <v>1490</v>
      </c>
      <c r="B83" t="s">
        <v>1492</v>
      </c>
      <c r="C83" s="17" t="s">
        <v>1494</v>
      </c>
      <c r="M83" t="str">
        <f t="shared" si="14"/>
        <v>if ($q=='MM03'){$query="SELECT (SELECT companyname FROM ms_company) AS a1, (SELECT address FROM ms_company) AS a2, (SELECT phone FROM ms_company) AS a3, (SELECT fax FROM ms_company) AS a4, '$user' AS a5,(SELECT membername FROM ms_membership b WHERE a.memberid=b.memberid) AS f2, FORMAT(SUM(a.totalamount),0) AS f3 ,'$dt[0]' AS f4, '$dt[1]' AS f5 FROM tx_trans a WHERE transtime &gt;= '$dt[0] 00:00' AND transtime &lt;= '$dt[1] 23:59' GROUP BY a.memberid ORDER BY SUM(a.totalamount) DESC";}</v>
      </c>
    </row>
    <row r="84" spans="1:13">
      <c r="A84" t="s">
        <v>1491</v>
      </c>
      <c r="B84" t="s">
        <v>1493</v>
      </c>
      <c r="C84" s="17" t="s">
        <v>1495</v>
      </c>
      <c r="M84" t="str">
        <f t="shared" si="14"/>
        <v>if ($q=='MM04'){$query="SELECT (SELECT companyname FROM ms_company) AS a1, (SELECT address FROM ms_company) AS a2, (SELECT phone FROM ms_company) AS a3, (SELECT fax FROM ms_company) AS a4, '$user' AS a5,(SELECT membername FROM ms_membership b WHERE a.memberid=b.memberid) AS f2, FORMAT(SUM(b.qty),0) AS f3 ,'$dt[0]' AS f4, '$dt[1]' AS f5 FROM tx_trans a inner join tx_trans_item b on a.transid=b.transid WHERE transtime &gt;= '$dt[0] 00:00' AND transtime &lt;= '$dt[1] 23:59' GROUP BY a.memberid ORDER BY SUM(b.qty) DESC";}</v>
      </c>
    </row>
    <row r="85" spans="1:13">
      <c r="A85" t="s">
        <v>1496</v>
      </c>
      <c r="B85" t="s">
        <v>1498</v>
      </c>
      <c r="C85" s="17" t="s">
        <v>1500</v>
      </c>
      <c r="M85" t="str">
        <f t="shared" ref="M85:M86" si="15">"if ($q=='"&amp;A85&amp;"'){$query="&amp;C85&amp;D85&amp;E85&amp;F85&amp;G85&amp;H85&amp;I85&amp;J85&amp;K85&amp;L85&amp;"}"</f>
        <v>if ($q=='SL03'){$query="SELECT (SELECT companyname FROM ms_company) AS a1, (SELECT address FROM ms_company) AS a2, (SELECT phone FROM ms_company) AS a3, (SELECT fax FROM ms_company) AS a4, '$user' AS a5,(select salesname from ms_salesman c where c.salesid=a.salesman) AS f2, format(SUM(total),0) AS f3  ,'$dt[0]' AS f4, '$dt[1]' AS f5 FROM tx_salesinvoice a LEFT JOIN tx_salesinvoice_d b ON a.orderno=b.orderno  WHERE orderdate&gt;='$dt[0] 00:00' AND orderdate&lt;='$dt[1] 23:59'  GROUP BY salesman ORDER BY SUM(total) DESC LIMIT 50";}</v>
      </c>
    </row>
    <row r="86" spans="1:13">
      <c r="A86" t="s">
        <v>1497</v>
      </c>
      <c r="B86" t="s">
        <v>1499</v>
      </c>
      <c r="C86" s="17" t="s">
        <v>1501</v>
      </c>
      <c r="M86" t="str">
        <f t="shared" si="15"/>
        <v>if ($q=='SL04'){$query="SELECT (SELECT companyname FROM ms_company) AS a1, (SELECT address FROM ms_company) AS a2, (SELECT phone FROM ms_company) AS a3, (SELECT fax FROM ms_company) AS a4, '$user' AS a5,(select salesname from ms_salesman c where c.salesid=a.salesman) AS f2, format(SUM(qty),0) AS f3  ,'$dt[0]' AS f4, '$dt[1]' AS f5 FROM tx_salesinvoice a LEFT JOIN tx_salesinvoice_d b ON a.orderno=b.orderno  WHERE orderdate&gt;='$dt[0] 00:00' AND orderdate&lt;='$dt[1] 23:59'  GROUP BY salesman ORDER BY SUM(qty) DESC LIMIT 50";}</v>
      </c>
    </row>
    <row r="87" spans="1:13">
      <c r="A87" t="s">
        <v>1502</v>
      </c>
      <c r="B87" t="s">
        <v>1504</v>
      </c>
      <c r="C87" s="17" t="s">
        <v>1507</v>
      </c>
      <c r="M87" t="str">
        <f t="shared" ref="M87:M88" si="16">"if ($q=='"&amp;A87&amp;"'){$query="&amp;C87&amp;D87&amp;E87&amp;F87&amp;G87&amp;H87&amp;I87&amp;J87&amp;K87&amp;L87&amp;"}"</f>
        <v>if ($q=='SL05'){$query="SELECT (SELECT companyname FROM ms_company) AS a1, (SELECT address FROM ms_company) AS a2, (SELECT phone FROM ms_company) AS a3, (SELECT fax FROM ms_company) AS a4, '$user' AS a5,IFNULL((SELECT salesname FROM ms_salesman b WHERE a.salesid=b.salesid),'') AS f2, FORMAT(SUM(a.totalamount),0) AS f3 ,'$dt[0]' AS f4, '$dt[1]' AS f5 FROM tx_trans a WHERE transtime &gt;= '$dt[0] 00:00' AND transtime &lt;= '$dt[1] 23:59' GROUP BY a.salesid ORDER BY SUM(a.totalamount) DESC";}</v>
      </c>
    </row>
    <row r="88" spans="1:13">
      <c r="A88" t="s">
        <v>1503</v>
      </c>
      <c r="B88" t="s">
        <v>1505</v>
      </c>
      <c r="C88" s="17" t="s">
        <v>1506</v>
      </c>
      <c r="M88" t="str">
        <f t="shared" si="16"/>
        <v>if ($q=='SL06'){$query="SELECT (SELECT companyname FROM ms_company) AS a1, (SELECT address FROM ms_company) AS a2, (SELECT phone FROM ms_company) AS a3, (SELECT fax FROM ms_company) AS a4, '$user' AS a5,(SELECT salesname FROM ms_salesman  b WHERE a.salesid=b.salesid) AS f2, FORMAT(SUM(b.qty),0) AS f3 ,'$dt[0]' AS f4, '$dt[1]' AS f5 FROM tx_trans a inner join tx_trans_item b on a.transid=b.transid WHERE transtime &gt;= '$dt[0] 00:00' AND transtime &lt;= '$dt[1] 23:59' GROUP BY a.salesid ORDER BY SUM(b.qty) DESC";}</v>
      </c>
    </row>
    <row r="92" spans="1:13">
      <c r="M92" t="s">
        <v>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2"/>
  <dimension ref="A1:D14"/>
  <sheetViews>
    <sheetView workbookViewId="0">
      <selection activeCell="E3" sqref="E3"/>
    </sheetView>
  </sheetViews>
  <sheetFormatPr defaultRowHeight="48"/>
  <cols>
    <col min="1" max="1" width="17.7109375" style="30" customWidth="1"/>
    <col min="2" max="2" width="20.7109375" style="31" customWidth="1"/>
    <col min="3" max="4" width="12.140625" bestFit="1" customWidth="1"/>
  </cols>
  <sheetData>
    <row r="1" spans="1:4" ht="39.75" customHeight="1">
      <c r="A1" s="29" t="s">
        <v>1110</v>
      </c>
      <c r="B1" s="31" t="s">
        <v>1115</v>
      </c>
      <c r="C1" s="29"/>
      <c r="D1" s="29"/>
    </row>
    <row r="2" spans="1:4" ht="41.25">
      <c r="A2" s="29" t="s">
        <v>1111</v>
      </c>
      <c r="B2" s="31" t="s">
        <v>1116</v>
      </c>
      <c r="C2" s="29"/>
      <c r="D2" s="29"/>
    </row>
    <row r="3" spans="1:4" ht="41.25">
      <c r="A3" s="29" t="s">
        <v>1112</v>
      </c>
      <c r="B3" s="31" t="s">
        <v>1117</v>
      </c>
      <c r="C3" s="29"/>
      <c r="D3" s="29"/>
    </row>
    <row r="4" spans="1:4" ht="41.25">
      <c r="A4" s="29" t="s">
        <v>1113</v>
      </c>
      <c r="B4" s="31" t="s">
        <v>1118</v>
      </c>
      <c r="C4" s="29"/>
      <c r="D4" s="29"/>
    </row>
    <row r="5" spans="1:4" ht="41.25">
      <c r="A5" s="29" t="s">
        <v>1114</v>
      </c>
      <c r="B5" s="31" t="s">
        <v>1119</v>
      </c>
      <c r="C5" s="29"/>
      <c r="D5" s="29"/>
    </row>
    <row r="6" spans="1:4" ht="41.25">
      <c r="A6" s="29"/>
      <c r="C6" s="29"/>
      <c r="D6" s="29"/>
    </row>
    <row r="7" spans="1:4" ht="41.25">
      <c r="A7" s="29"/>
      <c r="C7" s="29"/>
      <c r="D7" s="29"/>
    </row>
    <row r="8" spans="1:4" ht="41.25">
      <c r="A8" s="29"/>
      <c r="C8" s="29"/>
      <c r="D8" s="29"/>
    </row>
    <row r="9" spans="1:4" ht="41.25">
      <c r="A9" s="29"/>
      <c r="C9" s="29"/>
      <c r="D9" s="29"/>
    </row>
    <row r="10" spans="1:4" ht="41.25">
      <c r="A10" s="29"/>
      <c r="C10" s="29"/>
      <c r="D10" s="29"/>
    </row>
    <row r="11" spans="1:4" ht="41.25">
      <c r="A11" s="29"/>
      <c r="C11" s="29"/>
    </row>
    <row r="12" spans="1:4" ht="41.25">
      <c r="A12" s="29"/>
      <c r="C12" s="29"/>
    </row>
    <row r="13" spans="1:4" ht="41.25">
      <c r="A13" s="29"/>
      <c r="C13" s="29"/>
    </row>
    <row r="14" spans="1:4" ht="41.25">
      <c r="A14" s="29"/>
      <c r="C14" s="29"/>
    </row>
  </sheetData>
  <pageMargins left="0.11811023622047245" right="0.11811023622047245" top="0.15748031496062992" bottom="0.15748031496062992" header="0.31496062992125984" footer="0.31496062992125984"/>
  <pageSetup paperSize="2833" scale="125" orientation="portrait" horizontalDpi="203" verticalDpi="203" r:id="rId1"/>
</worksheet>
</file>

<file path=xl/worksheets/sheet2.xml><?xml version="1.0" encoding="utf-8"?>
<worksheet xmlns="http://schemas.openxmlformats.org/spreadsheetml/2006/main" xmlns:r="http://schemas.openxmlformats.org/officeDocument/2006/relationships">
  <sheetPr codeName="Sheet2"/>
  <dimension ref="A1:M7"/>
  <sheetViews>
    <sheetView workbookViewId="0">
      <selection activeCell="D6" sqref="D6"/>
    </sheetView>
  </sheetViews>
  <sheetFormatPr defaultRowHeight="16.5" customHeight="1"/>
  <cols>
    <col min="1" max="1" width="4.7109375" bestFit="1" customWidth="1"/>
    <col min="2" max="2" width="16.5703125" customWidth="1"/>
  </cols>
  <sheetData>
    <row r="1" spans="1:13" ht="16.5" customHeight="1">
      <c r="A1" s="18" t="s">
        <v>91</v>
      </c>
      <c r="B1" s="18" t="s">
        <v>92</v>
      </c>
      <c r="C1" s="19" t="s">
        <v>38</v>
      </c>
      <c r="D1" s="19" t="s">
        <v>39</v>
      </c>
      <c r="E1" s="19" t="s">
        <v>40</v>
      </c>
      <c r="F1" s="19" t="s">
        <v>41</v>
      </c>
      <c r="G1" s="19" t="s">
        <v>42</v>
      </c>
      <c r="H1" s="19" t="s">
        <v>43</v>
      </c>
      <c r="I1" s="19" t="s">
        <v>93</v>
      </c>
      <c r="J1" s="19" t="s">
        <v>94</v>
      </c>
      <c r="K1" s="19" t="s">
        <v>95</v>
      </c>
      <c r="L1" s="19" t="s">
        <v>96</v>
      </c>
      <c r="M1" t="s">
        <v>97</v>
      </c>
    </row>
    <row r="2" spans="1:13" ht="16.5" customHeight="1">
      <c r="A2" s="23">
        <v>100</v>
      </c>
      <c r="B2" t="s">
        <v>185</v>
      </c>
      <c r="C2" s="24" t="s">
        <v>186</v>
      </c>
      <c r="M2" t="str">
        <f t="shared" ref="M2:M6" si="0">"if ($q=="&amp;A2&amp;"){$query="&amp;C2&amp;D2&amp;E2&amp;F2&amp;G2&amp;H2&amp;I2&amp;J2&amp;K2&amp;L2&amp;"}"</f>
        <v>if ($q==100){$query="SELECT REPLACE((SELECT CONCAT('select ',REPLACE((SELECT GROUP_CONCAT(mquery,' as ',mfield   order by mno SEPARATOR ',') FROM ms_module WHERE modulename='|module|' and mtitle&lt;&gt;'where' ORDER BY mno),',;',' '))),'; as','')AS f1,(SELECT CONCAT(REPLACE((SELECT GROUP_CONCAT(mtitle   order by mno SEPARATOR '|') FROM ms_module WHERE modulename='|module|'  and mtitle&lt;&gt;'where' AND mfield&lt;&gt;'' ORDER BY mfield),';,','')))AS f2,(SELECT CONCAT(REPLACE((SELECT GROUP_CONCAT(mvisible   order by mno SEPARATOR '|') FROM ms_module WHERE modulename='|module|'  and mtitle&lt;&gt;'where' AND mfield&lt;&gt;'' ORDER BY mfield),';,','')))AS f3,(SELECT CONCAT(REPLACE((SELECT GROUP_CONCAT(mlength   order by mno SEPARATOR '|') FROM ms_module WHERE modulename='|module|'  and mtitle&lt;&gt;'where' AND mfield&lt;&gt;'' ORDER BY mfield),';,','')))AS f4,(SELECT COUNT(*) FROM ms_module WHERE modulename='|module|'  and mtitle&lt;&gt;'where'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v>
      </c>
    </row>
    <row r="3" spans="1:13" ht="16.5" customHeight="1">
      <c r="A3" s="23">
        <v>101</v>
      </c>
      <c r="B3" t="s">
        <v>187</v>
      </c>
      <c r="C3" t="s">
        <v>166</v>
      </c>
      <c r="M3" t="str">
        <f t="shared" si="0"/>
        <v>if ($q==101){$query="$dt[0]"."$page";}</v>
      </c>
    </row>
    <row r="4" spans="1:13" ht="16.5" customHeight="1">
      <c r="A4" s="23">
        <v>102</v>
      </c>
      <c r="B4" t="s">
        <v>188</v>
      </c>
      <c r="C4" s="24" t="s">
        <v>189</v>
      </c>
      <c r="M4" t="str">
        <f t="shared" si="0"/>
        <v>if ($q==102){$query="SELECT REPLACE((SELECT CONCAT('select ',REPLACE((SELECT GROUP_CONCAT(mquery,' as ',mfield   order by mno SEPARATOR ',') FROM ms_module WHERE modulename='|module|' and mtitle&lt;&gt;'nowhere' ORDER BY mno),',;',' '))),'; as','')AS f1,(SELECT CONCAT(REPLACE((SELECT GROUP_CONCAT(mtitle   order by mno SEPARATOR '|') FROM ms_module WHERE modulename='|module|'  and mtitle&lt;&gt;'nowhere' AND mfield&lt;&gt;'' ORDER BY mfield),';,','')))AS f2,(SELECT CONCAT(REPLACE((SELECT GROUP_CONCAT(mvisible   order by mno SEPARATOR '|') FROM ms_module WHERE modulename='|module|'  and mtitle&lt;&gt;'nowhere' AND mfield&lt;&gt;'' ORDER BY mfield),';,','')))AS f3,(SELECT CONCAT(REPLACE((SELECT GROUP_CONCAT(mlength   order by mno SEPARATOR '|') FROM ms_module WHERE modulename='|module|'  and mtitle&lt;&gt;'nowhere' AND mfield&lt;&gt;'' ORDER BY mfield),';,','')))AS f4,(SELECT COUNT(*) FROM ms_module WHERE modulename='|module|'  and mtitle&lt;&gt;'nowhere'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v>
      </c>
    </row>
    <row r="5" spans="1:13" ht="16.5" customHeight="1">
      <c r="A5" s="23">
        <v>103</v>
      </c>
      <c r="B5" t="s">
        <v>190</v>
      </c>
      <c r="C5" s="25" t="s">
        <v>191</v>
      </c>
      <c r="M5" t="str">
        <f t="shared" si="0"/>
        <v>if ($q==103){$query="dt[0]";}</v>
      </c>
    </row>
    <row r="6" spans="1:13" ht="16.5" customHeight="1">
      <c r="A6" s="23">
        <v>101</v>
      </c>
      <c r="B6" t="s">
        <v>180</v>
      </c>
      <c r="C6" s="25" t="s">
        <v>1205</v>
      </c>
      <c r="M6" t="str">
        <f t="shared" si="0"/>
        <v>if ($q==101){$query=str_replace("%w2%","%".$w2."%",$query);$query=str_replace("%w3%","|",$query);$query=str_replace("%1","'",$query);$query=str_replace("$","%",$query);$query=str_replace("!","'",$query);$query=str_replace("%plus2%","+",$query);}</v>
      </c>
    </row>
    <row r="7" spans="1:13" ht="16.5" customHeight="1">
      <c r="M7"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O192"/>
  <sheetViews>
    <sheetView workbookViewId="0">
      <selection activeCell="F143" sqref="F143"/>
    </sheetView>
  </sheetViews>
  <sheetFormatPr defaultRowHeight="18" customHeight="1"/>
  <cols>
    <col min="4" max="4" width="13.5703125" customWidth="1"/>
    <col min="5" max="5" width="21" customWidth="1"/>
    <col min="6" max="6" width="20.85546875" customWidth="1"/>
    <col min="8" max="8" width="7" style="14" bestFit="1" customWidth="1"/>
    <col min="9" max="9" width="22.42578125" customWidth="1"/>
  </cols>
  <sheetData>
    <row r="1" spans="1:15" ht="18" customHeight="1">
      <c r="A1" s="2" t="s">
        <v>0</v>
      </c>
      <c r="B1" s="2" t="s">
        <v>2</v>
      </c>
      <c r="C1" s="2" t="s">
        <v>3</v>
      </c>
      <c r="D1" s="2" t="s">
        <v>4</v>
      </c>
      <c r="E1" s="2" t="s">
        <v>1</v>
      </c>
      <c r="F1" s="2" t="s">
        <v>5</v>
      </c>
      <c r="G1" s="2" t="s">
        <v>6</v>
      </c>
      <c r="H1" s="12" t="s">
        <v>7</v>
      </c>
      <c r="I1" s="4" t="s">
        <v>8</v>
      </c>
      <c r="J1" s="8" t="s">
        <v>64</v>
      </c>
      <c r="K1" s="6" t="s">
        <v>9</v>
      </c>
      <c r="L1" s="2" t="s">
        <v>48</v>
      </c>
      <c r="M1" s="2"/>
      <c r="N1" s="2"/>
      <c r="O1" s="2"/>
    </row>
    <row r="2" spans="1:15" ht="18" customHeight="1">
      <c r="A2" s="3">
        <v>2001</v>
      </c>
      <c r="B2" s="3">
        <v>201</v>
      </c>
      <c r="C2" s="3">
        <v>1</v>
      </c>
      <c r="D2" s="3" t="s">
        <v>12</v>
      </c>
      <c r="E2" s="3" t="s">
        <v>18</v>
      </c>
      <c r="F2" s="3" t="s">
        <v>19</v>
      </c>
      <c r="G2" s="3" t="s">
        <v>16</v>
      </c>
      <c r="H2" s="13" t="s">
        <v>56</v>
      </c>
      <c r="I2" s="5" t="s">
        <v>11</v>
      </c>
      <c r="J2" s="9" t="str">
        <f>"insert into ms_tables(tno,tcode,tseq,tsystem,ttable,tfield,ttype,tlength,tkey) values("&amp;A2&amp;","&amp;B2&amp;","&amp;C2&amp;",'"&amp;D2&amp;"','"&amp;E2&amp;"','"&amp;F2&amp;"','"&amp;G2&amp;"','"&amp;H2&amp;"','"&amp;I2&amp;"');"</f>
        <v>insert into ms_tables(tno,tcode,tseq,tsystem,ttable,tfield,ttype,tlength,tkey) values(2001,201,1,'accounting','tx_sales','orderno','varchar','20','NOT NULL');</v>
      </c>
      <c r="K2" s="7" t="s">
        <v>510</v>
      </c>
      <c r="L2" s="1"/>
      <c r="M2" s="1"/>
      <c r="N2" s="1"/>
      <c r="O2" s="1"/>
    </row>
    <row r="3" spans="1:15" ht="18" customHeight="1">
      <c r="A3" s="3">
        <v>2002</v>
      </c>
      <c r="B3" s="3">
        <v>201</v>
      </c>
      <c r="C3">
        <v>2</v>
      </c>
      <c r="D3" t="s">
        <v>12</v>
      </c>
      <c r="E3" s="3" t="s">
        <v>18</v>
      </c>
      <c r="F3" t="s">
        <v>20</v>
      </c>
      <c r="G3" t="s">
        <v>54</v>
      </c>
      <c r="I3" s="11" t="s">
        <v>11</v>
      </c>
      <c r="J3" s="9" t="str">
        <f t="shared" ref="J3:J52" si="0">"insert into ms_tables(tno,tcode,tseq,tsystem,ttable,tfield,ttype,tlength,tkey) values("&amp;A3&amp;","&amp;B3&amp;","&amp;C3&amp;",'"&amp;D3&amp;"','"&amp;E3&amp;"','"&amp;F3&amp;"','"&amp;G3&amp;"','"&amp;H3&amp;"','"&amp;I3&amp;"');"</f>
        <v>insert into ms_tables(tno,tcode,tseq,tsystem,ttable,tfield,ttype,tlength,tkey) values(2002,201,2,'accounting','tx_sales','orderdate','date','','NOT NULL');</v>
      </c>
    </row>
    <row r="4" spans="1:15" ht="18" customHeight="1">
      <c r="A4" s="3">
        <v>2003</v>
      </c>
      <c r="B4" s="3">
        <v>201</v>
      </c>
      <c r="C4">
        <v>3</v>
      </c>
      <c r="D4" t="s">
        <v>12</v>
      </c>
      <c r="E4" s="3" t="s">
        <v>18</v>
      </c>
      <c r="F4" t="s">
        <v>21</v>
      </c>
      <c r="G4" t="s">
        <v>16</v>
      </c>
      <c r="H4" s="14">
        <v>20</v>
      </c>
      <c r="I4" s="10" t="s">
        <v>65</v>
      </c>
      <c r="J4" s="9" t="str">
        <f t="shared" si="0"/>
        <v>insert into ms_tables(tno,tcode,tseq,tsystem,ttable,tfield,ttype,tlength,tkey) values(2003,201,3,'accounting','tx_sales','transtype','varchar','20','DEFAULT ""');</v>
      </c>
    </row>
    <row r="5" spans="1:15" ht="18" customHeight="1">
      <c r="A5" s="3">
        <v>2004</v>
      </c>
      <c r="B5" s="3">
        <v>201</v>
      </c>
      <c r="C5">
        <v>4</v>
      </c>
      <c r="D5" t="s">
        <v>12</v>
      </c>
      <c r="E5" s="3" t="s">
        <v>18</v>
      </c>
      <c r="F5" t="s">
        <v>22</v>
      </c>
      <c r="G5" t="s">
        <v>16</v>
      </c>
      <c r="H5" s="14">
        <v>20</v>
      </c>
      <c r="I5" s="10" t="s">
        <v>65</v>
      </c>
      <c r="J5" s="9" t="str">
        <f t="shared" si="0"/>
        <v>insert into ms_tables(tno,tcode,tseq,tsystem,ttable,tfield,ttype,tlength,tkey) values(2004,201,4,'accounting','tx_sales','custcode','varchar','20','DEFAULT ""');</v>
      </c>
    </row>
    <row r="6" spans="1:15" ht="18" customHeight="1">
      <c r="A6" s="3">
        <v>2005</v>
      </c>
      <c r="B6" s="3">
        <v>201</v>
      </c>
      <c r="C6">
        <v>5</v>
      </c>
      <c r="D6" t="s">
        <v>12</v>
      </c>
      <c r="E6" s="3" t="s">
        <v>18</v>
      </c>
      <c r="F6" t="s">
        <v>23</v>
      </c>
      <c r="G6" t="s">
        <v>16</v>
      </c>
      <c r="H6" s="14">
        <v>20</v>
      </c>
      <c r="I6" s="10" t="s">
        <v>65</v>
      </c>
      <c r="J6" s="9" t="str">
        <f t="shared" si="0"/>
        <v>insert into ms_tables(tno,tcode,tseq,tsystem,ttable,tfield,ttype,tlength,tkey) values(2005,201,5,'accounting','tx_sales','custname','varchar','20','DEFAULT ""');</v>
      </c>
    </row>
    <row r="7" spans="1:15" ht="18" customHeight="1">
      <c r="A7" s="3">
        <v>2006</v>
      </c>
      <c r="B7" s="3">
        <v>201</v>
      </c>
      <c r="C7">
        <v>6</v>
      </c>
      <c r="D7" t="s">
        <v>12</v>
      </c>
      <c r="E7" s="3" t="s">
        <v>18</v>
      </c>
      <c r="F7" t="s">
        <v>15</v>
      </c>
      <c r="G7" t="s">
        <v>16</v>
      </c>
      <c r="H7" s="14">
        <v>20</v>
      </c>
      <c r="I7" s="10" t="s">
        <v>65</v>
      </c>
      <c r="J7" s="9" t="str">
        <f t="shared" si="0"/>
        <v>insert into ms_tables(tno,tcode,tseq,tsystem,ttable,tfield,ttype,tlength,tkey) values(2006,201,6,'accounting','tx_sales','payterms','varchar','20','DEFAULT ""');</v>
      </c>
    </row>
    <row r="8" spans="1:15" ht="18" customHeight="1">
      <c r="A8" s="3">
        <v>2007</v>
      </c>
      <c r="B8" s="3">
        <v>201</v>
      </c>
      <c r="C8">
        <v>7</v>
      </c>
      <c r="D8" t="s">
        <v>12</v>
      </c>
      <c r="E8" s="3" t="s">
        <v>18</v>
      </c>
      <c r="F8" t="s">
        <v>24</v>
      </c>
      <c r="G8" t="s">
        <v>16</v>
      </c>
      <c r="H8" s="14">
        <v>20</v>
      </c>
      <c r="I8" s="10" t="s">
        <v>65</v>
      </c>
      <c r="J8" s="9" t="str">
        <f t="shared" si="0"/>
        <v>insert into ms_tables(tno,tcode,tseq,tsystem,ttable,tfield,ttype,tlength,tkey) values(2007,201,7,'accounting','tx_sales','pono','varchar','20','DEFAULT ""');</v>
      </c>
    </row>
    <row r="9" spans="1:15" ht="18" customHeight="1">
      <c r="A9" s="3">
        <v>2008</v>
      </c>
      <c r="B9" s="3">
        <v>201</v>
      </c>
      <c r="C9">
        <v>8</v>
      </c>
      <c r="D9" t="s">
        <v>12</v>
      </c>
      <c r="E9" s="3" t="s">
        <v>18</v>
      </c>
      <c r="F9" t="s">
        <v>14</v>
      </c>
      <c r="G9" t="s">
        <v>16</v>
      </c>
      <c r="H9" s="14">
        <v>20</v>
      </c>
      <c r="I9" s="10" t="s">
        <v>65</v>
      </c>
      <c r="J9" s="9" t="str">
        <f t="shared" si="0"/>
        <v>insert into ms_tables(tno,tcode,tseq,tsystem,ttable,tfield,ttype,tlength,tkey) values(2008,201,8,'accounting','tx_sales','salesman','varchar','20','DEFAULT ""');</v>
      </c>
    </row>
    <row r="10" spans="1:15" ht="18" customHeight="1">
      <c r="A10" s="3">
        <v>2009</v>
      </c>
      <c r="B10" s="3">
        <v>201</v>
      </c>
      <c r="C10">
        <v>9</v>
      </c>
      <c r="D10" t="s">
        <v>12</v>
      </c>
      <c r="E10" s="3" t="s">
        <v>18</v>
      </c>
      <c r="F10" t="s">
        <v>25</v>
      </c>
      <c r="G10" t="s">
        <v>55</v>
      </c>
      <c r="H10" s="14" t="s">
        <v>58</v>
      </c>
      <c r="I10" s="10" t="s">
        <v>66</v>
      </c>
      <c r="J10" s="9" t="str">
        <f t="shared" si="0"/>
        <v>insert into ms_tables(tno,tcode,tseq,tsystem,ttable,tfield,ttype,tlength,tkey) values(2009,201,9,'accounting','tx_sales','totalamount','numeric','10,0','DEFAULT "0"');</v>
      </c>
    </row>
    <row r="11" spans="1:15" ht="18" customHeight="1">
      <c r="A11" s="3">
        <v>2010</v>
      </c>
      <c r="B11" s="3">
        <v>201</v>
      </c>
      <c r="C11">
        <v>10</v>
      </c>
      <c r="D11" t="s">
        <v>12</v>
      </c>
      <c r="E11" s="3" t="s">
        <v>18</v>
      </c>
      <c r="F11" t="s">
        <v>26</v>
      </c>
      <c r="G11" t="s">
        <v>55</v>
      </c>
      <c r="H11" s="14" t="s">
        <v>57</v>
      </c>
      <c r="I11" s="10" t="s">
        <v>66</v>
      </c>
      <c r="J11" s="9" t="str">
        <f t="shared" si="0"/>
        <v>insert into ms_tables(tno,tcode,tseq,tsystem,ttable,tfield,ttype,tlength,tkey) values(2010,201,10,'accounting','tx_sales','discent','numeric','10,2','DEFAULT "0"');</v>
      </c>
    </row>
    <row r="12" spans="1:15" ht="18" customHeight="1">
      <c r="A12" s="3">
        <v>2011</v>
      </c>
      <c r="B12" s="3">
        <v>201</v>
      </c>
      <c r="C12">
        <v>11</v>
      </c>
      <c r="D12" t="s">
        <v>12</v>
      </c>
      <c r="E12" s="3" t="s">
        <v>18</v>
      </c>
      <c r="F12" t="s">
        <v>27</v>
      </c>
      <c r="G12" t="s">
        <v>55</v>
      </c>
      <c r="H12" s="14" t="s">
        <v>58</v>
      </c>
      <c r="I12" s="10" t="s">
        <v>66</v>
      </c>
      <c r="J12" s="9" t="str">
        <f t="shared" si="0"/>
        <v>insert into ms_tables(tno,tcode,tseq,tsystem,ttable,tfield,ttype,tlength,tkey) values(2011,201,11,'accounting','tx_sales','disamount','numeric','10,0','DEFAULT "0"');</v>
      </c>
    </row>
    <row r="13" spans="1:15" ht="18" customHeight="1">
      <c r="A13" s="3">
        <v>2012</v>
      </c>
      <c r="B13" s="3">
        <v>201</v>
      </c>
      <c r="C13">
        <v>12</v>
      </c>
      <c r="D13" t="s">
        <v>12</v>
      </c>
      <c r="E13" s="3" t="s">
        <v>18</v>
      </c>
      <c r="F13" t="s">
        <v>498</v>
      </c>
      <c r="G13" t="s">
        <v>55</v>
      </c>
      <c r="H13" s="14" t="s">
        <v>57</v>
      </c>
      <c r="I13" s="10" t="s">
        <v>66</v>
      </c>
      <c r="J13" s="9" t="str">
        <f t="shared" si="0"/>
        <v>insert into ms_tables(tno,tcode,tseq,tsystem,ttable,tfield,ttype,tlength,tkey) values(2012,201,12,'accounting','tx_sales','ppncent','numeric','10,2','DEFAULT "0"');</v>
      </c>
    </row>
    <row r="14" spans="1:15" ht="18" customHeight="1">
      <c r="A14" s="3">
        <v>2013</v>
      </c>
      <c r="B14" s="3">
        <v>201</v>
      </c>
      <c r="C14">
        <v>13</v>
      </c>
      <c r="D14" t="s">
        <v>12</v>
      </c>
      <c r="E14" s="3" t="s">
        <v>18</v>
      </c>
      <c r="F14" t="s">
        <v>499</v>
      </c>
      <c r="G14" t="s">
        <v>55</v>
      </c>
      <c r="H14" s="14" t="s">
        <v>58</v>
      </c>
      <c r="I14" s="10" t="s">
        <v>66</v>
      </c>
      <c r="J14" s="9" t="str">
        <f t="shared" si="0"/>
        <v>insert into ms_tables(tno,tcode,tseq,tsystem,ttable,tfield,ttype,tlength,tkey) values(2013,201,13,'accounting','tx_sales','ppnamount','numeric','10,0','DEFAULT "0"');</v>
      </c>
    </row>
    <row r="15" spans="1:15" ht="18" customHeight="1">
      <c r="A15" s="3">
        <v>2014</v>
      </c>
      <c r="B15" s="3">
        <v>201</v>
      </c>
      <c r="C15">
        <v>14</v>
      </c>
      <c r="D15" t="s">
        <v>12</v>
      </c>
      <c r="E15" s="3" t="s">
        <v>18</v>
      </c>
      <c r="F15" t="s">
        <v>484</v>
      </c>
      <c r="G15" t="s">
        <v>55</v>
      </c>
      <c r="H15" s="14" t="s">
        <v>58</v>
      </c>
      <c r="I15" s="10" t="s">
        <v>66</v>
      </c>
      <c r="J15" s="9" t="str">
        <f t="shared" si="0"/>
        <v>insert into ms_tables(tno,tcode,tseq,tsystem,ttable,tfield,ttype,tlength,tkey) values(2014,201,14,'accounting','tx_sales','otherfee','numeric','10,0','DEFAULT "0"');</v>
      </c>
    </row>
    <row r="16" spans="1:15" ht="18" customHeight="1">
      <c r="A16" s="3">
        <v>2015</v>
      </c>
      <c r="B16" s="3">
        <v>201</v>
      </c>
      <c r="C16">
        <v>15</v>
      </c>
      <c r="D16" t="s">
        <v>12</v>
      </c>
      <c r="E16" s="3" t="s">
        <v>18</v>
      </c>
      <c r="F16" t="s">
        <v>30</v>
      </c>
      <c r="G16" t="s">
        <v>55</v>
      </c>
      <c r="H16" s="14" t="s">
        <v>58</v>
      </c>
      <c r="I16" s="10" t="s">
        <v>66</v>
      </c>
      <c r="J16" s="9" t="str">
        <f t="shared" si="0"/>
        <v>insert into ms_tables(tno,tcode,tseq,tsystem,ttable,tfield,ttype,tlength,tkey) values(2015,201,15,'accounting','tx_sales','netamount','numeric','10,0','DEFAULT "0"');</v>
      </c>
    </row>
    <row r="17" spans="1:10" ht="18" customHeight="1">
      <c r="A17" s="3">
        <v>2016</v>
      </c>
      <c r="B17" s="3">
        <v>201</v>
      </c>
      <c r="C17">
        <v>16</v>
      </c>
      <c r="D17" t="s">
        <v>12</v>
      </c>
      <c r="E17" s="3" t="s">
        <v>18</v>
      </c>
      <c r="F17" t="s">
        <v>492</v>
      </c>
      <c r="G17" t="s">
        <v>55</v>
      </c>
      <c r="H17" s="14" t="s">
        <v>58</v>
      </c>
      <c r="I17" s="10" t="s">
        <v>66</v>
      </c>
      <c r="J17" s="9" t="str">
        <f t="shared" si="0"/>
        <v>insert into ms_tables(tno,tcode,tseq,tsystem,ttable,tfield,ttype,tlength,tkey) values(2016,201,16,'accounting','tx_sales','dp','numeric','10,0','DEFAULT "0"');</v>
      </c>
    </row>
    <row r="18" spans="1:10" ht="18" customHeight="1">
      <c r="A18" s="3">
        <v>2017</v>
      </c>
      <c r="B18" s="3">
        <v>201</v>
      </c>
      <c r="C18">
        <v>17</v>
      </c>
      <c r="D18" t="s">
        <v>12</v>
      </c>
      <c r="E18" s="3" t="s">
        <v>18</v>
      </c>
      <c r="F18" t="s">
        <v>495</v>
      </c>
      <c r="G18" t="s">
        <v>55</v>
      </c>
      <c r="H18" s="14" t="s">
        <v>58</v>
      </c>
      <c r="I18" s="10" t="s">
        <v>66</v>
      </c>
      <c r="J18" s="9" t="str">
        <f t="shared" si="0"/>
        <v>insert into ms_tables(tno,tcode,tseq,tsystem,ttable,tfield,ttype,tlength,tkey) values(2017,201,17,'accounting','tx_sales','leftamount','numeric','10,0','DEFAULT "0"');</v>
      </c>
    </row>
    <row r="19" spans="1:10" ht="18" customHeight="1">
      <c r="A19" s="3">
        <v>2018</v>
      </c>
      <c r="B19" s="3">
        <v>201</v>
      </c>
      <c r="C19">
        <v>18</v>
      </c>
      <c r="D19" t="s">
        <v>12</v>
      </c>
      <c r="E19" s="3" t="s">
        <v>18</v>
      </c>
      <c r="F19" t="s">
        <v>31</v>
      </c>
      <c r="G19" t="s">
        <v>16</v>
      </c>
      <c r="H19" s="14">
        <v>20</v>
      </c>
      <c r="I19" s="10" t="s">
        <v>65</v>
      </c>
      <c r="J19" s="9" t="str">
        <f t="shared" si="0"/>
        <v>insert into ms_tables(tno,tcode,tseq,tsystem,ttable,tfield,ttype,tlength,tkey) values(2018,201,18,'accounting','tx_sales','shipvia','varchar','20','DEFAULT ""');</v>
      </c>
    </row>
    <row r="20" spans="1:10" ht="18" customHeight="1">
      <c r="A20" s="3">
        <v>2019</v>
      </c>
      <c r="B20" s="3">
        <v>201</v>
      </c>
      <c r="C20">
        <v>19</v>
      </c>
      <c r="D20" t="s">
        <v>12</v>
      </c>
      <c r="E20" s="3" t="s">
        <v>18</v>
      </c>
      <c r="F20" t="s">
        <v>32</v>
      </c>
      <c r="G20" t="s">
        <v>16</v>
      </c>
      <c r="H20" s="14">
        <v>20</v>
      </c>
      <c r="I20" s="10" t="s">
        <v>65</v>
      </c>
      <c r="J20" s="9" t="str">
        <f t="shared" si="0"/>
        <v>insert into ms_tables(tno,tcode,tseq,tsystem,ttable,tfield,ttype,tlength,tkey) values(2019,201,19,'accounting','tx_sales','deliveryto','varchar','20','DEFAULT ""');</v>
      </c>
    </row>
    <row r="21" spans="1:10" ht="18" customHeight="1">
      <c r="A21" s="3">
        <v>2020</v>
      </c>
      <c r="B21" s="3">
        <v>201</v>
      </c>
      <c r="C21">
        <v>20</v>
      </c>
      <c r="D21" t="s">
        <v>12</v>
      </c>
      <c r="E21" s="3" t="s">
        <v>18</v>
      </c>
      <c r="F21" t="s">
        <v>33</v>
      </c>
      <c r="G21" t="s">
        <v>16</v>
      </c>
      <c r="H21" s="14" t="s">
        <v>60</v>
      </c>
      <c r="I21" s="10" t="s">
        <v>65</v>
      </c>
      <c r="J21" s="9" t="str">
        <f t="shared" si="0"/>
        <v>insert into ms_tables(tno,tcode,tseq,tsystem,ttable,tfield,ttype,tlength,tkey) values(2020,201,20,'accounting','tx_sales','deliveryaddress','varchar','500','DEFAULT ""');</v>
      </c>
    </row>
    <row r="22" spans="1:10" ht="18" customHeight="1">
      <c r="A22" s="3">
        <v>2021</v>
      </c>
      <c r="B22" s="3">
        <v>201</v>
      </c>
      <c r="C22">
        <v>21</v>
      </c>
      <c r="D22" t="s">
        <v>12</v>
      </c>
      <c r="E22" s="3" t="s">
        <v>18</v>
      </c>
      <c r="F22" t="s">
        <v>34</v>
      </c>
      <c r="G22" t="s">
        <v>16</v>
      </c>
      <c r="H22" s="14" t="s">
        <v>61</v>
      </c>
      <c r="I22" s="10" t="s">
        <v>65</v>
      </c>
      <c r="J22" s="9" t="str">
        <f t="shared" si="0"/>
        <v>insert into ms_tables(tno,tcode,tseq,tsystem,ttable,tfield,ttype,tlength,tkey) values(2021,201,21,'accounting','tx_sales','deliverypic','varchar','50','DEFAULT ""');</v>
      </c>
    </row>
    <row r="23" spans="1:10" ht="18" customHeight="1">
      <c r="A23" s="3">
        <v>2022</v>
      </c>
      <c r="B23" s="3">
        <v>201</v>
      </c>
      <c r="C23">
        <v>22</v>
      </c>
      <c r="D23" t="s">
        <v>12</v>
      </c>
      <c r="E23" s="3" t="s">
        <v>18</v>
      </c>
      <c r="F23" t="s">
        <v>35</v>
      </c>
      <c r="G23" t="s">
        <v>16</v>
      </c>
      <c r="H23" s="14" t="s">
        <v>61</v>
      </c>
      <c r="I23" s="10" t="s">
        <v>65</v>
      </c>
      <c r="J23" s="9" t="str">
        <f t="shared" si="0"/>
        <v>insert into ms_tables(tno,tcode,tseq,tsystem,ttable,tfield,ttype,tlength,tkey) values(2022,201,22,'accounting','tx_sales','deliveryphone','varchar','50','DEFAULT ""');</v>
      </c>
    </row>
    <row r="24" spans="1:10" ht="18" customHeight="1">
      <c r="A24" s="3">
        <v>2023</v>
      </c>
      <c r="B24" s="3">
        <v>201</v>
      </c>
      <c r="C24">
        <v>23</v>
      </c>
      <c r="D24" t="s">
        <v>12</v>
      </c>
      <c r="E24" s="3" t="s">
        <v>18</v>
      </c>
      <c r="F24" t="s">
        <v>36</v>
      </c>
      <c r="G24" t="s">
        <v>54</v>
      </c>
      <c r="I24" s="10" t="s">
        <v>67</v>
      </c>
      <c r="J24" s="9" t="str">
        <f t="shared" si="0"/>
        <v>insert into ms_tables(tno,tcode,tseq,tsystem,ttable,tfield,ttype,tlength,tkey) values(2023,201,23,'accounting','tx_sales','deliverydate','date','','DEFAULT "2000-01-01"');</v>
      </c>
    </row>
    <row r="25" spans="1:10" ht="18" customHeight="1">
      <c r="A25" s="3">
        <v>2024</v>
      </c>
      <c r="B25" s="3">
        <v>201</v>
      </c>
      <c r="C25">
        <v>24</v>
      </c>
      <c r="D25" t="s">
        <v>12</v>
      </c>
      <c r="E25" s="3" t="s">
        <v>18</v>
      </c>
      <c r="F25" t="s">
        <v>37</v>
      </c>
      <c r="G25" t="s">
        <v>16</v>
      </c>
      <c r="H25" s="14" t="s">
        <v>61</v>
      </c>
      <c r="I25" s="10" t="s">
        <v>65</v>
      </c>
      <c r="J25" s="9" t="str">
        <f t="shared" si="0"/>
        <v>insert into ms_tables(tno,tcode,tseq,tsystem,ttable,tfield,ttype,tlength,tkey) values(2024,201,24,'accounting','tx_sales','warehousefrom','varchar','50','DEFAULT ""');</v>
      </c>
    </row>
    <row r="26" spans="1:10" ht="18" customHeight="1">
      <c r="A26" s="3">
        <v>2025</v>
      </c>
      <c r="B26" s="3">
        <v>201</v>
      </c>
      <c r="C26">
        <v>25</v>
      </c>
      <c r="D26" t="s">
        <v>12</v>
      </c>
      <c r="E26" s="3" t="s">
        <v>18</v>
      </c>
      <c r="F26" t="s">
        <v>38</v>
      </c>
      <c r="G26" t="s">
        <v>16</v>
      </c>
      <c r="H26" s="14" t="s">
        <v>62</v>
      </c>
      <c r="I26" s="10" t="s">
        <v>65</v>
      </c>
      <c r="J26" s="9" t="str">
        <f t="shared" si="0"/>
        <v>insert into ms_tables(tno,tcode,tseq,tsystem,ttable,tfield,ttype,tlength,tkey) values(2025,201,25,'accounting','tx_sales','field1','varchar','200','DEFAULT ""');</v>
      </c>
    </row>
    <row r="27" spans="1:10" ht="18" customHeight="1">
      <c r="A27" s="3">
        <v>2026</v>
      </c>
      <c r="B27" s="3">
        <v>201</v>
      </c>
      <c r="C27">
        <v>26</v>
      </c>
      <c r="D27" t="s">
        <v>12</v>
      </c>
      <c r="E27" s="3" t="s">
        <v>18</v>
      </c>
      <c r="F27" t="s">
        <v>39</v>
      </c>
      <c r="G27" t="s">
        <v>16</v>
      </c>
      <c r="H27" s="14" t="s">
        <v>62</v>
      </c>
      <c r="I27" s="10" t="s">
        <v>65</v>
      </c>
      <c r="J27" s="9" t="str">
        <f t="shared" si="0"/>
        <v>insert into ms_tables(tno,tcode,tseq,tsystem,ttable,tfield,ttype,tlength,tkey) values(2026,201,26,'accounting','tx_sales','field2','varchar','200','DEFAULT ""');</v>
      </c>
    </row>
    <row r="28" spans="1:10" ht="18" customHeight="1">
      <c r="A28" s="3">
        <v>2027</v>
      </c>
      <c r="B28" s="3">
        <v>201</v>
      </c>
      <c r="C28">
        <v>27</v>
      </c>
      <c r="D28" t="s">
        <v>12</v>
      </c>
      <c r="E28" s="3" t="s">
        <v>18</v>
      </c>
      <c r="F28" t="s">
        <v>40</v>
      </c>
      <c r="G28" t="s">
        <v>16</v>
      </c>
      <c r="H28" s="14" t="s">
        <v>62</v>
      </c>
      <c r="I28" s="10" t="s">
        <v>65</v>
      </c>
      <c r="J28" s="9" t="str">
        <f t="shared" si="0"/>
        <v>insert into ms_tables(tno,tcode,tseq,tsystem,ttable,tfield,ttype,tlength,tkey) values(2027,201,27,'accounting','tx_sales','field3','varchar','200','DEFAULT ""');</v>
      </c>
    </row>
    <row r="29" spans="1:10" ht="18" customHeight="1">
      <c r="A29" s="3">
        <v>2028</v>
      </c>
      <c r="B29" s="3">
        <v>201</v>
      </c>
      <c r="C29">
        <v>28</v>
      </c>
      <c r="D29" t="s">
        <v>12</v>
      </c>
      <c r="E29" s="3" t="s">
        <v>18</v>
      </c>
      <c r="F29" t="s">
        <v>41</v>
      </c>
      <c r="G29" t="s">
        <v>16</v>
      </c>
      <c r="H29" s="14" t="s">
        <v>62</v>
      </c>
      <c r="I29" s="10" t="s">
        <v>65</v>
      </c>
      <c r="J29" s="9" t="str">
        <f t="shared" si="0"/>
        <v>insert into ms_tables(tno,tcode,tseq,tsystem,ttable,tfield,ttype,tlength,tkey) values(2028,201,28,'accounting','tx_sales','field4','varchar','200','DEFAULT ""');</v>
      </c>
    </row>
    <row r="30" spans="1:10" ht="18" customHeight="1">
      <c r="A30" s="3">
        <v>2029</v>
      </c>
      <c r="B30" s="3">
        <v>201</v>
      </c>
      <c r="C30">
        <v>29</v>
      </c>
      <c r="D30" t="s">
        <v>12</v>
      </c>
      <c r="E30" s="3" t="s">
        <v>18</v>
      </c>
      <c r="F30" t="s">
        <v>42</v>
      </c>
      <c r="G30" t="s">
        <v>16</v>
      </c>
      <c r="H30" s="14" t="s">
        <v>62</v>
      </c>
      <c r="I30" s="10" t="s">
        <v>65</v>
      </c>
      <c r="J30" s="9" t="str">
        <f t="shared" si="0"/>
        <v>insert into ms_tables(tno,tcode,tseq,tsystem,ttable,tfield,ttype,tlength,tkey) values(2029,201,29,'accounting','tx_sales','field5','varchar','200','DEFAULT ""');</v>
      </c>
    </row>
    <row r="31" spans="1:10" ht="18" customHeight="1">
      <c r="A31" s="3">
        <v>2030</v>
      </c>
      <c r="B31" s="3">
        <v>201</v>
      </c>
      <c r="C31">
        <v>30</v>
      </c>
      <c r="D31" t="s">
        <v>12</v>
      </c>
      <c r="E31" s="3" t="s">
        <v>18</v>
      </c>
      <c r="F31" t="s">
        <v>43</v>
      </c>
      <c r="G31" t="s">
        <v>16</v>
      </c>
      <c r="H31" s="14" t="s">
        <v>62</v>
      </c>
      <c r="I31" s="10" t="s">
        <v>65</v>
      </c>
      <c r="J31" s="9" t="str">
        <f t="shared" si="0"/>
        <v>insert into ms_tables(tno,tcode,tseq,tsystem,ttable,tfield,ttype,tlength,tkey) values(2030,201,30,'accounting','tx_sales','field6','varchar','200','DEFAULT ""');</v>
      </c>
    </row>
    <row r="32" spans="1:10" ht="18" customHeight="1">
      <c r="A32" s="3">
        <v>2031</v>
      </c>
      <c r="B32" s="3">
        <v>201</v>
      </c>
      <c r="C32">
        <v>31</v>
      </c>
      <c r="D32" t="s">
        <v>12</v>
      </c>
      <c r="E32" s="3" t="s">
        <v>18</v>
      </c>
      <c r="F32" t="s">
        <v>44</v>
      </c>
      <c r="G32" t="s">
        <v>16</v>
      </c>
      <c r="H32" s="14" t="s">
        <v>61</v>
      </c>
      <c r="I32" s="10" t="s">
        <v>65</v>
      </c>
      <c r="J32" s="9" t="str">
        <f t="shared" si="0"/>
        <v>insert into ms_tables(tno,tcode,tseq,tsystem,ttable,tfield,ttype,tlength,tkey) values(2031,201,31,'accounting','tx_sales','invtaxno1','varchar','50','DEFAULT ""');</v>
      </c>
    </row>
    <row r="33" spans="1:12" ht="18" customHeight="1">
      <c r="A33" s="3">
        <v>2032</v>
      </c>
      <c r="B33" s="3">
        <v>201</v>
      </c>
      <c r="C33">
        <v>32</v>
      </c>
      <c r="D33" t="s">
        <v>12</v>
      </c>
      <c r="E33" s="3" t="s">
        <v>18</v>
      </c>
      <c r="F33" t="s">
        <v>45</v>
      </c>
      <c r="G33" t="s">
        <v>16</v>
      </c>
      <c r="H33" s="14" t="s">
        <v>61</v>
      </c>
      <c r="I33" s="10" t="s">
        <v>65</v>
      </c>
      <c r="J33" s="9" t="str">
        <f t="shared" si="0"/>
        <v>insert into ms_tables(tno,tcode,tseq,tsystem,ttable,tfield,ttype,tlength,tkey) values(2032,201,32,'accounting','tx_sales','invtaxno2','varchar','50','DEFAULT ""');</v>
      </c>
    </row>
    <row r="34" spans="1:12" ht="18" customHeight="1">
      <c r="A34" s="3">
        <v>2033</v>
      </c>
      <c r="B34" s="3">
        <v>201</v>
      </c>
      <c r="C34">
        <v>33</v>
      </c>
      <c r="D34" t="s">
        <v>12</v>
      </c>
      <c r="E34" s="3" t="s">
        <v>18</v>
      </c>
      <c r="F34" t="s">
        <v>46</v>
      </c>
      <c r="G34" t="s">
        <v>54</v>
      </c>
      <c r="I34" s="10" t="s">
        <v>67</v>
      </c>
      <c r="J34" s="9" t="str">
        <f t="shared" si="0"/>
        <v>insert into ms_tables(tno,tcode,tseq,tsystem,ttable,tfield,ttype,tlength,tkey) values(2033,201,33,'accounting','tx_sales','invtaxdate','date','','DEFAULT "2000-01-01"');</v>
      </c>
    </row>
    <row r="35" spans="1:12" ht="18" customHeight="1">
      <c r="A35" s="3">
        <v>2034</v>
      </c>
      <c r="B35" s="3">
        <v>201</v>
      </c>
      <c r="C35">
        <v>34</v>
      </c>
      <c r="D35" t="s">
        <v>12</v>
      </c>
      <c r="E35" s="3" t="s">
        <v>18</v>
      </c>
      <c r="F35" t="s">
        <v>47</v>
      </c>
      <c r="G35" t="s">
        <v>16</v>
      </c>
      <c r="H35" s="14" t="s">
        <v>62</v>
      </c>
      <c r="I35" s="10" t="s">
        <v>65</v>
      </c>
      <c r="J35" s="9" t="str">
        <f t="shared" si="0"/>
        <v>insert into ms_tables(tno,tcode,tseq,tsystem,ttable,tfield,ttype,tlength,tkey) values(2034,201,34,'accounting','tx_sales','invtaxmemo','varchar','200','DEFAULT ""');</v>
      </c>
    </row>
    <row r="36" spans="1:12" ht="18" customHeight="1">
      <c r="A36" s="3">
        <v>2035</v>
      </c>
      <c r="B36" s="3">
        <v>201</v>
      </c>
      <c r="C36">
        <v>35</v>
      </c>
      <c r="D36" t="s">
        <v>12</v>
      </c>
      <c r="E36" s="3" t="s">
        <v>18</v>
      </c>
      <c r="F36" t="s">
        <v>48</v>
      </c>
      <c r="G36" t="s">
        <v>16</v>
      </c>
      <c r="H36" s="14" t="s">
        <v>59</v>
      </c>
      <c r="I36" s="10" t="s">
        <v>65</v>
      </c>
      <c r="J36" s="9" t="str">
        <f t="shared" si="0"/>
        <v>insert into ms_tables(tno,tcode,tseq,tsystem,ttable,tfield,ttype,tlength,tkey) values(2035,201,35,'accounting','tx_sales','notes','varchar','2000','DEFAULT ""');</v>
      </c>
    </row>
    <row r="37" spans="1:12" ht="18" customHeight="1">
      <c r="A37" s="3">
        <v>2036</v>
      </c>
      <c r="B37" s="3">
        <v>201</v>
      </c>
      <c r="C37">
        <v>36</v>
      </c>
      <c r="D37" t="s">
        <v>12</v>
      </c>
      <c r="E37" s="3" t="s">
        <v>18</v>
      </c>
      <c r="F37" t="s">
        <v>49</v>
      </c>
      <c r="G37" t="s">
        <v>16</v>
      </c>
      <c r="H37" s="14">
        <v>20</v>
      </c>
      <c r="I37" s="10" t="s">
        <v>65</v>
      </c>
      <c r="J37" s="9" t="str">
        <f t="shared" si="0"/>
        <v>insert into ms_tables(tno,tcode,tseq,tsystem,ttable,tfield,ttype,tlength,tkey) values(2036,201,36,'accounting','tx_sales','createby','varchar','20','DEFAULT ""');</v>
      </c>
    </row>
    <row r="38" spans="1:12" ht="18" customHeight="1">
      <c r="A38" s="3">
        <v>2037</v>
      </c>
      <c r="B38" s="3">
        <v>201</v>
      </c>
      <c r="C38">
        <v>37</v>
      </c>
      <c r="D38" t="s">
        <v>12</v>
      </c>
      <c r="E38" s="3" t="s">
        <v>18</v>
      </c>
      <c r="F38" t="s">
        <v>50</v>
      </c>
      <c r="G38" t="s">
        <v>13</v>
      </c>
      <c r="I38" s="10" t="s">
        <v>67</v>
      </c>
      <c r="J38" s="9" t="str">
        <f t="shared" si="0"/>
        <v>insert into ms_tables(tno,tcode,tseq,tsystem,ttable,tfield,ttype,tlength,tkey) values(2037,201,37,'accounting','tx_sales','createdate','datetime','','DEFAULT "2000-01-01"');</v>
      </c>
    </row>
    <row r="39" spans="1:12" ht="18" customHeight="1">
      <c r="A39" s="3">
        <v>2038</v>
      </c>
      <c r="B39" s="3">
        <v>201</v>
      </c>
      <c r="C39">
        <v>38</v>
      </c>
      <c r="D39" t="s">
        <v>12</v>
      </c>
      <c r="E39" s="3" t="s">
        <v>18</v>
      </c>
      <c r="F39" t="s">
        <v>51</v>
      </c>
      <c r="G39" t="s">
        <v>16</v>
      </c>
      <c r="H39" s="14">
        <v>20</v>
      </c>
      <c r="I39" s="10" t="s">
        <v>65</v>
      </c>
      <c r="J39" s="9" t="str">
        <f t="shared" si="0"/>
        <v>insert into ms_tables(tno,tcode,tseq,tsystem,ttable,tfield,ttype,tlength,tkey) values(2038,201,38,'accounting','tx_sales','updateby','varchar','20','DEFAULT ""');</v>
      </c>
    </row>
    <row r="40" spans="1:12" ht="18" customHeight="1">
      <c r="A40" s="3">
        <v>2039</v>
      </c>
      <c r="B40" s="3">
        <v>201</v>
      </c>
      <c r="C40">
        <v>39</v>
      </c>
      <c r="D40" t="s">
        <v>12</v>
      </c>
      <c r="E40" s="3" t="s">
        <v>18</v>
      </c>
      <c r="F40" t="s">
        <v>52</v>
      </c>
      <c r="G40" t="s">
        <v>13</v>
      </c>
      <c r="I40" s="10" t="s">
        <v>67</v>
      </c>
      <c r="J40" s="9" t="str">
        <f t="shared" si="0"/>
        <v>insert into ms_tables(tno,tcode,tseq,tsystem,ttable,tfield,ttype,tlength,tkey) values(2039,201,39,'accounting','tx_sales','updatedate','datetime','','DEFAULT "2000-01-01"');</v>
      </c>
    </row>
    <row r="41" spans="1:12" ht="18" customHeight="1">
      <c r="A41" s="3">
        <v>2040</v>
      </c>
      <c r="B41" s="3">
        <v>201</v>
      </c>
      <c r="C41">
        <v>40</v>
      </c>
      <c r="D41" t="s">
        <v>12</v>
      </c>
      <c r="E41" s="3" t="s">
        <v>18</v>
      </c>
      <c r="F41" t="s">
        <v>53</v>
      </c>
      <c r="G41" t="s">
        <v>16</v>
      </c>
      <c r="H41" s="14">
        <v>20</v>
      </c>
      <c r="I41" s="10" t="s">
        <v>65</v>
      </c>
      <c r="J41" s="9" t="str">
        <f t="shared" si="0"/>
        <v>insert into ms_tables(tno,tcode,tseq,tsystem,ttable,tfield,ttype,tlength,tkey) values(2040,201,40,'accounting','tx_sales','refno','varchar','20','DEFAULT ""');</v>
      </c>
      <c r="L41" t="s">
        <v>63</v>
      </c>
    </row>
    <row r="42" spans="1:12" ht="18" customHeight="1">
      <c r="A42" s="3">
        <v>2041</v>
      </c>
      <c r="B42" s="3">
        <v>202</v>
      </c>
      <c r="C42">
        <v>1</v>
      </c>
      <c r="D42" t="s">
        <v>12</v>
      </c>
      <c r="E42" s="16" t="s">
        <v>135</v>
      </c>
      <c r="F42" t="s">
        <v>19</v>
      </c>
      <c r="G42" t="s">
        <v>16</v>
      </c>
      <c r="H42" s="14" t="s">
        <v>56</v>
      </c>
      <c r="I42" s="5" t="s">
        <v>11</v>
      </c>
      <c r="J42" s="9" t="str">
        <f t="shared" si="0"/>
        <v>insert into ms_tables(tno,tcode,tseq,tsystem,ttable,tfield,ttype,tlength,tkey) values(2041,202,1,'accounting','tx_sales_d','orderno','varchar','20','NOT NULL');</v>
      </c>
    </row>
    <row r="43" spans="1:12" ht="18" customHeight="1">
      <c r="A43" s="3">
        <v>2042</v>
      </c>
      <c r="B43" s="3">
        <v>202</v>
      </c>
      <c r="C43">
        <v>2</v>
      </c>
      <c r="D43" t="s">
        <v>12</v>
      </c>
      <c r="E43" s="16" t="s">
        <v>135</v>
      </c>
      <c r="F43" t="s">
        <v>78</v>
      </c>
      <c r="G43" t="s">
        <v>10</v>
      </c>
      <c r="H43" s="14" t="s">
        <v>85</v>
      </c>
      <c r="I43" s="10" t="s">
        <v>66</v>
      </c>
      <c r="J43" s="9" t="str">
        <f t="shared" si="0"/>
        <v>insert into ms_tables(tno,tcode,tseq,tsystem,ttable,tfield,ttype,tlength,tkey) values(2042,202,2,'accounting','tx_sales_d','orderid','int','10','DEFAULT "0"');</v>
      </c>
    </row>
    <row r="44" spans="1:12" ht="18" customHeight="1">
      <c r="A44" s="3">
        <v>2043</v>
      </c>
      <c r="B44" s="3">
        <v>202</v>
      </c>
      <c r="C44">
        <v>3</v>
      </c>
      <c r="D44" t="s">
        <v>12</v>
      </c>
      <c r="E44" s="16" t="s">
        <v>135</v>
      </c>
      <c r="F44" t="s">
        <v>79</v>
      </c>
      <c r="G44" t="s">
        <v>16</v>
      </c>
      <c r="H44" s="14" t="s">
        <v>56</v>
      </c>
      <c r="I44" s="10" t="s">
        <v>65</v>
      </c>
      <c r="J44" s="9" t="str">
        <f t="shared" si="0"/>
        <v>insert into ms_tables(tno,tcode,tseq,tsystem,ttable,tfield,ttype,tlength,tkey) values(2043,202,3,'accounting','tx_sales_d','prodcode','varchar','20','DEFAULT ""');</v>
      </c>
    </row>
    <row r="45" spans="1:12" ht="18" customHeight="1">
      <c r="A45" s="3">
        <v>2044</v>
      </c>
      <c r="B45" s="3">
        <v>202</v>
      </c>
      <c r="C45">
        <v>4</v>
      </c>
      <c r="D45" t="s">
        <v>12</v>
      </c>
      <c r="E45" s="16" t="s">
        <v>135</v>
      </c>
      <c r="F45" t="s">
        <v>80</v>
      </c>
      <c r="G45" t="s">
        <v>16</v>
      </c>
      <c r="H45" s="14" t="s">
        <v>61</v>
      </c>
      <c r="I45" s="10" t="s">
        <v>65</v>
      </c>
      <c r="J45" s="9" t="str">
        <f t="shared" si="0"/>
        <v>insert into ms_tables(tno,tcode,tseq,tsystem,ttable,tfield,ttype,tlength,tkey) values(2044,202,4,'accounting','tx_sales_d','prodname','varchar','50','DEFAULT ""');</v>
      </c>
    </row>
    <row r="46" spans="1:12" ht="18" customHeight="1">
      <c r="A46" s="3">
        <v>2045</v>
      </c>
      <c r="B46" s="3">
        <v>202</v>
      </c>
      <c r="C46">
        <v>5</v>
      </c>
      <c r="D46" t="s">
        <v>12</v>
      </c>
      <c r="E46" s="16" t="s">
        <v>135</v>
      </c>
      <c r="F46" t="s">
        <v>81</v>
      </c>
      <c r="G46" t="s">
        <v>10</v>
      </c>
      <c r="H46" s="14" t="s">
        <v>85</v>
      </c>
      <c r="I46" s="10" t="s">
        <v>66</v>
      </c>
      <c r="J46" s="9" t="str">
        <f t="shared" si="0"/>
        <v>insert into ms_tables(tno,tcode,tseq,tsystem,ttable,tfield,ttype,tlength,tkey) values(2045,202,5,'accounting','tx_sales_d','qty','int','10','DEFAULT "0"');</v>
      </c>
    </row>
    <row r="47" spans="1:12" ht="18" customHeight="1">
      <c r="A47" s="3">
        <v>2046</v>
      </c>
      <c r="B47" s="3">
        <v>202</v>
      </c>
      <c r="C47">
        <v>6</v>
      </c>
      <c r="D47" t="s">
        <v>12</v>
      </c>
      <c r="E47" s="16" t="s">
        <v>135</v>
      </c>
      <c r="F47" t="s">
        <v>82</v>
      </c>
      <c r="G47" t="s">
        <v>55</v>
      </c>
      <c r="H47" s="14" t="s">
        <v>58</v>
      </c>
      <c r="I47" s="10" t="s">
        <v>66</v>
      </c>
      <c r="J47" s="9" t="str">
        <f t="shared" si="0"/>
        <v>insert into ms_tables(tno,tcode,tseq,tsystem,ttable,tfield,ttype,tlength,tkey) values(2046,202,6,'accounting','tx_sales_d','price','numeric','10,0','DEFAULT "0"');</v>
      </c>
    </row>
    <row r="48" spans="1:12" ht="18" customHeight="1">
      <c r="A48" s="3">
        <v>2047</v>
      </c>
      <c r="B48" s="3">
        <v>202</v>
      </c>
      <c r="C48">
        <v>7</v>
      </c>
      <c r="D48" t="s">
        <v>12</v>
      </c>
      <c r="E48" s="16" t="s">
        <v>135</v>
      </c>
      <c r="F48" t="s">
        <v>26</v>
      </c>
      <c r="G48" t="s">
        <v>55</v>
      </c>
      <c r="H48" s="14" t="s">
        <v>57</v>
      </c>
      <c r="I48" s="10" t="s">
        <v>66</v>
      </c>
      <c r="J48" s="9" t="str">
        <f t="shared" si="0"/>
        <v>insert into ms_tables(tno,tcode,tseq,tsystem,ttable,tfield,ttype,tlength,tkey) values(2047,202,7,'accounting','tx_sales_d','discent','numeric','10,2','DEFAULT "0"');</v>
      </c>
    </row>
    <row r="49" spans="1:10" ht="18" customHeight="1">
      <c r="A49" s="3">
        <v>2048</v>
      </c>
      <c r="B49" s="3">
        <v>202</v>
      </c>
      <c r="C49">
        <v>8</v>
      </c>
      <c r="D49" t="s">
        <v>12</v>
      </c>
      <c r="E49" s="16" t="s">
        <v>135</v>
      </c>
      <c r="F49" t="s">
        <v>27</v>
      </c>
      <c r="G49" t="s">
        <v>55</v>
      </c>
      <c r="H49" s="14" t="s">
        <v>58</v>
      </c>
      <c r="I49" s="10" t="s">
        <v>66</v>
      </c>
      <c r="J49" s="9" t="str">
        <f t="shared" si="0"/>
        <v>insert into ms_tables(tno,tcode,tseq,tsystem,ttable,tfield,ttype,tlength,tkey) values(2048,202,8,'accounting','tx_sales_d','disamount','numeric','10,0','DEFAULT "0"');</v>
      </c>
    </row>
    <row r="50" spans="1:10" ht="18" customHeight="1">
      <c r="A50" s="3">
        <v>2049</v>
      </c>
      <c r="B50" s="3">
        <v>202</v>
      </c>
      <c r="C50">
        <v>9</v>
      </c>
      <c r="D50" t="s">
        <v>12</v>
      </c>
      <c r="E50" s="16" t="s">
        <v>135</v>
      </c>
      <c r="F50" t="s">
        <v>83</v>
      </c>
      <c r="G50" t="s">
        <v>55</v>
      </c>
      <c r="H50" s="14" t="s">
        <v>86</v>
      </c>
      <c r="I50" s="10" t="s">
        <v>66</v>
      </c>
      <c r="J50" s="9" t="str">
        <f t="shared" si="0"/>
        <v>insert into ms_tables(tno,tcode,tseq,tsystem,ttable,tfield,ttype,tlength,tkey) values(2049,202,9,'accounting','tx_sales_d','total','numeric','15,0','DEFAULT "0"');</v>
      </c>
    </row>
    <row r="51" spans="1:10" ht="18" customHeight="1">
      <c r="A51" s="3">
        <v>2050</v>
      </c>
      <c r="B51" s="3">
        <v>202</v>
      </c>
      <c r="C51">
        <v>10</v>
      </c>
      <c r="D51" t="s">
        <v>12</v>
      </c>
      <c r="E51" s="16" t="s">
        <v>135</v>
      </c>
      <c r="F51" t="s">
        <v>84</v>
      </c>
      <c r="G51" t="s">
        <v>10</v>
      </c>
      <c r="H51" s="14" t="s">
        <v>85</v>
      </c>
      <c r="I51" s="10" t="s">
        <v>66</v>
      </c>
      <c r="J51" s="9" t="str">
        <f t="shared" si="0"/>
        <v>insert into ms_tables(tno,tcode,tseq,tsystem,ttable,tfield,ttype,tlength,tkey) values(2050,202,10,'accounting','tx_sales_d','qtysent','int','10','DEFAULT "0"');</v>
      </c>
    </row>
    <row r="52" spans="1:10" ht="18" customHeight="1">
      <c r="A52" s="3">
        <v>2051</v>
      </c>
      <c r="B52" s="3">
        <v>202</v>
      </c>
      <c r="C52">
        <v>11</v>
      </c>
      <c r="D52" t="s">
        <v>12</v>
      </c>
      <c r="E52" s="16" t="s">
        <v>135</v>
      </c>
      <c r="F52" t="s">
        <v>48</v>
      </c>
      <c r="G52" t="s">
        <v>16</v>
      </c>
      <c r="H52" s="14" t="s">
        <v>87</v>
      </c>
      <c r="I52" s="10" t="s">
        <v>65</v>
      </c>
      <c r="J52" s="9" t="str">
        <f t="shared" si="0"/>
        <v>insert into ms_tables(tno,tcode,tseq,tsystem,ttable,tfield,ttype,tlength,tkey) values(2051,202,11,'accounting','tx_sales_d','notes','varchar','1000','DEFAULT ""');</v>
      </c>
    </row>
    <row r="53" spans="1:10" ht="18" customHeight="1">
      <c r="A53" s="3">
        <v>2052</v>
      </c>
      <c r="B53" s="3">
        <v>203</v>
      </c>
      <c r="C53" s="3">
        <v>1</v>
      </c>
      <c r="D53" s="3" t="s">
        <v>12</v>
      </c>
      <c r="E53" s="3" t="s">
        <v>538</v>
      </c>
      <c r="F53" s="3" t="s">
        <v>19</v>
      </c>
      <c r="G53" s="3" t="s">
        <v>16</v>
      </c>
      <c r="H53" s="13" t="s">
        <v>56</v>
      </c>
      <c r="I53" s="5" t="s">
        <v>11</v>
      </c>
      <c r="J53" s="9" t="str">
        <f>"insert into ms_tables(tno,tcode,tseq,tsystem,ttable,tfield,ttype,tlength,tkey) values("&amp;A53&amp;","&amp;B53&amp;","&amp;C53&amp;",'"&amp;D53&amp;"','"&amp;E53&amp;"','"&amp;F53&amp;"','"&amp;G53&amp;"','"&amp;H53&amp;"','"&amp;I53&amp;"');"</f>
        <v>insert into ms_tables(tno,tcode,tseq,tsystem,ttable,tfield,ttype,tlength,tkey) values(2052,203,1,'accounting','tx_salesinvoice','orderno','varchar','20','NOT NULL');</v>
      </c>
    </row>
    <row r="54" spans="1:10" ht="18" customHeight="1">
      <c r="A54" s="3">
        <v>2053</v>
      </c>
      <c r="B54" s="3">
        <v>203</v>
      </c>
      <c r="C54">
        <v>2</v>
      </c>
      <c r="D54" t="s">
        <v>12</v>
      </c>
      <c r="E54" s="3" t="s">
        <v>538</v>
      </c>
      <c r="F54" t="s">
        <v>20</v>
      </c>
      <c r="G54" t="s">
        <v>54</v>
      </c>
      <c r="I54" s="11" t="s">
        <v>11</v>
      </c>
      <c r="J54" s="9" t="str">
        <f t="shared" ref="J54:J105" si="1">"insert into ms_tables(tno,tcode,tseq,tsystem,ttable,tfield,ttype,tlength,tkey) values("&amp;A54&amp;","&amp;B54&amp;","&amp;C54&amp;",'"&amp;D54&amp;"','"&amp;E54&amp;"','"&amp;F54&amp;"','"&amp;G54&amp;"','"&amp;H54&amp;"','"&amp;I54&amp;"');"</f>
        <v>insert into ms_tables(tno,tcode,tseq,tsystem,ttable,tfield,ttype,tlength,tkey) values(2053,203,2,'accounting','tx_salesinvoice','orderdate','date','','NOT NULL');</v>
      </c>
    </row>
    <row r="55" spans="1:10" ht="18" customHeight="1">
      <c r="A55" s="3">
        <v>2054</v>
      </c>
      <c r="B55" s="3">
        <v>203</v>
      </c>
      <c r="C55">
        <v>3</v>
      </c>
      <c r="D55" t="s">
        <v>12</v>
      </c>
      <c r="E55" s="3" t="s">
        <v>538</v>
      </c>
      <c r="F55" t="s">
        <v>21</v>
      </c>
      <c r="G55" t="s">
        <v>16</v>
      </c>
      <c r="H55" s="14">
        <v>20</v>
      </c>
      <c r="I55" s="10" t="s">
        <v>65</v>
      </c>
      <c r="J55" s="9" t="str">
        <f t="shared" si="1"/>
        <v>insert into ms_tables(tno,tcode,tseq,tsystem,ttable,tfield,ttype,tlength,tkey) values(2054,203,3,'accounting','tx_salesinvoice','transtype','varchar','20','DEFAULT ""');</v>
      </c>
    </row>
    <row r="56" spans="1:10" ht="18" customHeight="1">
      <c r="A56" s="3">
        <v>2055</v>
      </c>
      <c r="B56" s="3">
        <v>203</v>
      </c>
      <c r="C56">
        <v>4</v>
      </c>
      <c r="D56" t="s">
        <v>12</v>
      </c>
      <c r="E56" s="3" t="s">
        <v>538</v>
      </c>
      <c r="F56" t="s">
        <v>22</v>
      </c>
      <c r="G56" t="s">
        <v>16</v>
      </c>
      <c r="H56" s="14">
        <v>20</v>
      </c>
      <c r="I56" s="10" t="s">
        <v>65</v>
      </c>
      <c r="J56" s="9" t="str">
        <f t="shared" si="1"/>
        <v>insert into ms_tables(tno,tcode,tseq,tsystem,ttable,tfield,ttype,tlength,tkey) values(2055,203,4,'accounting','tx_salesinvoice','custcode','varchar','20','DEFAULT ""');</v>
      </c>
    </row>
    <row r="57" spans="1:10" ht="18" customHeight="1">
      <c r="A57" s="3">
        <v>2056</v>
      </c>
      <c r="B57" s="3">
        <v>203</v>
      </c>
      <c r="C57">
        <v>5</v>
      </c>
      <c r="D57" t="s">
        <v>12</v>
      </c>
      <c r="E57" s="3" t="s">
        <v>538</v>
      </c>
      <c r="F57" t="s">
        <v>23</v>
      </c>
      <c r="G57" t="s">
        <v>16</v>
      </c>
      <c r="H57" s="14" t="s">
        <v>61</v>
      </c>
      <c r="I57" s="10" t="s">
        <v>65</v>
      </c>
      <c r="J57" s="9" t="str">
        <f t="shared" si="1"/>
        <v>insert into ms_tables(tno,tcode,tseq,tsystem,ttable,tfield,ttype,tlength,tkey) values(2056,203,5,'accounting','tx_salesinvoice','custname','varchar','50','DEFAULT ""');</v>
      </c>
    </row>
    <row r="58" spans="1:10" ht="18" customHeight="1">
      <c r="A58" s="3">
        <v>2057</v>
      </c>
      <c r="B58" s="3">
        <v>203</v>
      </c>
      <c r="C58">
        <v>6</v>
      </c>
      <c r="D58" t="s">
        <v>12</v>
      </c>
      <c r="E58" s="3" t="s">
        <v>538</v>
      </c>
      <c r="F58" t="s">
        <v>15</v>
      </c>
      <c r="G58" t="s">
        <v>16</v>
      </c>
      <c r="H58" s="14">
        <v>20</v>
      </c>
      <c r="I58" s="10" t="s">
        <v>65</v>
      </c>
      <c r="J58" s="9" t="str">
        <f t="shared" si="1"/>
        <v>insert into ms_tables(tno,tcode,tseq,tsystem,ttable,tfield,ttype,tlength,tkey) values(2057,203,6,'accounting','tx_salesinvoice','payterms','varchar','20','DEFAULT ""');</v>
      </c>
    </row>
    <row r="59" spans="1:10" ht="18" customHeight="1">
      <c r="A59" s="3">
        <v>2058</v>
      </c>
      <c r="B59" s="3">
        <v>203</v>
      </c>
      <c r="C59">
        <v>7</v>
      </c>
      <c r="D59" t="s">
        <v>12</v>
      </c>
      <c r="E59" s="3" t="s">
        <v>538</v>
      </c>
      <c r="F59" t="s">
        <v>24</v>
      </c>
      <c r="G59" t="s">
        <v>16</v>
      </c>
      <c r="H59" s="14">
        <v>20</v>
      </c>
      <c r="I59" s="10" t="s">
        <v>65</v>
      </c>
      <c r="J59" s="9" t="str">
        <f t="shared" si="1"/>
        <v>insert into ms_tables(tno,tcode,tseq,tsystem,ttable,tfield,ttype,tlength,tkey) values(2058,203,7,'accounting','tx_salesinvoice','pono','varchar','20','DEFAULT ""');</v>
      </c>
    </row>
    <row r="60" spans="1:10" ht="18" customHeight="1">
      <c r="A60" s="3">
        <v>2059</v>
      </c>
      <c r="B60" s="3">
        <v>203</v>
      </c>
      <c r="C60">
        <v>8</v>
      </c>
      <c r="D60" t="s">
        <v>12</v>
      </c>
      <c r="E60" s="3" t="s">
        <v>538</v>
      </c>
      <c r="F60" t="s">
        <v>14</v>
      </c>
      <c r="G60" t="s">
        <v>16</v>
      </c>
      <c r="H60" s="14">
        <v>20</v>
      </c>
      <c r="I60" s="10" t="s">
        <v>65</v>
      </c>
      <c r="J60" s="9" t="str">
        <f t="shared" si="1"/>
        <v>insert into ms_tables(tno,tcode,tseq,tsystem,ttable,tfield,ttype,tlength,tkey) values(2059,203,8,'accounting','tx_salesinvoice','salesman','varchar','20','DEFAULT ""');</v>
      </c>
    </row>
    <row r="61" spans="1:10" ht="18" customHeight="1">
      <c r="A61" s="3">
        <v>2060</v>
      </c>
      <c r="B61" s="3">
        <v>203</v>
      </c>
      <c r="C61">
        <v>9</v>
      </c>
      <c r="D61" t="s">
        <v>12</v>
      </c>
      <c r="E61" s="3" t="s">
        <v>538</v>
      </c>
      <c r="F61" t="s">
        <v>25</v>
      </c>
      <c r="G61" t="s">
        <v>55</v>
      </c>
      <c r="H61" s="14" t="s">
        <v>58</v>
      </c>
      <c r="I61" s="10" t="s">
        <v>66</v>
      </c>
      <c r="J61" s="9" t="str">
        <f t="shared" si="1"/>
        <v>insert into ms_tables(tno,tcode,tseq,tsystem,ttable,tfield,ttype,tlength,tkey) values(2060,203,9,'accounting','tx_salesinvoice','totalamount','numeric','10,0','DEFAULT "0"');</v>
      </c>
    </row>
    <row r="62" spans="1:10" ht="18" customHeight="1">
      <c r="A62" s="3">
        <v>2061</v>
      </c>
      <c r="B62" s="3">
        <v>203</v>
      </c>
      <c r="C62">
        <v>10</v>
      </c>
      <c r="D62" t="s">
        <v>12</v>
      </c>
      <c r="E62" s="3" t="s">
        <v>538</v>
      </c>
      <c r="F62" t="s">
        <v>26</v>
      </c>
      <c r="G62" t="s">
        <v>55</v>
      </c>
      <c r="H62" s="14" t="s">
        <v>57</v>
      </c>
      <c r="I62" s="10" t="s">
        <v>66</v>
      </c>
      <c r="J62" s="9" t="str">
        <f t="shared" si="1"/>
        <v>insert into ms_tables(tno,tcode,tseq,tsystem,ttable,tfield,ttype,tlength,tkey) values(2061,203,10,'accounting','tx_salesinvoice','discent','numeric','10,2','DEFAULT "0"');</v>
      </c>
    </row>
    <row r="63" spans="1:10" ht="18" customHeight="1">
      <c r="A63" s="3">
        <v>2062</v>
      </c>
      <c r="B63" s="3">
        <v>203</v>
      </c>
      <c r="C63">
        <v>11</v>
      </c>
      <c r="D63" t="s">
        <v>12</v>
      </c>
      <c r="E63" s="3" t="s">
        <v>538</v>
      </c>
      <c r="F63" t="s">
        <v>27</v>
      </c>
      <c r="G63" t="s">
        <v>55</v>
      </c>
      <c r="H63" s="14" t="s">
        <v>58</v>
      </c>
      <c r="I63" s="10" t="s">
        <v>66</v>
      </c>
      <c r="J63" s="9" t="str">
        <f t="shared" si="1"/>
        <v>insert into ms_tables(tno,tcode,tseq,tsystem,ttable,tfield,ttype,tlength,tkey) values(2062,203,11,'accounting','tx_salesinvoice','disamount','numeric','10,0','DEFAULT "0"');</v>
      </c>
    </row>
    <row r="64" spans="1:10" ht="18" customHeight="1">
      <c r="A64" s="3">
        <v>2063</v>
      </c>
      <c r="B64" s="3">
        <v>203</v>
      </c>
      <c r="C64">
        <v>12</v>
      </c>
      <c r="D64" t="s">
        <v>12</v>
      </c>
      <c r="E64" s="3" t="s">
        <v>538</v>
      </c>
      <c r="F64" t="s">
        <v>498</v>
      </c>
      <c r="G64" t="s">
        <v>55</v>
      </c>
      <c r="H64" s="14" t="s">
        <v>57</v>
      </c>
      <c r="I64" s="10" t="s">
        <v>66</v>
      </c>
      <c r="J64" s="9" t="str">
        <f t="shared" si="1"/>
        <v>insert into ms_tables(tno,tcode,tseq,tsystem,ttable,tfield,ttype,tlength,tkey) values(2063,203,12,'accounting','tx_salesinvoice','ppncent','numeric','10,2','DEFAULT "0"');</v>
      </c>
    </row>
    <row r="65" spans="1:10" ht="18" customHeight="1">
      <c r="A65" s="3">
        <v>2064</v>
      </c>
      <c r="B65" s="3">
        <v>203</v>
      </c>
      <c r="C65">
        <v>13</v>
      </c>
      <c r="D65" t="s">
        <v>12</v>
      </c>
      <c r="E65" s="3" t="s">
        <v>538</v>
      </c>
      <c r="F65" t="s">
        <v>499</v>
      </c>
      <c r="G65" t="s">
        <v>55</v>
      </c>
      <c r="H65" s="14" t="s">
        <v>58</v>
      </c>
      <c r="I65" s="10" t="s">
        <v>66</v>
      </c>
      <c r="J65" s="9" t="str">
        <f t="shared" si="1"/>
        <v>insert into ms_tables(tno,tcode,tseq,tsystem,ttable,tfield,ttype,tlength,tkey) values(2064,203,13,'accounting','tx_salesinvoice','ppnamount','numeric','10,0','DEFAULT "0"');</v>
      </c>
    </row>
    <row r="66" spans="1:10" ht="18" customHeight="1">
      <c r="A66" s="3">
        <v>2065</v>
      </c>
      <c r="B66" s="3">
        <v>203</v>
      </c>
      <c r="C66">
        <v>14</v>
      </c>
      <c r="D66" t="s">
        <v>12</v>
      </c>
      <c r="E66" s="3" t="s">
        <v>538</v>
      </c>
      <c r="F66" t="s">
        <v>484</v>
      </c>
      <c r="G66" t="s">
        <v>55</v>
      </c>
      <c r="H66" s="14" t="s">
        <v>58</v>
      </c>
      <c r="I66" s="10" t="s">
        <v>66</v>
      </c>
      <c r="J66" s="9" t="str">
        <f t="shared" si="1"/>
        <v>insert into ms_tables(tno,tcode,tseq,tsystem,ttable,tfield,ttype,tlength,tkey) values(2065,203,14,'accounting','tx_salesinvoice','otherfee','numeric','10,0','DEFAULT "0"');</v>
      </c>
    </row>
    <row r="67" spans="1:10" ht="18" customHeight="1">
      <c r="A67" s="3">
        <v>2066</v>
      </c>
      <c r="B67" s="3">
        <v>203</v>
      </c>
      <c r="C67">
        <v>15</v>
      </c>
      <c r="D67" t="s">
        <v>12</v>
      </c>
      <c r="E67" s="3" t="s">
        <v>538</v>
      </c>
      <c r="F67" t="s">
        <v>30</v>
      </c>
      <c r="G67" t="s">
        <v>55</v>
      </c>
      <c r="H67" s="14" t="s">
        <v>58</v>
      </c>
      <c r="I67" s="10" t="s">
        <v>66</v>
      </c>
      <c r="J67" s="9" t="str">
        <f t="shared" si="1"/>
        <v>insert into ms_tables(tno,tcode,tseq,tsystem,ttable,tfield,ttype,tlength,tkey) values(2066,203,15,'accounting','tx_salesinvoice','netamount','numeric','10,0','DEFAULT "0"');</v>
      </c>
    </row>
    <row r="68" spans="1:10" ht="18" customHeight="1">
      <c r="A68" s="3">
        <v>2067</v>
      </c>
      <c r="B68" s="3">
        <v>203</v>
      </c>
      <c r="C68">
        <v>16</v>
      </c>
      <c r="D68" t="s">
        <v>12</v>
      </c>
      <c r="E68" s="3" t="s">
        <v>538</v>
      </c>
      <c r="F68" t="s">
        <v>503</v>
      </c>
      <c r="G68" t="s">
        <v>55</v>
      </c>
      <c r="H68" s="14" t="s">
        <v>58</v>
      </c>
      <c r="I68" s="10" t="s">
        <v>66</v>
      </c>
      <c r="J68" s="9" t="str">
        <f t="shared" si="1"/>
        <v>insert into ms_tables(tno,tcode,tseq,tsystem,ttable,tfield,ttype,tlength,tkey) values(2067,203,16,'accounting','tx_salesinvoice','dpso','numeric','10,0','DEFAULT "0"');</v>
      </c>
    </row>
    <row r="69" spans="1:10" ht="18" customHeight="1">
      <c r="A69" s="3">
        <v>2068</v>
      </c>
      <c r="B69" s="3">
        <v>203</v>
      </c>
      <c r="C69">
        <v>17</v>
      </c>
      <c r="D69" t="s">
        <v>12</v>
      </c>
      <c r="E69" s="3" t="s">
        <v>538</v>
      </c>
      <c r="F69" t="s">
        <v>504</v>
      </c>
      <c r="G69" t="s">
        <v>55</v>
      </c>
      <c r="H69" s="14" t="s">
        <v>58</v>
      </c>
      <c r="I69" s="10" t="s">
        <v>66</v>
      </c>
      <c r="J69" s="9" t="str">
        <f t="shared" si="1"/>
        <v>insert into ms_tables(tno,tcode,tseq,tsystem,ttable,tfield,ttype,tlength,tkey) values(2068,203,17,'accounting','tx_salesinvoice','cash','numeric','10,0','DEFAULT "0"');</v>
      </c>
    </row>
    <row r="70" spans="1:10" ht="18" customHeight="1">
      <c r="A70" s="3">
        <v>2069</v>
      </c>
      <c r="B70" s="3">
        <v>203</v>
      </c>
      <c r="C70">
        <v>18</v>
      </c>
      <c r="D70" t="s">
        <v>12</v>
      </c>
      <c r="E70" s="3" t="s">
        <v>538</v>
      </c>
      <c r="F70" t="s">
        <v>505</v>
      </c>
      <c r="G70" t="s">
        <v>55</v>
      </c>
      <c r="H70" s="14" t="s">
        <v>58</v>
      </c>
      <c r="I70" s="10" t="s">
        <v>66</v>
      </c>
      <c r="J70" s="9" t="str">
        <f t="shared" ref="J70" si="2">"insert into ms_tables(tno,tcode,tseq,tsystem,ttable,tfield,ttype,tlength,tkey) values("&amp;A70&amp;","&amp;B70&amp;","&amp;C70&amp;",'"&amp;D70&amp;"','"&amp;E70&amp;"','"&amp;F70&amp;"','"&amp;G70&amp;"','"&amp;H70&amp;"','"&amp;I70&amp;"');"</f>
        <v>insert into ms_tables(tno,tcode,tseq,tsystem,ttable,tfield,ttype,tlength,tkey) values(2069,203,18,'accounting','tx_salesinvoice','credit','numeric','10,0','DEFAULT "0"');</v>
      </c>
    </row>
    <row r="71" spans="1:10" ht="18" customHeight="1">
      <c r="A71" s="3">
        <v>2070</v>
      </c>
      <c r="B71" s="3">
        <v>203</v>
      </c>
      <c r="C71">
        <v>19</v>
      </c>
      <c r="D71" t="s">
        <v>12</v>
      </c>
      <c r="E71" s="3" t="s">
        <v>538</v>
      </c>
      <c r="F71" t="s">
        <v>31</v>
      </c>
      <c r="G71" t="s">
        <v>16</v>
      </c>
      <c r="H71" s="14" t="s">
        <v>509</v>
      </c>
      <c r="I71" s="10" t="s">
        <v>65</v>
      </c>
      <c r="J71" s="9" t="str">
        <f t="shared" si="1"/>
        <v>insert into ms_tables(tno,tcode,tseq,tsystem,ttable,tfield,ttype,tlength,tkey) values(2070,203,19,'accounting','tx_salesinvoice','shipvia','varchar','30','DEFAULT ""');</v>
      </c>
    </row>
    <row r="72" spans="1:10" ht="18" customHeight="1">
      <c r="A72" s="3">
        <v>2071</v>
      </c>
      <c r="B72" s="3">
        <v>203</v>
      </c>
      <c r="C72">
        <v>20</v>
      </c>
      <c r="D72" t="s">
        <v>12</v>
      </c>
      <c r="E72" s="3" t="s">
        <v>538</v>
      </c>
      <c r="F72" t="s">
        <v>32</v>
      </c>
      <c r="G72" t="s">
        <v>16</v>
      </c>
      <c r="H72" s="14" t="s">
        <v>509</v>
      </c>
      <c r="I72" s="10" t="s">
        <v>65</v>
      </c>
      <c r="J72" s="9" t="str">
        <f t="shared" si="1"/>
        <v>insert into ms_tables(tno,tcode,tseq,tsystem,ttable,tfield,ttype,tlength,tkey) values(2071,203,20,'accounting','tx_salesinvoice','deliveryto','varchar','30','DEFAULT ""');</v>
      </c>
    </row>
    <row r="73" spans="1:10" ht="18" customHeight="1">
      <c r="A73" s="3">
        <v>2072</v>
      </c>
      <c r="B73" s="3">
        <v>203</v>
      </c>
      <c r="C73">
        <v>21</v>
      </c>
      <c r="D73" t="s">
        <v>12</v>
      </c>
      <c r="E73" s="3" t="s">
        <v>538</v>
      </c>
      <c r="F73" t="s">
        <v>33</v>
      </c>
      <c r="G73" t="s">
        <v>16</v>
      </c>
      <c r="H73" s="14" t="s">
        <v>60</v>
      </c>
      <c r="I73" s="10" t="s">
        <v>65</v>
      </c>
      <c r="J73" s="9" t="str">
        <f t="shared" si="1"/>
        <v>insert into ms_tables(tno,tcode,tseq,tsystem,ttable,tfield,ttype,tlength,tkey) values(2072,203,21,'accounting','tx_salesinvoice','deliveryaddress','varchar','500','DEFAULT ""');</v>
      </c>
    </row>
    <row r="74" spans="1:10" ht="18" customHeight="1">
      <c r="A74" s="3">
        <v>2073</v>
      </c>
      <c r="B74" s="3">
        <v>203</v>
      </c>
      <c r="C74">
        <v>22</v>
      </c>
      <c r="D74" t="s">
        <v>12</v>
      </c>
      <c r="E74" s="3" t="s">
        <v>538</v>
      </c>
      <c r="F74" t="s">
        <v>34</v>
      </c>
      <c r="G74" t="s">
        <v>16</v>
      </c>
      <c r="H74" s="14" t="s">
        <v>61</v>
      </c>
      <c r="I74" s="10" t="s">
        <v>65</v>
      </c>
      <c r="J74" s="9" t="str">
        <f t="shared" si="1"/>
        <v>insert into ms_tables(tno,tcode,tseq,tsystem,ttable,tfield,ttype,tlength,tkey) values(2073,203,22,'accounting','tx_salesinvoice','deliverypic','varchar','50','DEFAULT ""');</v>
      </c>
    </row>
    <row r="75" spans="1:10" ht="18" customHeight="1">
      <c r="A75" s="3">
        <v>2074</v>
      </c>
      <c r="B75" s="3">
        <v>203</v>
      </c>
      <c r="C75">
        <v>23</v>
      </c>
      <c r="D75" t="s">
        <v>12</v>
      </c>
      <c r="E75" s="3" t="s">
        <v>538</v>
      </c>
      <c r="F75" t="s">
        <v>35</v>
      </c>
      <c r="G75" t="s">
        <v>16</v>
      </c>
      <c r="H75" s="14" t="s">
        <v>61</v>
      </c>
      <c r="I75" s="10" t="s">
        <v>65</v>
      </c>
      <c r="J75" s="9" t="str">
        <f t="shared" si="1"/>
        <v>insert into ms_tables(tno,tcode,tseq,tsystem,ttable,tfield,ttype,tlength,tkey) values(2074,203,23,'accounting','tx_salesinvoice','deliveryphone','varchar','50','DEFAULT ""');</v>
      </c>
    </row>
    <row r="76" spans="1:10" ht="18" customHeight="1">
      <c r="A76" s="3">
        <v>2075</v>
      </c>
      <c r="B76" s="3">
        <v>203</v>
      </c>
      <c r="C76">
        <v>24</v>
      </c>
      <c r="D76" t="s">
        <v>12</v>
      </c>
      <c r="E76" s="3" t="s">
        <v>538</v>
      </c>
      <c r="F76" t="s">
        <v>36</v>
      </c>
      <c r="G76" t="s">
        <v>54</v>
      </c>
      <c r="I76" s="10" t="s">
        <v>67</v>
      </c>
      <c r="J76" s="9" t="str">
        <f t="shared" si="1"/>
        <v>insert into ms_tables(tno,tcode,tseq,tsystem,ttable,tfield,ttype,tlength,tkey) values(2075,203,24,'accounting','tx_salesinvoice','deliverydate','date','','DEFAULT "2000-01-01"');</v>
      </c>
    </row>
    <row r="77" spans="1:10" ht="18" customHeight="1">
      <c r="A77" s="3">
        <v>2076</v>
      </c>
      <c r="B77" s="3">
        <v>203</v>
      </c>
      <c r="C77">
        <v>25</v>
      </c>
      <c r="D77" t="s">
        <v>12</v>
      </c>
      <c r="E77" s="3" t="s">
        <v>538</v>
      </c>
      <c r="F77" t="s">
        <v>37</v>
      </c>
      <c r="G77" t="s">
        <v>16</v>
      </c>
      <c r="H77" s="14" t="s">
        <v>61</v>
      </c>
      <c r="I77" s="10" t="s">
        <v>65</v>
      </c>
      <c r="J77" s="9" t="str">
        <f t="shared" si="1"/>
        <v>insert into ms_tables(tno,tcode,tseq,tsystem,ttable,tfield,ttype,tlength,tkey) values(2076,203,25,'accounting','tx_salesinvoice','warehousefrom','varchar','50','DEFAULT ""');</v>
      </c>
    </row>
    <row r="78" spans="1:10" ht="18" customHeight="1">
      <c r="A78" s="3">
        <v>2077</v>
      </c>
      <c r="B78" s="3">
        <v>203</v>
      </c>
      <c r="C78">
        <v>26</v>
      </c>
      <c r="D78" t="s">
        <v>12</v>
      </c>
      <c r="E78" s="3" t="s">
        <v>538</v>
      </c>
      <c r="F78" t="s">
        <v>38</v>
      </c>
      <c r="G78" t="s">
        <v>16</v>
      </c>
      <c r="H78" s="14" t="s">
        <v>62</v>
      </c>
      <c r="I78" s="10" t="s">
        <v>65</v>
      </c>
      <c r="J78" s="9" t="str">
        <f t="shared" si="1"/>
        <v>insert into ms_tables(tno,tcode,tseq,tsystem,ttable,tfield,ttype,tlength,tkey) values(2077,203,26,'accounting','tx_salesinvoice','field1','varchar','200','DEFAULT ""');</v>
      </c>
    </row>
    <row r="79" spans="1:10" ht="18" customHeight="1">
      <c r="A79" s="3">
        <v>2078</v>
      </c>
      <c r="B79" s="3">
        <v>203</v>
      </c>
      <c r="C79">
        <v>27</v>
      </c>
      <c r="D79" t="s">
        <v>12</v>
      </c>
      <c r="E79" s="3" t="s">
        <v>538</v>
      </c>
      <c r="F79" t="s">
        <v>39</v>
      </c>
      <c r="G79" t="s">
        <v>16</v>
      </c>
      <c r="H79" s="14" t="s">
        <v>62</v>
      </c>
      <c r="I79" s="10" t="s">
        <v>65</v>
      </c>
      <c r="J79" s="9" t="str">
        <f t="shared" si="1"/>
        <v>insert into ms_tables(tno,tcode,tseq,tsystem,ttable,tfield,ttype,tlength,tkey) values(2078,203,27,'accounting','tx_salesinvoice','field2','varchar','200','DEFAULT ""');</v>
      </c>
    </row>
    <row r="80" spans="1:10" ht="18" customHeight="1">
      <c r="A80" s="3">
        <v>2079</v>
      </c>
      <c r="B80" s="3">
        <v>203</v>
      </c>
      <c r="C80">
        <v>28</v>
      </c>
      <c r="D80" t="s">
        <v>12</v>
      </c>
      <c r="E80" s="3" t="s">
        <v>538</v>
      </c>
      <c r="F80" t="s">
        <v>40</v>
      </c>
      <c r="G80" t="s">
        <v>16</v>
      </c>
      <c r="H80" s="14" t="s">
        <v>62</v>
      </c>
      <c r="I80" s="10" t="s">
        <v>65</v>
      </c>
      <c r="J80" s="9" t="str">
        <f t="shared" si="1"/>
        <v>insert into ms_tables(tno,tcode,tseq,tsystem,ttable,tfield,ttype,tlength,tkey) values(2079,203,28,'accounting','tx_salesinvoice','field3','varchar','200','DEFAULT ""');</v>
      </c>
    </row>
    <row r="81" spans="1:10" ht="18" customHeight="1">
      <c r="A81" s="3">
        <v>2080</v>
      </c>
      <c r="B81" s="3">
        <v>203</v>
      </c>
      <c r="C81">
        <v>29</v>
      </c>
      <c r="D81" t="s">
        <v>12</v>
      </c>
      <c r="E81" s="3" t="s">
        <v>538</v>
      </c>
      <c r="F81" t="s">
        <v>41</v>
      </c>
      <c r="G81" t="s">
        <v>16</v>
      </c>
      <c r="H81" s="14" t="s">
        <v>62</v>
      </c>
      <c r="I81" s="10" t="s">
        <v>65</v>
      </c>
      <c r="J81" s="9" t="str">
        <f t="shared" si="1"/>
        <v>insert into ms_tables(tno,tcode,tseq,tsystem,ttable,tfield,ttype,tlength,tkey) values(2080,203,29,'accounting','tx_salesinvoice','field4','varchar','200','DEFAULT ""');</v>
      </c>
    </row>
    <row r="82" spans="1:10" ht="18" customHeight="1">
      <c r="A82" s="3">
        <v>2081</v>
      </c>
      <c r="B82" s="3">
        <v>203</v>
      </c>
      <c r="C82">
        <v>30</v>
      </c>
      <c r="D82" t="s">
        <v>12</v>
      </c>
      <c r="E82" s="3" t="s">
        <v>538</v>
      </c>
      <c r="F82" t="s">
        <v>42</v>
      </c>
      <c r="G82" t="s">
        <v>16</v>
      </c>
      <c r="H82" s="14" t="s">
        <v>62</v>
      </c>
      <c r="I82" s="10" t="s">
        <v>65</v>
      </c>
      <c r="J82" s="9" t="str">
        <f t="shared" si="1"/>
        <v>insert into ms_tables(tno,tcode,tseq,tsystem,ttable,tfield,ttype,tlength,tkey) values(2081,203,30,'accounting','tx_salesinvoice','field5','varchar','200','DEFAULT ""');</v>
      </c>
    </row>
    <row r="83" spans="1:10" ht="18" customHeight="1">
      <c r="A83" s="3">
        <v>2082</v>
      </c>
      <c r="B83" s="3">
        <v>203</v>
      </c>
      <c r="C83">
        <v>31</v>
      </c>
      <c r="D83" t="s">
        <v>12</v>
      </c>
      <c r="E83" s="3" t="s">
        <v>538</v>
      </c>
      <c r="F83" t="s">
        <v>43</v>
      </c>
      <c r="G83" t="s">
        <v>16</v>
      </c>
      <c r="H83" s="14" t="s">
        <v>62</v>
      </c>
      <c r="I83" s="10" t="s">
        <v>65</v>
      </c>
      <c r="J83" s="9" t="str">
        <f t="shared" si="1"/>
        <v>insert into ms_tables(tno,tcode,tseq,tsystem,ttable,tfield,ttype,tlength,tkey) values(2082,203,31,'accounting','tx_salesinvoice','field6','varchar','200','DEFAULT ""');</v>
      </c>
    </row>
    <row r="84" spans="1:10" ht="18" customHeight="1">
      <c r="A84" s="3">
        <v>2083</v>
      </c>
      <c r="B84" s="3">
        <v>203</v>
      </c>
      <c r="C84">
        <v>32</v>
      </c>
      <c r="D84" t="s">
        <v>12</v>
      </c>
      <c r="E84" s="3" t="s">
        <v>538</v>
      </c>
      <c r="F84" t="s">
        <v>44</v>
      </c>
      <c r="G84" t="s">
        <v>16</v>
      </c>
      <c r="H84" s="14" t="s">
        <v>61</v>
      </c>
      <c r="I84" s="10" t="s">
        <v>65</v>
      </c>
      <c r="J84" s="9" t="str">
        <f t="shared" si="1"/>
        <v>insert into ms_tables(tno,tcode,tseq,tsystem,ttable,tfield,ttype,tlength,tkey) values(2083,203,32,'accounting','tx_salesinvoice','invtaxno1','varchar','50','DEFAULT ""');</v>
      </c>
    </row>
    <row r="85" spans="1:10" ht="18" customHeight="1">
      <c r="A85" s="3">
        <v>2084</v>
      </c>
      <c r="B85" s="3">
        <v>203</v>
      </c>
      <c r="C85">
        <v>33</v>
      </c>
      <c r="D85" t="s">
        <v>12</v>
      </c>
      <c r="E85" s="3" t="s">
        <v>538</v>
      </c>
      <c r="F85" t="s">
        <v>45</v>
      </c>
      <c r="G85" t="s">
        <v>16</v>
      </c>
      <c r="H85" s="14" t="s">
        <v>61</v>
      </c>
      <c r="I85" s="10" t="s">
        <v>65</v>
      </c>
      <c r="J85" s="9" t="str">
        <f t="shared" si="1"/>
        <v>insert into ms_tables(tno,tcode,tseq,tsystem,ttable,tfield,ttype,tlength,tkey) values(2084,203,33,'accounting','tx_salesinvoice','invtaxno2','varchar','50','DEFAULT ""');</v>
      </c>
    </row>
    <row r="86" spans="1:10" ht="18" customHeight="1">
      <c r="A86" s="3">
        <v>2085</v>
      </c>
      <c r="B86" s="3">
        <v>203</v>
      </c>
      <c r="C86">
        <v>34</v>
      </c>
      <c r="D86" t="s">
        <v>12</v>
      </c>
      <c r="E86" s="3" t="s">
        <v>538</v>
      </c>
      <c r="F86" t="s">
        <v>46</v>
      </c>
      <c r="G86" t="s">
        <v>54</v>
      </c>
      <c r="I86" s="10" t="s">
        <v>67</v>
      </c>
      <c r="J86" s="9" t="str">
        <f t="shared" si="1"/>
        <v>insert into ms_tables(tno,tcode,tseq,tsystem,ttable,tfield,ttype,tlength,tkey) values(2085,203,34,'accounting','tx_salesinvoice','invtaxdate','date','','DEFAULT "2000-01-01"');</v>
      </c>
    </row>
    <row r="87" spans="1:10" ht="18" customHeight="1">
      <c r="A87" s="3">
        <v>2086</v>
      </c>
      <c r="B87" s="3">
        <v>203</v>
      </c>
      <c r="C87">
        <v>35</v>
      </c>
      <c r="D87" t="s">
        <v>12</v>
      </c>
      <c r="E87" s="3" t="s">
        <v>538</v>
      </c>
      <c r="F87" t="s">
        <v>47</v>
      </c>
      <c r="G87" t="s">
        <v>16</v>
      </c>
      <c r="H87" s="14" t="s">
        <v>62</v>
      </c>
      <c r="I87" s="10" t="s">
        <v>65</v>
      </c>
      <c r="J87" s="9" t="str">
        <f t="shared" si="1"/>
        <v>insert into ms_tables(tno,tcode,tseq,tsystem,ttable,tfield,ttype,tlength,tkey) values(2086,203,35,'accounting','tx_salesinvoice','invtaxmemo','varchar','200','DEFAULT ""');</v>
      </c>
    </row>
    <row r="88" spans="1:10" ht="18" customHeight="1">
      <c r="A88" s="3">
        <v>2087</v>
      </c>
      <c r="B88" s="3">
        <v>203</v>
      </c>
      <c r="C88">
        <v>36</v>
      </c>
      <c r="D88" t="s">
        <v>12</v>
      </c>
      <c r="E88" s="3" t="s">
        <v>538</v>
      </c>
      <c r="F88" t="s">
        <v>48</v>
      </c>
      <c r="G88" t="s">
        <v>16</v>
      </c>
      <c r="H88" s="14" t="s">
        <v>59</v>
      </c>
      <c r="I88" s="10" t="s">
        <v>65</v>
      </c>
      <c r="J88" s="9" t="str">
        <f t="shared" si="1"/>
        <v>insert into ms_tables(tno,tcode,tseq,tsystem,ttable,tfield,ttype,tlength,tkey) values(2087,203,36,'accounting','tx_salesinvoice','notes','varchar','2000','DEFAULT ""');</v>
      </c>
    </row>
    <row r="89" spans="1:10" ht="18" customHeight="1">
      <c r="A89" s="3">
        <v>2088</v>
      </c>
      <c r="B89" s="3">
        <v>203</v>
      </c>
      <c r="C89">
        <v>37</v>
      </c>
      <c r="D89" t="s">
        <v>12</v>
      </c>
      <c r="E89" s="3" t="s">
        <v>538</v>
      </c>
      <c r="F89" t="s">
        <v>49</v>
      </c>
      <c r="G89" t="s">
        <v>16</v>
      </c>
      <c r="H89" s="14">
        <v>20</v>
      </c>
      <c r="I89" s="10" t="s">
        <v>65</v>
      </c>
      <c r="J89" s="9" t="str">
        <f t="shared" si="1"/>
        <v>insert into ms_tables(tno,tcode,tseq,tsystem,ttable,tfield,ttype,tlength,tkey) values(2088,203,37,'accounting','tx_salesinvoice','createby','varchar','20','DEFAULT ""');</v>
      </c>
    </row>
    <row r="90" spans="1:10" ht="18" customHeight="1">
      <c r="A90" s="3">
        <v>2089</v>
      </c>
      <c r="B90" s="3">
        <v>203</v>
      </c>
      <c r="C90">
        <v>38</v>
      </c>
      <c r="D90" t="s">
        <v>12</v>
      </c>
      <c r="E90" s="3" t="s">
        <v>538</v>
      </c>
      <c r="F90" t="s">
        <v>50</v>
      </c>
      <c r="G90" t="s">
        <v>13</v>
      </c>
      <c r="I90" s="10" t="s">
        <v>67</v>
      </c>
      <c r="J90" s="9" t="str">
        <f t="shared" si="1"/>
        <v>insert into ms_tables(tno,tcode,tseq,tsystem,ttable,tfield,ttype,tlength,tkey) values(2089,203,38,'accounting','tx_salesinvoice','createdate','datetime','','DEFAULT "2000-01-01"');</v>
      </c>
    </row>
    <row r="91" spans="1:10" ht="18" customHeight="1">
      <c r="A91" s="3">
        <v>2090</v>
      </c>
      <c r="B91" s="3">
        <v>203</v>
      </c>
      <c r="C91">
        <v>39</v>
      </c>
      <c r="D91" t="s">
        <v>12</v>
      </c>
      <c r="E91" s="3" t="s">
        <v>538</v>
      </c>
      <c r="F91" t="s">
        <v>51</v>
      </c>
      <c r="G91" t="s">
        <v>16</v>
      </c>
      <c r="H91" s="14">
        <v>20</v>
      </c>
      <c r="I91" s="10" t="s">
        <v>65</v>
      </c>
      <c r="J91" s="9" t="str">
        <f t="shared" si="1"/>
        <v>insert into ms_tables(tno,tcode,tseq,tsystem,ttable,tfield,ttype,tlength,tkey) values(2090,203,39,'accounting','tx_salesinvoice','updateby','varchar','20','DEFAULT ""');</v>
      </c>
    </row>
    <row r="92" spans="1:10" ht="18" customHeight="1">
      <c r="A92" s="3">
        <v>2091</v>
      </c>
      <c r="B92" s="3">
        <v>203</v>
      </c>
      <c r="C92">
        <v>40</v>
      </c>
      <c r="D92" t="s">
        <v>12</v>
      </c>
      <c r="E92" s="3" t="s">
        <v>538</v>
      </c>
      <c r="F92" t="s">
        <v>52</v>
      </c>
      <c r="G92" t="s">
        <v>13</v>
      </c>
      <c r="I92" s="10" t="s">
        <v>67</v>
      </c>
      <c r="J92" s="9" t="str">
        <f t="shared" si="1"/>
        <v>insert into ms_tables(tno,tcode,tseq,tsystem,ttable,tfield,ttype,tlength,tkey) values(2091,203,40,'accounting','tx_salesinvoice','updatedate','datetime','','DEFAULT "2000-01-01"');</v>
      </c>
    </row>
    <row r="93" spans="1:10" ht="18" customHeight="1">
      <c r="A93" s="3">
        <v>2092</v>
      </c>
      <c r="B93" s="3">
        <v>203</v>
      </c>
      <c r="C93">
        <v>41</v>
      </c>
      <c r="D93" t="s">
        <v>12</v>
      </c>
      <c r="E93" s="3" t="s">
        <v>538</v>
      </c>
      <c r="F93" t="s">
        <v>53</v>
      </c>
      <c r="G93" t="s">
        <v>16</v>
      </c>
      <c r="H93" s="14" t="s">
        <v>509</v>
      </c>
      <c r="I93" s="10" t="s">
        <v>65</v>
      </c>
      <c r="J93" s="9" t="str">
        <f t="shared" si="1"/>
        <v>insert into ms_tables(tno,tcode,tseq,tsystem,ttable,tfield,ttype,tlength,tkey) values(2092,203,41,'accounting','tx_salesinvoice','refno','varchar','30','DEFAULT ""');</v>
      </c>
    </row>
    <row r="94" spans="1:10" ht="18" customHeight="1">
      <c r="A94" s="3">
        <v>2093</v>
      </c>
      <c r="B94" s="3">
        <v>204</v>
      </c>
      <c r="C94">
        <v>1</v>
      </c>
      <c r="D94" t="s">
        <v>12</v>
      </c>
      <c r="E94" s="3" t="s">
        <v>539</v>
      </c>
      <c r="F94" t="s">
        <v>19</v>
      </c>
      <c r="G94" t="s">
        <v>16</v>
      </c>
      <c r="H94" s="14" t="s">
        <v>56</v>
      </c>
      <c r="I94" s="5" t="s">
        <v>11</v>
      </c>
      <c r="J94" s="9" t="str">
        <f t="shared" si="1"/>
        <v>insert into ms_tables(tno,tcode,tseq,tsystem,ttable,tfield,ttype,tlength,tkey) values(2093,204,1,'accounting','tx_salesinvoice_d','orderno','varchar','20','NOT NULL');</v>
      </c>
    </row>
    <row r="95" spans="1:10" ht="18" customHeight="1">
      <c r="A95" s="3">
        <v>2094</v>
      </c>
      <c r="B95" s="3">
        <v>204</v>
      </c>
      <c r="C95">
        <v>2</v>
      </c>
      <c r="D95" t="s">
        <v>12</v>
      </c>
      <c r="E95" s="3" t="s">
        <v>539</v>
      </c>
      <c r="F95" t="s">
        <v>78</v>
      </c>
      <c r="G95" t="s">
        <v>10</v>
      </c>
      <c r="H95" s="14" t="s">
        <v>85</v>
      </c>
      <c r="I95" s="10" t="s">
        <v>66</v>
      </c>
      <c r="J95" s="9" t="str">
        <f t="shared" si="1"/>
        <v>insert into ms_tables(tno,tcode,tseq,tsystem,ttable,tfield,ttype,tlength,tkey) values(2094,204,2,'accounting','tx_salesinvoice_d','orderid','int','10','DEFAULT "0"');</v>
      </c>
    </row>
    <row r="96" spans="1:10" ht="18" customHeight="1">
      <c r="A96" s="3">
        <v>2095</v>
      </c>
      <c r="B96" s="3">
        <v>204</v>
      </c>
      <c r="C96">
        <v>3</v>
      </c>
      <c r="D96" t="s">
        <v>12</v>
      </c>
      <c r="E96" s="3" t="s">
        <v>539</v>
      </c>
      <c r="F96" t="s">
        <v>79</v>
      </c>
      <c r="G96" t="s">
        <v>16</v>
      </c>
      <c r="H96" s="14" t="s">
        <v>56</v>
      </c>
      <c r="I96" s="10" t="s">
        <v>65</v>
      </c>
      <c r="J96" s="9" t="str">
        <f t="shared" si="1"/>
        <v>insert into ms_tables(tno,tcode,tseq,tsystem,ttable,tfield,ttype,tlength,tkey) values(2095,204,3,'accounting','tx_salesinvoice_d','prodcode','varchar','20','DEFAULT ""');</v>
      </c>
    </row>
    <row r="97" spans="1:10" ht="18" customHeight="1">
      <c r="A97" s="3">
        <v>2096</v>
      </c>
      <c r="B97" s="3">
        <v>204</v>
      </c>
      <c r="C97">
        <v>4</v>
      </c>
      <c r="D97" t="s">
        <v>12</v>
      </c>
      <c r="E97" s="3" t="s">
        <v>539</v>
      </c>
      <c r="F97" t="s">
        <v>80</v>
      </c>
      <c r="G97" t="s">
        <v>16</v>
      </c>
      <c r="H97" s="14" t="s">
        <v>61</v>
      </c>
      <c r="I97" s="10" t="s">
        <v>65</v>
      </c>
      <c r="J97" s="9" t="str">
        <f t="shared" si="1"/>
        <v>insert into ms_tables(tno,tcode,tseq,tsystem,ttable,tfield,ttype,tlength,tkey) values(2096,204,4,'accounting','tx_salesinvoice_d','prodname','varchar','50','DEFAULT ""');</v>
      </c>
    </row>
    <row r="98" spans="1:10" ht="18" customHeight="1">
      <c r="A98" s="3">
        <v>2097</v>
      </c>
      <c r="B98" s="3">
        <v>204</v>
      </c>
      <c r="C98">
        <v>5</v>
      </c>
      <c r="D98" t="s">
        <v>12</v>
      </c>
      <c r="E98" s="3" t="s">
        <v>539</v>
      </c>
      <c r="F98" t="s">
        <v>81</v>
      </c>
      <c r="G98" t="s">
        <v>10</v>
      </c>
      <c r="H98" s="14" t="s">
        <v>85</v>
      </c>
      <c r="I98" s="10" t="s">
        <v>66</v>
      </c>
      <c r="J98" s="9" t="str">
        <f t="shared" si="1"/>
        <v>insert into ms_tables(tno,tcode,tseq,tsystem,ttable,tfield,ttype,tlength,tkey) values(2097,204,5,'accounting','tx_salesinvoice_d','qty','int','10','DEFAULT "0"');</v>
      </c>
    </row>
    <row r="99" spans="1:10" ht="18" customHeight="1">
      <c r="A99" s="3">
        <v>2098</v>
      </c>
      <c r="B99" s="3">
        <v>204</v>
      </c>
      <c r="C99">
        <v>6</v>
      </c>
      <c r="D99" t="s">
        <v>12</v>
      </c>
      <c r="E99" s="3" t="s">
        <v>539</v>
      </c>
      <c r="F99" t="s">
        <v>250</v>
      </c>
      <c r="G99" t="s">
        <v>16</v>
      </c>
      <c r="H99" s="14" t="s">
        <v>56</v>
      </c>
      <c r="I99" s="10" t="s">
        <v>65</v>
      </c>
      <c r="J99" s="9" t="str">
        <f t="shared" ref="J99" si="3">"insert into ms_tables(tno,tcode,tseq,tsystem,ttable,tfield,ttype,tlength,tkey) values("&amp;A99&amp;","&amp;B99&amp;","&amp;C99&amp;",'"&amp;D99&amp;"','"&amp;E99&amp;"','"&amp;F99&amp;"','"&amp;G99&amp;"','"&amp;H99&amp;"','"&amp;I99&amp;"');"</f>
        <v>insert into ms_tables(tno,tcode,tseq,tsystem,ttable,tfield,ttype,tlength,tkey) values(2098,204,6,'accounting','tx_salesinvoice_d','unit','varchar','20','DEFAULT ""');</v>
      </c>
    </row>
    <row r="100" spans="1:10" ht="18" customHeight="1">
      <c r="A100" s="3">
        <v>2099</v>
      </c>
      <c r="B100" s="3">
        <v>204</v>
      </c>
      <c r="C100">
        <v>7</v>
      </c>
      <c r="D100" t="s">
        <v>12</v>
      </c>
      <c r="E100" s="3" t="s">
        <v>539</v>
      </c>
      <c r="F100" t="s">
        <v>82</v>
      </c>
      <c r="G100" t="s">
        <v>55</v>
      </c>
      <c r="H100" s="14" t="s">
        <v>58</v>
      </c>
      <c r="I100" s="10" t="s">
        <v>66</v>
      </c>
      <c r="J100" s="9" t="str">
        <f t="shared" si="1"/>
        <v>insert into ms_tables(tno,tcode,tseq,tsystem,ttable,tfield,ttype,tlength,tkey) values(2099,204,7,'accounting','tx_salesinvoice_d','price','numeric','10,0','DEFAULT "0"');</v>
      </c>
    </row>
    <row r="101" spans="1:10" ht="18" customHeight="1">
      <c r="A101" s="3">
        <v>2100</v>
      </c>
      <c r="B101" s="3">
        <v>204</v>
      </c>
      <c r="C101">
        <v>8</v>
      </c>
      <c r="D101" t="s">
        <v>12</v>
      </c>
      <c r="E101" s="3" t="s">
        <v>539</v>
      </c>
      <c r="F101" t="s">
        <v>26</v>
      </c>
      <c r="G101" t="s">
        <v>55</v>
      </c>
      <c r="H101" s="14" t="s">
        <v>57</v>
      </c>
      <c r="I101" s="10" t="s">
        <v>66</v>
      </c>
      <c r="J101" s="9" t="str">
        <f t="shared" si="1"/>
        <v>insert into ms_tables(tno,tcode,tseq,tsystem,ttable,tfield,ttype,tlength,tkey) values(2100,204,8,'accounting','tx_salesinvoice_d','discent','numeric','10,2','DEFAULT "0"');</v>
      </c>
    </row>
    <row r="102" spans="1:10" ht="18" customHeight="1">
      <c r="A102" s="3">
        <v>2101</v>
      </c>
      <c r="B102" s="3">
        <v>204</v>
      </c>
      <c r="C102">
        <v>9</v>
      </c>
      <c r="D102" t="s">
        <v>12</v>
      </c>
      <c r="E102" s="3" t="s">
        <v>539</v>
      </c>
      <c r="F102" t="s">
        <v>27</v>
      </c>
      <c r="G102" t="s">
        <v>55</v>
      </c>
      <c r="H102" s="14" t="s">
        <v>58</v>
      </c>
      <c r="I102" s="10" t="s">
        <v>66</v>
      </c>
      <c r="J102" s="9" t="str">
        <f t="shared" si="1"/>
        <v>insert into ms_tables(tno,tcode,tseq,tsystem,ttable,tfield,ttype,tlength,tkey) values(2101,204,9,'accounting','tx_salesinvoice_d','disamount','numeric','10,0','DEFAULT "0"');</v>
      </c>
    </row>
    <row r="103" spans="1:10" ht="18" customHeight="1">
      <c r="A103" s="3">
        <v>2102</v>
      </c>
      <c r="B103" s="3">
        <v>204</v>
      </c>
      <c r="C103">
        <v>10</v>
      </c>
      <c r="D103" t="s">
        <v>12</v>
      </c>
      <c r="E103" s="3" t="s">
        <v>539</v>
      </c>
      <c r="F103" t="s">
        <v>83</v>
      </c>
      <c r="G103" t="s">
        <v>55</v>
      </c>
      <c r="H103" s="14" t="s">
        <v>86</v>
      </c>
      <c r="I103" s="10" t="s">
        <v>66</v>
      </c>
      <c r="J103" s="9" t="str">
        <f t="shared" si="1"/>
        <v>insert into ms_tables(tno,tcode,tseq,tsystem,ttable,tfield,ttype,tlength,tkey) values(2102,204,10,'accounting','tx_salesinvoice_d','total','numeric','15,0','DEFAULT "0"');</v>
      </c>
    </row>
    <row r="104" spans="1:10" ht="18" customHeight="1">
      <c r="A104" s="3">
        <v>2103</v>
      </c>
      <c r="B104" s="3">
        <v>204</v>
      </c>
      <c r="C104">
        <v>11</v>
      </c>
      <c r="D104" t="s">
        <v>12</v>
      </c>
      <c r="E104" s="3" t="s">
        <v>539</v>
      </c>
      <c r="F104" t="s">
        <v>84</v>
      </c>
      <c r="G104" t="s">
        <v>10</v>
      </c>
      <c r="H104" s="14" t="s">
        <v>85</v>
      </c>
      <c r="I104" s="10" t="s">
        <v>66</v>
      </c>
      <c r="J104" s="9" t="str">
        <f t="shared" si="1"/>
        <v>insert into ms_tables(tno,tcode,tseq,tsystem,ttable,tfield,ttype,tlength,tkey) values(2103,204,11,'accounting','tx_salesinvoice_d','qtysent','int','10','DEFAULT "0"');</v>
      </c>
    </row>
    <row r="105" spans="1:10" ht="18" customHeight="1">
      <c r="A105" s="3">
        <v>2104</v>
      </c>
      <c r="B105" s="3">
        <v>204</v>
      </c>
      <c r="C105">
        <v>12</v>
      </c>
      <c r="D105" t="s">
        <v>12</v>
      </c>
      <c r="E105" s="3" t="s">
        <v>539</v>
      </c>
      <c r="F105" t="s">
        <v>48</v>
      </c>
      <c r="G105" t="s">
        <v>16</v>
      </c>
      <c r="H105" s="14" t="s">
        <v>87</v>
      </c>
      <c r="I105" s="10" t="s">
        <v>65</v>
      </c>
      <c r="J105" s="9" t="str">
        <f t="shared" si="1"/>
        <v>insert into ms_tables(tno,tcode,tseq,tsystem,ttable,tfield,ttype,tlength,tkey) values(2104,204,12,'accounting','tx_salesinvoice_d','notes','varchar','1000','DEFAULT ""');</v>
      </c>
    </row>
    <row r="106" spans="1:10" ht="18" customHeight="1">
      <c r="A106" s="3">
        <v>2105</v>
      </c>
      <c r="B106" s="16">
        <v>205</v>
      </c>
      <c r="C106">
        <v>1</v>
      </c>
      <c r="D106" t="s">
        <v>12</v>
      </c>
      <c r="E106" s="26" t="s">
        <v>511</v>
      </c>
      <c r="F106" s="26" t="s">
        <v>506</v>
      </c>
      <c r="G106" s="3" t="s">
        <v>16</v>
      </c>
      <c r="H106" s="13" t="s">
        <v>56</v>
      </c>
      <c r="I106" s="5" t="s">
        <v>11</v>
      </c>
      <c r="J106" s="9" t="str">
        <f>"insert into ms_tables(tno,tcode,tseq,tsystem,ttable,tfield,ttype,tlength,tkey) values("&amp;A106&amp;","&amp;B106&amp;","&amp;C106&amp;",'"&amp;D106&amp;"','"&amp;E106&amp;"','"&amp;F106&amp;"','"&amp;G106&amp;"','"&amp;H106&amp;"','"&amp;I106&amp;"');"</f>
        <v>insert into ms_tables(tno,tcode,tseq,tsystem,ttable,tfield,ttype,tlength,tkey) values(2105,205,1,'accounting','tx_salesdelivery','deliveryno','varchar','20','NOT NULL');</v>
      </c>
    </row>
    <row r="107" spans="1:10" ht="18" customHeight="1">
      <c r="A107" s="3">
        <v>2106</v>
      </c>
      <c r="B107" s="16">
        <v>205</v>
      </c>
      <c r="C107">
        <v>2</v>
      </c>
      <c r="D107" t="s">
        <v>12</v>
      </c>
      <c r="E107" s="26" t="s">
        <v>511</v>
      </c>
      <c r="F107" s="27" t="s">
        <v>36</v>
      </c>
      <c r="G107" t="s">
        <v>54</v>
      </c>
      <c r="I107" s="11" t="s">
        <v>11</v>
      </c>
      <c r="J107" s="9" t="str">
        <f t="shared" ref="J107:J115" si="4">"insert into ms_tables(tno,tcode,tseq,tsystem,ttable,tfield,ttype,tlength,tkey) values("&amp;A107&amp;","&amp;B107&amp;","&amp;C107&amp;",'"&amp;D107&amp;"','"&amp;E107&amp;"','"&amp;F107&amp;"','"&amp;G107&amp;"','"&amp;H107&amp;"','"&amp;I107&amp;"');"</f>
        <v>insert into ms_tables(tno,tcode,tseq,tsystem,ttable,tfield,ttype,tlength,tkey) values(2106,205,2,'accounting','tx_salesdelivery','deliverydate','date','','NOT NULL');</v>
      </c>
    </row>
    <row r="108" spans="1:10" ht="18" customHeight="1">
      <c r="A108" s="3">
        <v>2107</v>
      </c>
      <c r="B108" s="16">
        <v>205</v>
      </c>
      <c r="C108">
        <v>3</v>
      </c>
      <c r="D108" t="s">
        <v>12</v>
      </c>
      <c r="E108" s="26" t="s">
        <v>511</v>
      </c>
      <c r="F108" s="27" t="s">
        <v>507</v>
      </c>
      <c r="G108" t="s">
        <v>16</v>
      </c>
      <c r="H108" s="14">
        <v>20</v>
      </c>
      <c r="I108" s="10" t="s">
        <v>65</v>
      </c>
      <c r="J108" s="9" t="str">
        <f t="shared" si="4"/>
        <v>insert into ms_tables(tno,tcode,tseq,tsystem,ttable,tfield,ttype,tlength,tkey) values(2107,205,3,'accounting','tx_salesdelivery','deliverytype','varchar','20','DEFAULT ""');</v>
      </c>
    </row>
    <row r="109" spans="1:10" ht="18" customHeight="1">
      <c r="A109" s="3">
        <v>2108</v>
      </c>
      <c r="B109" s="16">
        <v>205</v>
      </c>
      <c r="C109">
        <v>4</v>
      </c>
      <c r="D109" t="s">
        <v>12</v>
      </c>
      <c r="E109" s="26" t="s">
        <v>511</v>
      </c>
      <c r="F109" s="27" t="s">
        <v>22</v>
      </c>
      <c r="G109" t="s">
        <v>16</v>
      </c>
      <c r="H109" s="14">
        <v>20</v>
      </c>
      <c r="I109" s="10" t="s">
        <v>65</v>
      </c>
      <c r="J109" s="9" t="str">
        <f t="shared" si="4"/>
        <v>insert into ms_tables(tno,tcode,tseq,tsystem,ttable,tfield,ttype,tlength,tkey) values(2108,205,4,'accounting','tx_salesdelivery','custcode','varchar','20','DEFAULT ""');</v>
      </c>
    </row>
    <row r="110" spans="1:10" ht="18" customHeight="1">
      <c r="A110" s="3">
        <v>2109</v>
      </c>
      <c r="B110" s="16">
        <v>205</v>
      </c>
      <c r="C110">
        <v>5</v>
      </c>
      <c r="D110" t="s">
        <v>12</v>
      </c>
      <c r="E110" s="26" t="s">
        <v>511</v>
      </c>
      <c r="F110" s="27" t="s">
        <v>23</v>
      </c>
      <c r="G110" t="s">
        <v>16</v>
      </c>
      <c r="H110" s="14" t="s">
        <v>61</v>
      </c>
      <c r="I110" s="10" t="s">
        <v>65</v>
      </c>
      <c r="J110" s="9" t="str">
        <f t="shared" si="4"/>
        <v>insert into ms_tables(tno,tcode,tseq,tsystem,ttable,tfield,ttype,tlength,tkey) values(2109,205,5,'accounting','tx_salesdelivery','custname','varchar','50','DEFAULT ""');</v>
      </c>
    </row>
    <row r="111" spans="1:10" ht="18" customHeight="1">
      <c r="A111" s="3">
        <v>2110</v>
      </c>
      <c r="B111" s="16">
        <v>205</v>
      </c>
      <c r="C111">
        <v>6</v>
      </c>
      <c r="D111" t="s">
        <v>12</v>
      </c>
      <c r="E111" s="26" t="s">
        <v>511</v>
      </c>
      <c r="F111" s="27" t="s">
        <v>53</v>
      </c>
      <c r="G111" t="s">
        <v>16</v>
      </c>
      <c r="H111" s="14" t="s">
        <v>509</v>
      </c>
      <c r="I111" s="10" t="s">
        <v>65</v>
      </c>
      <c r="J111" s="9" t="str">
        <f t="shared" si="4"/>
        <v>insert into ms_tables(tno,tcode,tseq,tsystem,ttable,tfield,ttype,tlength,tkey) values(2110,205,6,'accounting','tx_salesdelivery','refno','varchar','30','DEFAULT ""');</v>
      </c>
    </row>
    <row r="112" spans="1:10" ht="18" customHeight="1">
      <c r="A112" s="3">
        <v>2111</v>
      </c>
      <c r="B112" s="16">
        <v>205</v>
      </c>
      <c r="C112">
        <v>7</v>
      </c>
      <c r="D112" t="s">
        <v>12</v>
      </c>
      <c r="E112" s="26" t="s">
        <v>511</v>
      </c>
      <c r="F112" s="27" t="s">
        <v>14</v>
      </c>
      <c r="G112" t="s">
        <v>16</v>
      </c>
      <c r="H112" s="14" t="s">
        <v>509</v>
      </c>
      <c r="I112" s="10" t="s">
        <v>65</v>
      </c>
      <c r="J112" s="9" t="str">
        <f t="shared" si="4"/>
        <v>insert into ms_tables(tno,tcode,tseq,tsystem,ttable,tfield,ttype,tlength,tkey) values(2111,205,7,'accounting','tx_salesdelivery','salesman','varchar','30','DEFAULT ""');</v>
      </c>
    </row>
    <row r="113" spans="1:10" ht="18" customHeight="1">
      <c r="A113" s="3">
        <v>2112</v>
      </c>
      <c r="B113" s="16">
        <v>205</v>
      </c>
      <c r="C113">
        <v>8</v>
      </c>
      <c r="D113" t="s">
        <v>12</v>
      </c>
      <c r="E113" s="26" t="s">
        <v>511</v>
      </c>
      <c r="F113" s="27" t="s">
        <v>31</v>
      </c>
      <c r="G113" t="s">
        <v>16</v>
      </c>
      <c r="H113" s="14" t="s">
        <v>509</v>
      </c>
      <c r="I113" s="10" t="s">
        <v>65</v>
      </c>
      <c r="J113" s="9" t="str">
        <f t="shared" si="4"/>
        <v>insert into ms_tables(tno,tcode,tseq,tsystem,ttable,tfield,ttype,tlength,tkey) values(2112,205,8,'accounting','tx_salesdelivery','shipvia','varchar','30','DEFAULT ""');</v>
      </c>
    </row>
    <row r="114" spans="1:10" ht="18" customHeight="1">
      <c r="A114" s="3">
        <v>2113</v>
      </c>
      <c r="B114" s="16">
        <v>205</v>
      </c>
      <c r="C114">
        <v>9</v>
      </c>
      <c r="D114" t="s">
        <v>12</v>
      </c>
      <c r="E114" s="26" t="s">
        <v>511</v>
      </c>
      <c r="F114" s="27" t="s">
        <v>32</v>
      </c>
      <c r="G114" t="s">
        <v>55</v>
      </c>
      <c r="H114" s="14" t="s">
        <v>58</v>
      </c>
      <c r="I114" s="10" t="s">
        <v>66</v>
      </c>
      <c r="J114" s="9" t="str">
        <f t="shared" si="4"/>
        <v>insert into ms_tables(tno,tcode,tseq,tsystem,ttable,tfield,ttype,tlength,tkey) values(2113,205,9,'accounting','tx_salesdelivery','deliveryto','numeric','10,0','DEFAULT "0"');</v>
      </c>
    </row>
    <row r="115" spans="1:10" ht="18" customHeight="1">
      <c r="A115" s="3">
        <v>2114</v>
      </c>
      <c r="B115" s="16">
        <v>205</v>
      </c>
      <c r="C115">
        <v>10</v>
      </c>
      <c r="D115" t="s">
        <v>12</v>
      </c>
      <c r="E115" s="26" t="s">
        <v>511</v>
      </c>
      <c r="F115" s="27" t="s">
        <v>33</v>
      </c>
      <c r="G115" t="s">
        <v>16</v>
      </c>
      <c r="H115" s="14" t="s">
        <v>87</v>
      </c>
      <c r="I115" s="10" t="s">
        <v>65</v>
      </c>
      <c r="J115" s="9" t="str">
        <f t="shared" si="4"/>
        <v>insert into ms_tables(tno,tcode,tseq,tsystem,ttable,tfield,ttype,tlength,tkey) values(2114,205,10,'accounting','tx_salesdelivery','deliveryaddress','varchar','1000','DEFAULT ""');</v>
      </c>
    </row>
    <row r="116" spans="1:10" ht="18" customHeight="1">
      <c r="A116" s="3">
        <v>2115</v>
      </c>
      <c r="B116" s="16">
        <v>205</v>
      </c>
      <c r="C116">
        <v>11</v>
      </c>
      <c r="D116" t="s">
        <v>12</v>
      </c>
      <c r="E116" s="26" t="s">
        <v>511</v>
      </c>
      <c r="F116" s="27" t="s">
        <v>34</v>
      </c>
      <c r="G116" t="s">
        <v>16</v>
      </c>
      <c r="H116" s="14" t="s">
        <v>61</v>
      </c>
      <c r="I116" s="10" t="s">
        <v>65</v>
      </c>
      <c r="J116" s="9" t="str">
        <f t="shared" ref="J116:J119" si="5">"insert into ms_tables(tno,tcode,tseq,tsystem,ttable,tfield,ttype,tlength,tkey) values("&amp;A116&amp;","&amp;B116&amp;","&amp;C116&amp;",'"&amp;D116&amp;"','"&amp;E116&amp;"','"&amp;F116&amp;"','"&amp;G116&amp;"','"&amp;H116&amp;"','"&amp;I116&amp;"');"</f>
        <v>insert into ms_tables(tno,tcode,tseq,tsystem,ttable,tfield,ttype,tlength,tkey) values(2115,205,11,'accounting','tx_salesdelivery','deliverypic','varchar','50','DEFAULT ""');</v>
      </c>
    </row>
    <row r="117" spans="1:10" ht="18" customHeight="1">
      <c r="A117" s="3">
        <v>2116</v>
      </c>
      <c r="B117" s="16">
        <v>205</v>
      </c>
      <c r="C117">
        <v>12</v>
      </c>
      <c r="D117" t="s">
        <v>12</v>
      </c>
      <c r="E117" s="26" t="s">
        <v>511</v>
      </c>
      <c r="F117" s="27" t="s">
        <v>35</v>
      </c>
      <c r="G117" t="s">
        <v>16</v>
      </c>
      <c r="H117" s="14" t="s">
        <v>61</v>
      </c>
      <c r="I117" s="10" t="s">
        <v>65</v>
      </c>
      <c r="J117" s="9" t="str">
        <f t="shared" si="5"/>
        <v>insert into ms_tables(tno,tcode,tseq,tsystem,ttable,tfield,ttype,tlength,tkey) values(2116,205,12,'accounting','tx_salesdelivery','deliveryphone','varchar','50','DEFAULT ""');</v>
      </c>
    </row>
    <row r="118" spans="1:10" ht="18" customHeight="1">
      <c r="A118" s="3">
        <v>2117</v>
      </c>
      <c r="B118" s="16">
        <v>205</v>
      </c>
      <c r="C118">
        <v>13</v>
      </c>
      <c r="D118" t="s">
        <v>12</v>
      </c>
      <c r="E118" s="26" t="s">
        <v>511</v>
      </c>
      <c r="F118" s="27" t="s">
        <v>37</v>
      </c>
      <c r="G118" t="s">
        <v>16</v>
      </c>
      <c r="H118" s="14" t="s">
        <v>509</v>
      </c>
      <c r="I118" s="10" t="s">
        <v>65</v>
      </c>
      <c r="J118" s="9" t="str">
        <f t="shared" si="5"/>
        <v>insert into ms_tables(tno,tcode,tseq,tsystem,ttable,tfield,ttype,tlength,tkey) values(2117,205,13,'accounting','tx_salesdelivery','warehousefrom','varchar','30','DEFAULT ""');</v>
      </c>
    </row>
    <row r="119" spans="1:10" ht="18" customHeight="1">
      <c r="A119" s="3">
        <v>2118</v>
      </c>
      <c r="B119" s="16">
        <v>205</v>
      </c>
      <c r="C119">
        <v>14</v>
      </c>
      <c r="D119" t="s">
        <v>12</v>
      </c>
      <c r="E119" s="26" t="s">
        <v>511</v>
      </c>
      <c r="F119" s="27" t="s">
        <v>48</v>
      </c>
      <c r="G119" t="s">
        <v>16</v>
      </c>
      <c r="H119" s="14" t="s">
        <v>87</v>
      </c>
      <c r="I119" s="10" t="s">
        <v>65</v>
      </c>
      <c r="J119" s="9" t="str">
        <f t="shared" si="5"/>
        <v>insert into ms_tables(tno,tcode,tseq,tsystem,ttable,tfield,ttype,tlength,tkey) values(2118,205,14,'accounting','tx_salesdelivery','notes','varchar','1000','DEFAULT ""');</v>
      </c>
    </row>
    <row r="120" spans="1:10" ht="18" customHeight="1">
      <c r="A120" s="3">
        <v>2119</v>
      </c>
      <c r="B120" s="16">
        <v>205</v>
      </c>
      <c r="C120">
        <v>15</v>
      </c>
      <c r="D120" t="s">
        <v>12</v>
      </c>
      <c r="E120" s="26" t="s">
        <v>511</v>
      </c>
      <c r="F120" s="27" t="s">
        <v>49</v>
      </c>
      <c r="G120" t="s">
        <v>16</v>
      </c>
      <c r="H120" s="14" t="s">
        <v>509</v>
      </c>
      <c r="I120" s="10" t="s">
        <v>65</v>
      </c>
      <c r="J120" s="9" t="str">
        <f t="shared" ref="J120:J121" si="6">"insert into ms_tables(tno,tcode,tseq,tsystem,ttable,tfield,ttype,tlength,tkey) values("&amp;A120&amp;","&amp;B120&amp;","&amp;C120&amp;",'"&amp;D120&amp;"','"&amp;E120&amp;"','"&amp;F120&amp;"','"&amp;G120&amp;"','"&amp;H120&amp;"','"&amp;I120&amp;"');"</f>
        <v>insert into ms_tables(tno,tcode,tseq,tsystem,ttable,tfield,ttype,tlength,tkey) values(2119,205,15,'accounting','tx_salesdelivery','createby','varchar','30','DEFAULT ""');</v>
      </c>
    </row>
    <row r="121" spans="1:10" ht="18" customHeight="1">
      <c r="A121" s="3">
        <v>2120</v>
      </c>
      <c r="B121" s="16">
        <v>205</v>
      </c>
      <c r="C121">
        <v>16</v>
      </c>
      <c r="D121" t="s">
        <v>12</v>
      </c>
      <c r="E121" s="26" t="s">
        <v>511</v>
      </c>
      <c r="F121" s="27" t="s">
        <v>50</v>
      </c>
      <c r="G121" t="s">
        <v>13</v>
      </c>
      <c r="I121" s="10" t="s">
        <v>67</v>
      </c>
      <c r="J121" s="9" t="str">
        <f t="shared" si="6"/>
        <v>insert into ms_tables(tno,tcode,tseq,tsystem,ttable,tfield,ttype,tlength,tkey) values(2120,205,16,'accounting','tx_salesdelivery','createdate','datetime','','DEFAULT "2000-01-01"');</v>
      </c>
    </row>
    <row r="122" spans="1:10" ht="18" customHeight="1">
      <c r="A122" s="3">
        <v>2121</v>
      </c>
      <c r="B122" s="16">
        <v>205</v>
      </c>
      <c r="C122">
        <v>17</v>
      </c>
      <c r="D122" t="s">
        <v>12</v>
      </c>
      <c r="E122" s="26" t="s">
        <v>511</v>
      </c>
      <c r="F122" s="27" t="s">
        <v>51</v>
      </c>
      <c r="G122" t="s">
        <v>16</v>
      </c>
      <c r="H122" s="14" t="s">
        <v>509</v>
      </c>
      <c r="I122" s="10" t="s">
        <v>65</v>
      </c>
      <c r="J122" s="9" t="str">
        <f t="shared" ref="J122" si="7">"insert into ms_tables(tno,tcode,tseq,tsystem,ttable,tfield,ttype,tlength,tkey) values("&amp;A122&amp;","&amp;B122&amp;","&amp;C122&amp;",'"&amp;D122&amp;"','"&amp;E122&amp;"','"&amp;F122&amp;"','"&amp;G122&amp;"','"&amp;H122&amp;"','"&amp;I122&amp;"');"</f>
        <v>insert into ms_tables(tno,tcode,tseq,tsystem,ttable,tfield,ttype,tlength,tkey) values(2121,205,17,'accounting','tx_salesdelivery','updateby','varchar','30','DEFAULT ""');</v>
      </c>
    </row>
    <row r="123" spans="1:10" ht="18" customHeight="1">
      <c r="A123" s="3">
        <v>2122</v>
      </c>
      <c r="B123" s="16">
        <v>205</v>
      </c>
      <c r="C123">
        <v>18</v>
      </c>
      <c r="D123" t="s">
        <v>12</v>
      </c>
      <c r="E123" s="26" t="s">
        <v>511</v>
      </c>
      <c r="F123" s="27" t="s">
        <v>52</v>
      </c>
      <c r="G123" t="s">
        <v>13</v>
      </c>
      <c r="I123" s="10" t="s">
        <v>67</v>
      </c>
      <c r="J123" s="9" t="str">
        <f t="shared" ref="J123:J124" si="8">"insert into ms_tables(tno,tcode,tseq,tsystem,ttable,tfield,ttype,tlength,tkey) values("&amp;A123&amp;","&amp;B123&amp;","&amp;C123&amp;",'"&amp;D123&amp;"','"&amp;E123&amp;"','"&amp;F123&amp;"','"&amp;G123&amp;"','"&amp;H123&amp;"','"&amp;I123&amp;"');"</f>
        <v>insert into ms_tables(tno,tcode,tseq,tsystem,ttable,tfield,ttype,tlength,tkey) values(2122,205,18,'accounting','tx_salesdelivery','updatedate','datetime','','DEFAULT "2000-01-01"');</v>
      </c>
    </row>
    <row r="124" spans="1:10" ht="18" customHeight="1">
      <c r="A124" s="3">
        <v>2123</v>
      </c>
      <c r="B124" s="16">
        <v>206</v>
      </c>
      <c r="C124">
        <v>19</v>
      </c>
      <c r="D124" t="s">
        <v>12</v>
      </c>
      <c r="E124" s="26" t="s">
        <v>511</v>
      </c>
      <c r="F124" s="27" t="s">
        <v>53</v>
      </c>
      <c r="G124" t="s">
        <v>16</v>
      </c>
      <c r="H124" s="14" t="s">
        <v>509</v>
      </c>
      <c r="I124" s="10" t="s">
        <v>65</v>
      </c>
      <c r="J124" s="9" t="str">
        <f t="shared" si="8"/>
        <v>insert into ms_tables(tno,tcode,tseq,tsystem,ttable,tfield,ttype,tlength,tkey) values(2123,206,19,'accounting','tx_salesdelivery','refno','varchar','30','DEFAULT ""');</v>
      </c>
    </row>
    <row r="125" spans="1:10" ht="18" customHeight="1">
      <c r="A125" s="3">
        <v>2124</v>
      </c>
      <c r="B125" s="16">
        <v>206</v>
      </c>
      <c r="C125">
        <v>1</v>
      </c>
      <c r="D125" t="s">
        <v>12</v>
      </c>
      <c r="E125" s="26" t="s">
        <v>512</v>
      </c>
      <c r="F125" s="27" t="s">
        <v>506</v>
      </c>
      <c r="G125" t="s">
        <v>16</v>
      </c>
      <c r="H125" s="14" t="s">
        <v>56</v>
      </c>
      <c r="I125" s="5" t="s">
        <v>11</v>
      </c>
      <c r="J125" s="9" t="str">
        <f t="shared" ref="J125:J131" si="9">"insert into ms_tables(tno,tcode,tseq,tsystem,ttable,tfield,ttype,tlength,tkey) values("&amp;A125&amp;","&amp;B125&amp;","&amp;C125&amp;",'"&amp;D125&amp;"','"&amp;E125&amp;"','"&amp;F125&amp;"','"&amp;G125&amp;"','"&amp;H125&amp;"','"&amp;I125&amp;"');"</f>
        <v>insert into ms_tables(tno,tcode,tseq,tsystem,ttable,tfield,ttype,tlength,tkey) values(2124,206,1,'accounting','tx_salesdelivery_d','deliveryno','varchar','20','NOT NULL');</v>
      </c>
    </row>
    <row r="126" spans="1:10" ht="18" customHeight="1">
      <c r="A126" s="3">
        <v>2125</v>
      </c>
      <c r="B126" s="16">
        <v>206</v>
      </c>
      <c r="C126">
        <v>2</v>
      </c>
      <c r="D126" t="s">
        <v>12</v>
      </c>
      <c r="E126" s="26" t="s">
        <v>512</v>
      </c>
      <c r="F126" s="27" t="s">
        <v>508</v>
      </c>
      <c r="G126" t="s">
        <v>10</v>
      </c>
      <c r="H126" s="14" t="s">
        <v>85</v>
      </c>
      <c r="I126" s="10" t="s">
        <v>66</v>
      </c>
      <c r="J126" s="9" t="str">
        <f t="shared" si="9"/>
        <v>insert into ms_tables(tno,tcode,tseq,tsystem,ttable,tfield,ttype,tlength,tkey) values(2125,206,2,'accounting','tx_salesdelivery_d','deliveryid','int','10','DEFAULT "0"');</v>
      </c>
    </row>
    <row r="127" spans="1:10" ht="18" customHeight="1">
      <c r="A127" s="3">
        <v>2126</v>
      </c>
      <c r="B127" s="16">
        <v>206</v>
      </c>
      <c r="C127">
        <v>3</v>
      </c>
      <c r="D127" t="s">
        <v>12</v>
      </c>
      <c r="E127" s="26" t="s">
        <v>512</v>
      </c>
      <c r="F127" s="27" t="s">
        <v>79</v>
      </c>
      <c r="G127" t="s">
        <v>16</v>
      </c>
      <c r="H127" s="14" t="s">
        <v>56</v>
      </c>
      <c r="I127" s="10" t="s">
        <v>65</v>
      </c>
      <c r="J127" s="9" t="str">
        <f t="shared" si="9"/>
        <v>insert into ms_tables(tno,tcode,tseq,tsystem,ttable,tfield,ttype,tlength,tkey) values(2126,206,3,'accounting','tx_salesdelivery_d','prodcode','varchar','20','DEFAULT ""');</v>
      </c>
    </row>
    <row r="128" spans="1:10" ht="18" customHeight="1">
      <c r="A128" s="3">
        <v>2127</v>
      </c>
      <c r="B128" s="16">
        <v>206</v>
      </c>
      <c r="C128">
        <v>4</v>
      </c>
      <c r="D128" t="s">
        <v>12</v>
      </c>
      <c r="E128" s="26" t="s">
        <v>512</v>
      </c>
      <c r="F128" s="27" t="s">
        <v>80</v>
      </c>
      <c r="G128" t="s">
        <v>16</v>
      </c>
      <c r="H128" s="14" t="s">
        <v>61</v>
      </c>
      <c r="I128" s="10" t="s">
        <v>65</v>
      </c>
      <c r="J128" s="9" t="str">
        <f t="shared" si="9"/>
        <v>insert into ms_tables(tno,tcode,tseq,tsystem,ttable,tfield,ttype,tlength,tkey) values(2127,206,4,'accounting','tx_salesdelivery_d','prodname','varchar','50','DEFAULT ""');</v>
      </c>
    </row>
    <row r="129" spans="1:10" ht="18" customHeight="1">
      <c r="A129" s="3">
        <v>2128</v>
      </c>
      <c r="B129" s="16">
        <v>206</v>
      </c>
      <c r="C129">
        <v>5</v>
      </c>
      <c r="D129" t="s">
        <v>12</v>
      </c>
      <c r="E129" s="26" t="s">
        <v>512</v>
      </c>
      <c r="F129" s="27" t="s">
        <v>81</v>
      </c>
      <c r="G129" t="s">
        <v>10</v>
      </c>
      <c r="H129" s="14" t="s">
        <v>85</v>
      </c>
      <c r="I129" s="10" t="s">
        <v>66</v>
      </c>
      <c r="J129" s="9" t="str">
        <f t="shared" si="9"/>
        <v>insert into ms_tables(tno,tcode,tseq,tsystem,ttable,tfield,ttype,tlength,tkey) values(2128,206,5,'accounting','tx_salesdelivery_d','qty','int','10','DEFAULT "0"');</v>
      </c>
    </row>
    <row r="130" spans="1:10" ht="18" customHeight="1">
      <c r="A130" s="3">
        <v>2129</v>
      </c>
      <c r="B130" s="16">
        <v>206</v>
      </c>
      <c r="C130">
        <v>6</v>
      </c>
      <c r="D130" t="s">
        <v>12</v>
      </c>
      <c r="E130" s="26" t="s">
        <v>512</v>
      </c>
      <c r="F130" s="27" t="s">
        <v>250</v>
      </c>
      <c r="G130" t="s">
        <v>16</v>
      </c>
      <c r="H130" s="14">
        <v>20</v>
      </c>
      <c r="I130" s="10" t="s">
        <v>65</v>
      </c>
      <c r="J130" s="9" t="str">
        <f t="shared" si="9"/>
        <v>insert into ms_tables(tno,tcode,tseq,tsystem,ttable,tfield,ttype,tlength,tkey) values(2129,206,6,'accounting','tx_salesdelivery_d','unit','varchar','20','DEFAULT ""');</v>
      </c>
    </row>
    <row r="131" spans="1:10" ht="18" customHeight="1">
      <c r="A131" s="3">
        <v>2130</v>
      </c>
      <c r="B131" s="16">
        <v>206</v>
      </c>
      <c r="C131">
        <v>7</v>
      </c>
      <c r="D131" t="s">
        <v>12</v>
      </c>
      <c r="E131" s="26" t="s">
        <v>512</v>
      </c>
      <c r="F131" s="27" t="s">
        <v>84</v>
      </c>
      <c r="G131" t="s">
        <v>16</v>
      </c>
      <c r="H131" s="14" t="s">
        <v>87</v>
      </c>
      <c r="I131" s="10" t="s">
        <v>65</v>
      </c>
      <c r="J131" s="9" t="str">
        <f t="shared" si="9"/>
        <v>insert into ms_tables(tno,tcode,tseq,tsystem,ttable,tfield,ttype,tlength,tkey) values(2130,206,7,'accounting','tx_salesdelivery_d','qtysent','varchar','1000','DEFAULT ""');</v>
      </c>
    </row>
    <row r="132" spans="1:10" ht="18" customHeight="1">
      <c r="A132" s="3">
        <v>2131</v>
      </c>
      <c r="B132" s="16">
        <v>207</v>
      </c>
      <c r="C132">
        <v>1</v>
      </c>
      <c r="D132" t="s">
        <v>12</v>
      </c>
      <c r="E132" s="3" t="s">
        <v>515</v>
      </c>
      <c r="F132" s="26" t="s">
        <v>516</v>
      </c>
      <c r="G132" s="3" t="s">
        <v>16</v>
      </c>
      <c r="H132" s="13" t="s">
        <v>56</v>
      </c>
      <c r="I132" s="5" t="s">
        <v>11</v>
      </c>
      <c r="J132" s="9" t="str">
        <f>"insert into ms_tables(tno,tcode,tseq,tsystem,ttable,tfield,ttype,tlength,tkey) values("&amp;A132&amp;","&amp;B132&amp;","&amp;C132&amp;",'"&amp;D132&amp;"','"&amp;E132&amp;"','"&amp;F132&amp;"','"&amp;G132&amp;"','"&amp;H132&amp;"','"&amp;I132&amp;"');"</f>
        <v>insert into ms_tables(tno,tcode,tseq,tsystem,ttable,tfield,ttype,tlength,tkey) values(2131,207,1,'accounting','tx_salespay','payno','varchar','20','NOT NULL');</v>
      </c>
    </row>
    <row r="133" spans="1:10" ht="18" customHeight="1">
      <c r="A133" s="3">
        <v>2132</v>
      </c>
      <c r="B133" s="16">
        <v>207</v>
      </c>
      <c r="C133">
        <v>2</v>
      </c>
      <c r="D133" t="s">
        <v>12</v>
      </c>
      <c r="E133" s="3" t="s">
        <v>515</v>
      </c>
      <c r="F133" s="27" t="s">
        <v>517</v>
      </c>
      <c r="G133" t="s">
        <v>54</v>
      </c>
      <c r="I133" s="11" t="s">
        <v>11</v>
      </c>
      <c r="J133" s="9" t="str">
        <f t="shared" ref="J133:J138" si="10">"insert into ms_tables(tno,tcode,tseq,tsystem,ttable,tfield,ttype,tlength,tkey) values("&amp;A133&amp;","&amp;B133&amp;","&amp;C133&amp;",'"&amp;D133&amp;"','"&amp;E133&amp;"','"&amp;F133&amp;"','"&amp;G133&amp;"','"&amp;H133&amp;"','"&amp;I133&amp;"');"</f>
        <v>insert into ms_tables(tno,tcode,tseq,tsystem,ttable,tfield,ttype,tlength,tkey) values(2132,207,2,'accounting','tx_salespay','paydate','date','','NOT NULL');</v>
      </c>
    </row>
    <row r="134" spans="1:10" ht="18" customHeight="1">
      <c r="A134" s="3">
        <v>2133</v>
      </c>
      <c r="B134" s="16">
        <v>207</v>
      </c>
      <c r="C134">
        <v>3</v>
      </c>
      <c r="D134" t="s">
        <v>12</v>
      </c>
      <c r="E134" s="3" t="s">
        <v>515</v>
      </c>
      <c r="F134" s="27" t="s">
        <v>518</v>
      </c>
      <c r="G134" t="s">
        <v>16</v>
      </c>
      <c r="H134" s="14">
        <v>20</v>
      </c>
      <c r="I134" s="10" t="s">
        <v>65</v>
      </c>
      <c r="J134" s="9" t="str">
        <f t="shared" si="10"/>
        <v>insert into ms_tables(tno,tcode,tseq,tsystem,ttable,tfield,ttype,tlength,tkey) values(2133,207,3,'accounting','tx_salespay','paytype','varchar','20','DEFAULT ""');</v>
      </c>
    </row>
    <row r="135" spans="1:10" ht="18" customHeight="1">
      <c r="A135" s="3">
        <v>2134</v>
      </c>
      <c r="B135" s="16">
        <v>207</v>
      </c>
      <c r="C135">
        <v>4</v>
      </c>
      <c r="D135" t="s">
        <v>12</v>
      </c>
      <c r="E135" s="3" t="s">
        <v>515</v>
      </c>
      <c r="F135" s="27" t="s">
        <v>22</v>
      </c>
      <c r="G135" t="s">
        <v>16</v>
      </c>
      <c r="H135" s="14">
        <v>20</v>
      </c>
      <c r="I135" s="10" t="s">
        <v>65</v>
      </c>
      <c r="J135" s="9" t="str">
        <f t="shared" si="10"/>
        <v>insert into ms_tables(tno,tcode,tseq,tsystem,ttable,tfield,ttype,tlength,tkey) values(2134,207,4,'accounting','tx_salespay','custcode','varchar','20','DEFAULT ""');</v>
      </c>
    </row>
    <row r="136" spans="1:10" ht="18" customHeight="1">
      <c r="A136" s="3">
        <v>2135</v>
      </c>
      <c r="B136" s="16">
        <v>207</v>
      </c>
      <c r="C136">
        <v>5</v>
      </c>
      <c r="D136" t="s">
        <v>12</v>
      </c>
      <c r="E136" s="3" t="s">
        <v>515</v>
      </c>
      <c r="F136" s="27" t="s">
        <v>23</v>
      </c>
      <c r="G136" t="s">
        <v>16</v>
      </c>
      <c r="H136" s="14" t="s">
        <v>61</v>
      </c>
      <c r="I136" s="10" t="s">
        <v>65</v>
      </c>
      <c r="J136" s="9" t="str">
        <f t="shared" si="10"/>
        <v>insert into ms_tables(tno,tcode,tseq,tsystem,ttable,tfield,ttype,tlength,tkey) values(2135,207,5,'accounting','tx_salespay','custname','varchar','50','DEFAULT ""');</v>
      </c>
    </row>
    <row r="137" spans="1:10" ht="18" customHeight="1">
      <c r="A137" s="3">
        <v>2136</v>
      </c>
      <c r="B137" s="16">
        <v>207</v>
      </c>
      <c r="C137">
        <v>6</v>
      </c>
      <c r="D137" t="s">
        <v>12</v>
      </c>
      <c r="E137" s="3" t="s">
        <v>515</v>
      </c>
      <c r="F137" s="27" t="s">
        <v>519</v>
      </c>
      <c r="G137" t="s">
        <v>16</v>
      </c>
      <c r="H137" s="14" t="s">
        <v>509</v>
      </c>
      <c r="I137" s="10" t="s">
        <v>65</v>
      </c>
      <c r="J137" s="9" t="str">
        <f t="shared" si="10"/>
        <v>insert into ms_tables(tno,tcode,tseq,tsystem,ttable,tfield,ttype,tlength,tkey) values(2136,207,6,'accounting','tx_salespay','accountid','varchar','30','DEFAULT ""');</v>
      </c>
    </row>
    <row r="138" spans="1:10" ht="18" customHeight="1">
      <c r="A138" s="3">
        <v>2137</v>
      </c>
      <c r="B138" s="16">
        <v>207</v>
      </c>
      <c r="C138">
        <v>7</v>
      </c>
      <c r="D138" t="s">
        <v>12</v>
      </c>
      <c r="E138" s="3" t="s">
        <v>515</v>
      </c>
      <c r="F138" s="27" t="s">
        <v>520</v>
      </c>
      <c r="G138" t="s">
        <v>16</v>
      </c>
      <c r="H138" s="14" t="s">
        <v>509</v>
      </c>
      <c r="I138" s="10" t="s">
        <v>65</v>
      </c>
      <c r="J138" s="9" t="str">
        <f t="shared" si="10"/>
        <v>insert into ms_tables(tno,tcode,tseq,tsystem,ttable,tfield,ttype,tlength,tkey) values(2137,207,7,'accounting','tx_salespay','paymenttype','varchar','30','DEFAULT ""');</v>
      </c>
    </row>
    <row r="139" spans="1:10" ht="18" customHeight="1">
      <c r="A139" s="3">
        <v>2138</v>
      </c>
      <c r="B139" s="16">
        <v>207</v>
      </c>
      <c r="C139">
        <v>8</v>
      </c>
      <c r="D139" t="s">
        <v>12</v>
      </c>
      <c r="E139" s="3" t="s">
        <v>515</v>
      </c>
      <c r="F139" s="27" t="s">
        <v>521</v>
      </c>
      <c r="G139" t="s">
        <v>54</v>
      </c>
      <c r="I139" s="11" t="s">
        <v>11</v>
      </c>
      <c r="J139" s="9" t="str">
        <f t="shared" ref="J139" si="11">"insert into ms_tables(tno,tcode,tseq,tsystem,ttable,tfield,ttype,tlength,tkey) values("&amp;A139&amp;","&amp;B139&amp;","&amp;C139&amp;",'"&amp;D139&amp;"','"&amp;E139&amp;"','"&amp;F139&amp;"','"&amp;G139&amp;"','"&amp;H139&amp;"','"&amp;I139&amp;"');"</f>
        <v>insert into ms_tables(tno,tcode,tseq,tsystem,ttable,tfield,ttype,tlength,tkey) values(2138,207,8,'accounting','tx_salespay','paymentdate','date','','NOT NULL');</v>
      </c>
    </row>
    <row r="140" spans="1:10" ht="18" customHeight="1">
      <c r="A140" s="3">
        <v>2139</v>
      </c>
      <c r="B140" s="16">
        <v>207</v>
      </c>
      <c r="C140">
        <v>9</v>
      </c>
      <c r="D140" t="s">
        <v>12</v>
      </c>
      <c r="E140" s="3" t="s">
        <v>515</v>
      </c>
      <c r="F140" s="27" t="s">
        <v>522</v>
      </c>
      <c r="G140" t="s">
        <v>16</v>
      </c>
      <c r="H140" s="14" t="s">
        <v>509</v>
      </c>
      <c r="I140" s="10" t="s">
        <v>65</v>
      </c>
      <c r="J140" s="9" t="str">
        <f t="shared" ref="J140" si="12">"insert into ms_tables(tno,tcode,tseq,tsystem,ttable,tfield,ttype,tlength,tkey) values("&amp;A140&amp;","&amp;B140&amp;","&amp;C140&amp;",'"&amp;D140&amp;"','"&amp;E140&amp;"','"&amp;F140&amp;"','"&amp;G140&amp;"','"&amp;H140&amp;"','"&amp;I140&amp;"');"</f>
        <v>insert into ms_tables(tno,tcode,tseq,tsystem,ttable,tfield,ttype,tlength,tkey) values(2139,207,9,'accounting','tx_salespay','checkno','varchar','30','DEFAULT ""');</v>
      </c>
    </row>
    <row r="141" spans="1:10" ht="18" customHeight="1">
      <c r="A141" s="3">
        <v>2140</v>
      </c>
      <c r="B141" s="16">
        <v>207</v>
      </c>
      <c r="C141">
        <v>10</v>
      </c>
      <c r="D141" t="s">
        <v>12</v>
      </c>
      <c r="E141" s="3" t="s">
        <v>515</v>
      </c>
      <c r="F141" s="27" t="s">
        <v>523</v>
      </c>
      <c r="G141" t="s">
        <v>55</v>
      </c>
      <c r="H141" s="14" t="s">
        <v>58</v>
      </c>
      <c r="I141" s="10" t="s">
        <v>66</v>
      </c>
      <c r="J141" s="9" t="str">
        <f t="shared" ref="J141" si="13">"insert into ms_tables(tno,tcode,tseq,tsystem,ttable,tfield,ttype,tlength,tkey) values("&amp;A141&amp;","&amp;B141&amp;","&amp;C141&amp;",'"&amp;D141&amp;"','"&amp;E141&amp;"','"&amp;F141&amp;"','"&amp;G141&amp;"','"&amp;H141&amp;"','"&amp;I141&amp;"');"</f>
        <v>insert into ms_tables(tno,tcode,tseq,tsystem,ttable,tfield,ttype,tlength,tkey) values(2140,207,10,'accounting','tx_salespay','totalpay','numeric','10,0','DEFAULT "0"');</v>
      </c>
    </row>
    <row r="142" spans="1:10" ht="18" customHeight="1">
      <c r="A142" s="3">
        <v>2141</v>
      </c>
      <c r="B142" s="16">
        <v>207</v>
      </c>
      <c r="C142">
        <v>11</v>
      </c>
      <c r="D142" t="s">
        <v>12</v>
      </c>
      <c r="E142" s="3" t="s">
        <v>515</v>
      </c>
      <c r="F142" s="27" t="s">
        <v>48</v>
      </c>
      <c r="G142" t="s">
        <v>16</v>
      </c>
      <c r="H142" s="14" t="s">
        <v>87</v>
      </c>
      <c r="I142" s="10" t="s">
        <v>65</v>
      </c>
      <c r="J142" s="9" t="str">
        <f t="shared" ref="J142" si="14">"insert into ms_tables(tno,tcode,tseq,tsystem,ttable,tfield,ttype,tlength,tkey) values("&amp;A142&amp;","&amp;B142&amp;","&amp;C142&amp;",'"&amp;D142&amp;"','"&amp;E142&amp;"','"&amp;F142&amp;"','"&amp;G142&amp;"','"&amp;H142&amp;"','"&amp;I142&amp;"');"</f>
        <v>insert into ms_tables(tno,tcode,tseq,tsystem,ttable,tfield,ttype,tlength,tkey) values(2141,207,11,'accounting','tx_salespay','notes','varchar','1000','DEFAULT ""');</v>
      </c>
    </row>
    <row r="143" spans="1:10" ht="18" customHeight="1">
      <c r="A143" s="3">
        <v>2142</v>
      </c>
      <c r="B143" s="16">
        <v>207</v>
      </c>
      <c r="C143">
        <v>12</v>
      </c>
      <c r="D143" t="s">
        <v>12</v>
      </c>
      <c r="E143" s="3" t="s">
        <v>515</v>
      </c>
      <c r="F143" s="27" t="s">
        <v>49</v>
      </c>
      <c r="G143" t="s">
        <v>16</v>
      </c>
      <c r="H143" s="14" t="s">
        <v>509</v>
      </c>
      <c r="I143" s="10" t="s">
        <v>65</v>
      </c>
      <c r="J143" s="9" t="str">
        <f>"insert into ms_tables(tno,tcode,tseq,tsystem,ttable,tfield,ttype,tlength,tkey) values("&amp;A146&amp;","&amp;B146&amp;","&amp;C146&amp;",'"&amp;D146&amp;"','"&amp;E146&amp;"','"&amp;F146&amp;"','"&amp;G143&amp;"','"&amp;H143&amp;"','"&amp;I143&amp;"');"</f>
        <v>insert into ms_tables(tno,tcode,tseq,tsystem,ttable,tfield,ttype,tlength,tkey) values(2145,207,15,'accounting','tx_salespay','updatedate','varchar','30','DEFAULT ""');</v>
      </c>
    </row>
    <row r="144" spans="1:10" ht="18" customHeight="1">
      <c r="A144" s="3">
        <v>2143</v>
      </c>
      <c r="B144" s="16">
        <v>207</v>
      </c>
      <c r="C144">
        <v>13</v>
      </c>
      <c r="D144" t="s">
        <v>12</v>
      </c>
      <c r="E144" s="3" t="s">
        <v>515</v>
      </c>
      <c r="F144" s="27" t="s">
        <v>50</v>
      </c>
      <c r="G144" t="s">
        <v>13</v>
      </c>
      <c r="I144" s="10" t="s">
        <v>67</v>
      </c>
      <c r="J144" s="9" t="str">
        <f>"insert into ms_tables(tno,tcode,tseq,tsystem,ttable,tfield,ttype,tlength,tkey) values("&amp;A143&amp;","&amp;B143&amp;","&amp;C143&amp;",'"&amp;D143&amp;"','"&amp;E143&amp;"','"&amp;F143&amp;"','"&amp;G144&amp;"','"&amp;H144&amp;"','"&amp;I144&amp;"');"</f>
        <v>insert into ms_tables(tno,tcode,tseq,tsystem,ttable,tfield,ttype,tlength,tkey) values(2142,207,12,'accounting','tx_salespay','createby','datetime','','DEFAULT "2000-01-01"');</v>
      </c>
    </row>
    <row r="145" spans="1:10" ht="18" customHeight="1">
      <c r="A145" s="3">
        <v>2144</v>
      </c>
      <c r="B145" s="16">
        <v>207</v>
      </c>
      <c r="C145">
        <v>14</v>
      </c>
      <c r="D145" t="s">
        <v>12</v>
      </c>
      <c r="E145" s="3" t="s">
        <v>515</v>
      </c>
      <c r="F145" s="27" t="s">
        <v>51</v>
      </c>
      <c r="G145" t="s">
        <v>16</v>
      </c>
      <c r="H145" s="14" t="s">
        <v>509</v>
      </c>
      <c r="I145" s="10" t="s">
        <v>65</v>
      </c>
      <c r="J145" s="9" t="str">
        <f>"insert into ms_tables(tno,tcode,tseq,tsystem,ttable,tfield,ttype,tlength,tkey) values("&amp;A148&amp;","&amp;B148&amp;","&amp;C148&amp;",'"&amp;D148&amp;"','"&amp;E148&amp;"','"&amp;F148&amp;"','"&amp;G145&amp;"','"&amp;H145&amp;"','"&amp;I145&amp;"');"</f>
        <v>insert into ms_tables(tno,tcode,tseq,tsystem,ttable,tfield,ttype,tlength,tkey) values(2147,208,1,'accounting','tx_salespay_d','payno','varchar','30','DEFAULT ""');</v>
      </c>
    </row>
    <row r="146" spans="1:10" ht="18" customHeight="1">
      <c r="A146" s="3">
        <v>2145</v>
      </c>
      <c r="B146" s="16">
        <v>207</v>
      </c>
      <c r="C146">
        <v>15</v>
      </c>
      <c r="D146" t="s">
        <v>12</v>
      </c>
      <c r="E146" s="3" t="s">
        <v>515</v>
      </c>
      <c r="F146" s="27" t="s">
        <v>52</v>
      </c>
      <c r="G146" t="s">
        <v>13</v>
      </c>
      <c r="I146" s="10" t="s">
        <v>67</v>
      </c>
      <c r="J146" s="9" t="str">
        <f>"insert into ms_tables(tno,tcode,tseq,tsystem,ttable,tfield,ttype,tlength,tkey) values("&amp;A145&amp;","&amp;B145&amp;","&amp;C145&amp;",'"&amp;D145&amp;"','"&amp;E145&amp;"','"&amp;F145&amp;"','"&amp;G146&amp;"','"&amp;H146&amp;"','"&amp;I146&amp;"');"</f>
        <v>insert into ms_tables(tno,tcode,tseq,tsystem,ttable,tfield,ttype,tlength,tkey) values(2144,207,14,'accounting','tx_salespay','updateby','datetime','','DEFAULT "2000-01-01"');</v>
      </c>
    </row>
    <row r="147" spans="1:10" ht="18" customHeight="1">
      <c r="A147" s="3">
        <v>2146</v>
      </c>
      <c r="B147" s="16">
        <v>207</v>
      </c>
      <c r="C147">
        <v>16</v>
      </c>
      <c r="D147" t="s">
        <v>12</v>
      </c>
      <c r="E147" s="3" t="s">
        <v>515</v>
      </c>
      <c r="F147" s="27" t="s">
        <v>53</v>
      </c>
      <c r="G147" t="s">
        <v>16</v>
      </c>
      <c r="H147" s="14" t="s">
        <v>509</v>
      </c>
      <c r="I147" s="10" t="s">
        <v>65</v>
      </c>
      <c r="J147" s="9" t="str">
        <f>"insert into ms_tables(tno,tcode,tseq,tsystem,ttable,tfield,ttype,tlength,tkey) values("&amp;A150&amp;","&amp;B150&amp;","&amp;C150&amp;",'"&amp;D150&amp;"','"&amp;E150&amp;"','"&amp;F150&amp;"','"&amp;G147&amp;"','"&amp;H147&amp;"','"&amp;I147&amp;"');"</f>
        <v>insert into ms_tables(tno,tcode,tseq,tsystem,ttable,tfield,ttype,tlength,tkey) values(2149,208,3,'accounting','tx_salespay_d','invoiceno','varchar','30','DEFAULT ""');</v>
      </c>
    </row>
    <row r="148" spans="1:10" ht="18" customHeight="1">
      <c r="A148" s="3">
        <v>2147</v>
      </c>
      <c r="B148" s="16">
        <v>208</v>
      </c>
      <c r="C148">
        <v>1</v>
      </c>
      <c r="D148" t="s">
        <v>12</v>
      </c>
      <c r="E148" s="16" t="s">
        <v>524</v>
      </c>
      <c r="F148" s="27" t="s">
        <v>516</v>
      </c>
      <c r="G148" t="s">
        <v>16</v>
      </c>
      <c r="H148" s="14" t="s">
        <v>56</v>
      </c>
      <c r="I148" s="5" t="s">
        <v>11</v>
      </c>
      <c r="J148" s="9" t="str">
        <f t="shared" ref="J148:J154" si="15">"insert into ms_tables(tno,tcode,tseq,tsystem,ttable,tfield,ttype,tlength,tkey) values("&amp;A148&amp;","&amp;B148&amp;","&amp;C148&amp;",'"&amp;D148&amp;"','"&amp;E148&amp;"','"&amp;F148&amp;"','"&amp;G148&amp;"','"&amp;H148&amp;"','"&amp;I148&amp;"');"</f>
        <v>insert into ms_tables(tno,tcode,tseq,tsystem,ttable,tfield,ttype,tlength,tkey) values(2147,208,1,'accounting','tx_salespay_d','payno','varchar','20','NOT NULL');</v>
      </c>
    </row>
    <row r="149" spans="1:10" ht="18" customHeight="1">
      <c r="A149" s="3">
        <v>2148</v>
      </c>
      <c r="B149" s="16">
        <v>208</v>
      </c>
      <c r="C149">
        <v>2</v>
      </c>
      <c r="D149" t="s">
        <v>12</v>
      </c>
      <c r="E149" s="16" t="s">
        <v>524</v>
      </c>
      <c r="F149" s="27" t="s">
        <v>525</v>
      </c>
      <c r="G149" t="s">
        <v>10</v>
      </c>
      <c r="H149" s="14" t="s">
        <v>85</v>
      </c>
      <c r="I149" s="10" t="s">
        <v>66</v>
      </c>
      <c r="J149" s="9" t="str">
        <f t="shared" si="15"/>
        <v>insert into ms_tables(tno,tcode,tseq,tsystem,ttable,tfield,ttype,tlength,tkey) values(2148,208,2,'accounting','tx_salespay_d','payid','int','10','DEFAULT "0"');</v>
      </c>
    </row>
    <row r="150" spans="1:10" ht="18" customHeight="1">
      <c r="A150" s="3">
        <v>2149</v>
      </c>
      <c r="B150" s="16">
        <v>208</v>
      </c>
      <c r="C150">
        <v>3</v>
      </c>
      <c r="D150" t="s">
        <v>12</v>
      </c>
      <c r="E150" s="16" t="s">
        <v>524</v>
      </c>
      <c r="F150" s="27" t="s">
        <v>526</v>
      </c>
      <c r="G150" t="s">
        <v>16</v>
      </c>
      <c r="H150" s="14" t="s">
        <v>56</v>
      </c>
      <c r="I150" s="10" t="s">
        <v>65</v>
      </c>
      <c r="J150" s="9" t="str">
        <f t="shared" si="15"/>
        <v>insert into ms_tables(tno,tcode,tseq,tsystem,ttable,tfield,ttype,tlength,tkey) values(2149,208,3,'accounting','tx_salespay_d','invoiceno','varchar','20','DEFAULT ""');</v>
      </c>
    </row>
    <row r="151" spans="1:10" ht="18" customHeight="1">
      <c r="A151" s="3">
        <v>2150</v>
      </c>
      <c r="B151" s="16">
        <v>208</v>
      </c>
      <c r="C151">
        <v>4</v>
      </c>
      <c r="D151" t="s">
        <v>12</v>
      </c>
      <c r="E151" s="16" t="s">
        <v>524</v>
      </c>
      <c r="F151" s="27" t="s">
        <v>527</v>
      </c>
      <c r="G151" t="s">
        <v>54</v>
      </c>
      <c r="I151" s="11" t="s">
        <v>11</v>
      </c>
      <c r="J151" s="9" t="str">
        <f t="shared" si="15"/>
        <v>insert into ms_tables(tno,tcode,tseq,tsystem,ttable,tfield,ttype,tlength,tkey) values(2150,208,4,'accounting','tx_salespay_d','invdate','date','','NOT NULL');</v>
      </c>
    </row>
    <row r="152" spans="1:10" ht="18" customHeight="1">
      <c r="A152" s="3">
        <v>2151</v>
      </c>
      <c r="B152" s="16">
        <v>208</v>
      </c>
      <c r="C152">
        <v>5</v>
      </c>
      <c r="D152" t="s">
        <v>12</v>
      </c>
      <c r="E152" s="16" t="s">
        <v>524</v>
      </c>
      <c r="F152" s="27" t="s">
        <v>528</v>
      </c>
      <c r="G152" t="s">
        <v>54</v>
      </c>
      <c r="I152" s="11" t="s">
        <v>11</v>
      </c>
      <c r="J152" s="9" t="str">
        <f t="shared" si="15"/>
        <v>insert into ms_tables(tno,tcode,tseq,tsystem,ttable,tfield,ttype,tlength,tkey) values(2151,208,5,'accounting','tx_salespay_d','invduedate','date','','NOT NULL');</v>
      </c>
    </row>
    <row r="153" spans="1:10" ht="18" customHeight="1">
      <c r="A153" s="3">
        <v>2152</v>
      </c>
      <c r="B153" s="16">
        <v>208</v>
      </c>
      <c r="C153">
        <v>6</v>
      </c>
      <c r="D153" t="s">
        <v>12</v>
      </c>
      <c r="E153" s="16" t="s">
        <v>524</v>
      </c>
      <c r="F153" s="27" t="s">
        <v>25</v>
      </c>
      <c r="G153" t="s">
        <v>55</v>
      </c>
      <c r="H153" s="14" t="s">
        <v>58</v>
      </c>
      <c r="I153" s="10" t="s">
        <v>66</v>
      </c>
      <c r="J153" s="9" t="str">
        <f t="shared" si="15"/>
        <v>insert into ms_tables(tno,tcode,tseq,tsystem,ttable,tfield,ttype,tlength,tkey) values(2152,208,6,'accounting','tx_salespay_d','totalamount','numeric','10,0','DEFAULT "0"');</v>
      </c>
    </row>
    <row r="154" spans="1:10" ht="18" customHeight="1">
      <c r="A154" s="3">
        <v>2153</v>
      </c>
      <c r="B154" s="16">
        <v>208</v>
      </c>
      <c r="C154">
        <v>7</v>
      </c>
      <c r="D154" t="s">
        <v>12</v>
      </c>
      <c r="E154" s="16" t="s">
        <v>524</v>
      </c>
      <c r="F154" s="27" t="s">
        <v>529</v>
      </c>
      <c r="G154" t="s">
        <v>55</v>
      </c>
      <c r="H154" s="14" t="s">
        <v>57</v>
      </c>
      <c r="I154" s="10" t="s">
        <v>66</v>
      </c>
      <c r="J154" s="9" t="str">
        <f t="shared" si="15"/>
        <v>insert into ms_tables(tno,tcode,tseq,tsystem,ttable,tfield,ttype,tlength,tkey) values(2153,208,7,'accounting','tx_salespay_d','disccent','numeric','10,2','DEFAULT "0"');</v>
      </c>
    </row>
    <row r="155" spans="1:10" ht="18" customHeight="1">
      <c r="A155" s="3">
        <v>2154</v>
      </c>
      <c r="B155" s="16">
        <v>208</v>
      </c>
      <c r="C155">
        <v>8</v>
      </c>
      <c r="D155" t="s">
        <v>12</v>
      </c>
      <c r="E155" s="16" t="s">
        <v>524</v>
      </c>
      <c r="F155" s="27" t="s">
        <v>530</v>
      </c>
      <c r="G155" t="s">
        <v>55</v>
      </c>
      <c r="H155" s="14" t="s">
        <v>58</v>
      </c>
      <c r="I155" s="10" t="s">
        <v>66</v>
      </c>
      <c r="J155" s="9" t="str">
        <f t="shared" ref="J155:J157" si="16">"insert into ms_tables(tno,tcode,tseq,tsystem,ttable,tfield,ttype,tlength,tkey) values("&amp;A155&amp;","&amp;B155&amp;","&amp;C155&amp;",'"&amp;D155&amp;"','"&amp;E155&amp;"','"&amp;F155&amp;"','"&amp;G155&amp;"','"&amp;H155&amp;"','"&amp;I155&amp;"');"</f>
        <v>insert into ms_tables(tno,tcode,tseq,tsystem,ttable,tfield,ttype,tlength,tkey) values(2154,208,8,'accounting','tx_salespay_d','discamount','numeric','10,0','DEFAULT "0"');</v>
      </c>
    </row>
    <row r="156" spans="1:10" ht="18" customHeight="1">
      <c r="A156" s="3">
        <v>2155</v>
      </c>
      <c r="B156" s="16">
        <v>208</v>
      </c>
      <c r="C156">
        <v>9</v>
      </c>
      <c r="D156" t="s">
        <v>12</v>
      </c>
      <c r="E156" s="16" t="s">
        <v>524</v>
      </c>
      <c r="F156" s="27" t="s">
        <v>30</v>
      </c>
      <c r="G156" t="s">
        <v>55</v>
      </c>
      <c r="H156" s="14" t="s">
        <v>58</v>
      </c>
      <c r="I156" s="10" t="s">
        <v>66</v>
      </c>
      <c r="J156" s="9" t="str">
        <f t="shared" si="16"/>
        <v>insert into ms_tables(tno,tcode,tseq,tsystem,ttable,tfield,ttype,tlength,tkey) values(2155,208,9,'accounting','tx_salespay_d','netamount','numeric','10,0','DEFAULT "0"');</v>
      </c>
    </row>
    <row r="157" spans="1:10" ht="18" customHeight="1">
      <c r="A157" s="3">
        <v>2156</v>
      </c>
      <c r="B157" s="16">
        <v>208</v>
      </c>
      <c r="C157">
        <v>10</v>
      </c>
      <c r="D157" t="s">
        <v>12</v>
      </c>
      <c r="E157" s="16" t="s">
        <v>524</v>
      </c>
      <c r="F157" s="27" t="s">
        <v>531</v>
      </c>
      <c r="G157" t="s">
        <v>55</v>
      </c>
      <c r="H157" s="14" t="s">
        <v>58</v>
      </c>
      <c r="I157" s="10" t="s">
        <v>66</v>
      </c>
      <c r="J157" s="9" t="str">
        <f t="shared" si="16"/>
        <v>insert into ms_tables(tno,tcode,tseq,tsystem,ttable,tfield,ttype,tlength,tkey) values(2156,208,10,'accounting','tx_salespay_d','payamount','numeric','10,0','DEFAULT "0"');</v>
      </c>
    </row>
    <row r="158" spans="1:10" ht="18" customHeight="1">
      <c r="A158" s="3">
        <v>2157</v>
      </c>
      <c r="B158" s="16">
        <v>208</v>
      </c>
      <c r="C158">
        <v>11</v>
      </c>
      <c r="D158" t="s">
        <v>12</v>
      </c>
      <c r="E158" s="16" t="s">
        <v>524</v>
      </c>
      <c r="F158" s="27" t="s">
        <v>495</v>
      </c>
      <c r="G158" t="s">
        <v>55</v>
      </c>
      <c r="H158" s="14" t="s">
        <v>58</v>
      </c>
      <c r="I158" s="10" t="s">
        <v>66</v>
      </c>
      <c r="J158" s="9" t="str">
        <f t="shared" ref="J158" si="17">"insert into ms_tables(tno,tcode,tseq,tsystem,ttable,tfield,ttype,tlength,tkey) values("&amp;A158&amp;","&amp;B158&amp;","&amp;C158&amp;",'"&amp;D158&amp;"','"&amp;E158&amp;"','"&amp;F158&amp;"','"&amp;G158&amp;"','"&amp;H158&amp;"','"&amp;I158&amp;"');"</f>
        <v>insert into ms_tables(tno,tcode,tseq,tsystem,ttable,tfield,ttype,tlength,tkey) values(2157,208,11,'accounting','tx_salespay_d','leftamount','numeric','10,0','DEFAULT "0"');</v>
      </c>
    </row>
    <row r="159" spans="1:10" ht="18" customHeight="1">
      <c r="A159" s="3">
        <v>2158</v>
      </c>
      <c r="B159" s="16">
        <v>209</v>
      </c>
      <c r="C159">
        <v>1</v>
      </c>
      <c r="D159" t="s">
        <v>12</v>
      </c>
      <c r="E159" s="26" t="s">
        <v>536</v>
      </c>
      <c r="F159" s="26" t="s">
        <v>532</v>
      </c>
      <c r="G159" s="3" t="s">
        <v>16</v>
      </c>
      <c r="H159" s="13" t="s">
        <v>56</v>
      </c>
      <c r="I159" s="5" t="s">
        <v>11</v>
      </c>
      <c r="J159" s="9" t="str">
        <f>"insert into ms_tables(tno,tcode,tseq,tsystem,ttable,tfield,ttype,tlength,tkey) values("&amp;A159&amp;","&amp;B159&amp;","&amp;C159&amp;",'"&amp;D159&amp;"','"&amp;E159&amp;"','"&amp;F159&amp;"','"&amp;G159&amp;"','"&amp;H159&amp;"','"&amp;I159&amp;"');"</f>
        <v>insert into ms_tables(tno,tcode,tseq,tsystem,ttable,tfield,ttype,tlength,tkey) values(2158,209,1,'accounting','tx_salesreturn','returnno','varchar','20','NOT NULL');</v>
      </c>
    </row>
    <row r="160" spans="1:10" ht="18" customHeight="1">
      <c r="A160" s="3">
        <v>2159</v>
      </c>
      <c r="B160" s="16">
        <v>209</v>
      </c>
      <c r="C160">
        <v>2</v>
      </c>
      <c r="D160" t="s">
        <v>12</v>
      </c>
      <c r="E160" s="26" t="s">
        <v>536</v>
      </c>
      <c r="F160" s="27" t="s">
        <v>533</v>
      </c>
      <c r="G160" t="s">
        <v>54</v>
      </c>
      <c r="I160" s="11" t="s">
        <v>11</v>
      </c>
      <c r="J160" s="9" t="str">
        <f t="shared" ref="J160:J172" si="18">"insert into ms_tables(tno,tcode,tseq,tsystem,ttable,tfield,ttype,tlength,tkey) values("&amp;A160&amp;","&amp;B160&amp;","&amp;C160&amp;",'"&amp;D160&amp;"','"&amp;E160&amp;"','"&amp;F160&amp;"','"&amp;G160&amp;"','"&amp;H160&amp;"','"&amp;I160&amp;"');"</f>
        <v>insert into ms_tables(tno,tcode,tseq,tsystem,ttable,tfield,ttype,tlength,tkey) values(2159,209,2,'accounting','tx_salesreturn','returndate','date','','NOT NULL');</v>
      </c>
    </row>
    <row r="161" spans="1:10" ht="18" customHeight="1">
      <c r="A161" s="3">
        <v>2160</v>
      </c>
      <c r="B161" s="16">
        <v>209</v>
      </c>
      <c r="C161">
        <v>3</v>
      </c>
      <c r="D161" t="s">
        <v>12</v>
      </c>
      <c r="E161" s="26" t="s">
        <v>536</v>
      </c>
      <c r="F161" s="27" t="s">
        <v>534</v>
      </c>
      <c r="G161" t="s">
        <v>16</v>
      </c>
      <c r="H161" s="14">
        <v>20</v>
      </c>
      <c r="I161" s="10" t="s">
        <v>65</v>
      </c>
      <c r="J161" s="9" t="str">
        <f t="shared" si="18"/>
        <v>insert into ms_tables(tno,tcode,tseq,tsystem,ttable,tfield,ttype,tlength,tkey) values(2160,209,3,'accounting','tx_salesreturn','returntype','varchar','20','DEFAULT ""');</v>
      </c>
    </row>
    <row r="162" spans="1:10" ht="18" customHeight="1">
      <c r="A162" s="3">
        <v>2161</v>
      </c>
      <c r="B162" s="16">
        <v>209</v>
      </c>
      <c r="C162">
        <v>4</v>
      </c>
      <c r="D162" t="s">
        <v>12</v>
      </c>
      <c r="E162" s="26" t="s">
        <v>536</v>
      </c>
      <c r="F162" s="27" t="s">
        <v>22</v>
      </c>
      <c r="G162" t="s">
        <v>16</v>
      </c>
      <c r="H162" s="14">
        <v>20</v>
      </c>
      <c r="I162" s="10" t="s">
        <v>65</v>
      </c>
      <c r="J162" s="9" t="str">
        <f t="shared" si="18"/>
        <v>insert into ms_tables(tno,tcode,tseq,tsystem,ttable,tfield,ttype,tlength,tkey) values(2161,209,4,'accounting','tx_salesreturn','custcode','varchar','20','DEFAULT ""');</v>
      </c>
    </row>
    <row r="163" spans="1:10" ht="18" customHeight="1">
      <c r="A163" s="3">
        <v>2162</v>
      </c>
      <c r="B163" s="16">
        <v>209</v>
      </c>
      <c r="C163">
        <v>5</v>
      </c>
      <c r="D163" t="s">
        <v>12</v>
      </c>
      <c r="E163" s="26" t="s">
        <v>536</v>
      </c>
      <c r="F163" s="27" t="s">
        <v>23</v>
      </c>
      <c r="G163" t="s">
        <v>16</v>
      </c>
      <c r="H163" s="14" t="s">
        <v>61</v>
      </c>
      <c r="I163" s="10" t="s">
        <v>65</v>
      </c>
      <c r="J163" s="9" t="str">
        <f t="shared" si="18"/>
        <v>insert into ms_tables(tno,tcode,tseq,tsystem,ttable,tfield,ttype,tlength,tkey) values(2162,209,5,'accounting','tx_salesreturn','custname','varchar','50','DEFAULT ""');</v>
      </c>
    </row>
    <row r="164" spans="1:10" ht="18" customHeight="1">
      <c r="A164" s="3">
        <v>2163</v>
      </c>
      <c r="B164" s="16">
        <v>209</v>
      </c>
      <c r="C164">
        <v>6</v>
      </c>
      <c r="D164" t="s">
        <v>12</v>
      </c>
      <c r="E164" s="26" t="s">
        <v>536</v>
      </c>
      <c r="F164" s="27" t="s">
        <v>53</v>
      </c>
      <c r="G164" t="s">
        <v>16</v>
      </c>
      <c r="H164" s="14" t="s">
        <v>509</v>
      </c>
      <c r="I164" s="10" t="s">
        <v>65</v>
      </c>
      <c r="J164" s="9" t="str">
        <f t="shared" si="18"/>
        <v>insert into ms_tables(tno,tcode,tseq,tsystem,ttable,tfield,ttype,tlength,tkey) values(2163,209,6,'accounting','tx_salesreturn','refno','varchar','30','DEFAULT ""');</v>
      </c>
    </row>
    <row r="165" spans="1:10" ht="18" customHeight="1">
      <c r="A165" s="3">
        <v>2164</v>
      </c>
      <c r="B165" s="16">
        <v>209</v>
      </c>
      <c r="C165">
        <v>7</v>
      </c>
      <c r="D165" t="s">
        <v>12</v>
      </c>
      <c r="E165" s="26" t="s">
        <v>536</v>
      </c>
      <c r="F165" s="27" t="s">
        <v>15</v>
      </c>
      <c r="G165" t="s">
        <v>16</v>
      </c>
      <c r="H165" s="14" t="s">
        <v>509</v>
      </c>
      <c r="I165" s="10" t="s">
        <v>65</v>
      </c>
      <c r="J165" s="9" t="str">
        <f t="shared" si="18"/>
        <v>insert into ms_tables(tno,tcode,tseq,tsystem,ttable,tfield,ttype,tlength,tkey) values(2164,209,7,'accounting','tx_salesreturn','payterms','varchar','30','DEFAULT ""');</v>
      </c>
    </row>
    <row r="166" spans="1:10" ht="18" customHeight="1">
      <c r="A166" s="3">
        <v>2165</v>
      </c>
      <c r="B166" s="16">
        <v>209</v>
      </c>
      <c r="C166">
        <v>8</v>
      </c>
      <c r="D166" t="s">
        <v>12</v>
      </c>
      <c r="E166" s="26" t="s">
        <v>536</v>
      </c>
      <c r="F166" s="27" t="s">
        <v>14</v>
      </c>
      <c r="G166" t="s">
        <v>16</v>
      </c>
      <c r="H166" s="14" t="s">
        <v>509</v>
      </c>
      <c r="I166" s="10" t="s">
        <v>65</v>
      </c>
      <c r="J166" s="9" t="str">
        <f t="shared" ref="J166" si="19">"insert into ms_tables(tno,tcode,tseq,tsystem,ttable,tfield,ttype,tlength,tkey) values("&amp;A166&amp;","&amp;B166&amp;","&amp;C166&amp;",'"&amp;D166&amp;"','"&amp;E166&amp;"','"&amp;F166&amp;"','"&amp;G166&amp;"','"&amp;H166&amp;"','"&amp;I166&amp;"');"</f>
        <v>insert into ms_tables(tno,tcode,tseq,tsystem,ttable,tfield,ttype,tlength,tkey) values(2165,209,8,'accounting','tx_salesreturn','salesman','varchar','30','DEFAULT ""');</v>
      </c>
    </row>
    <row r="167" spans="1:10" ht="18" customHeight="1">
      <c r="A167" s="3">
        <v>2166</v>
      </c>
      <c r="B167" s="16">
        <v>209</v>
      </c>
      <c r="C167">
        <v>9</v>
      </c>
      <c r="D167" t="s">
        <v>12</v>
      </c>
      <c r="E167" s="26" t="s">
        <v>536</v>
      </c>
      <c r="F167" s="27" t="s">
        <v>37</v>
      </c>
      <c r="G167" t="s">
        <v>16</v>
      </c>
      <c r="H167" s="14" t="s">
        <v>509</v>
      </c>
      <c r="I167" s="10" t="s">
        <v>65</v>
      </c>
      <c r="J167" s="9" t="str">
        <f t="shared" si="18"/>
        <v>insert into ms_tables(tno,tcode,tseq,tsystem,ttable,tfield,ttype,tlength,tkey) values(2166,209,9,'accounting','tx_salesreturn','warehousefrom','varchar','30','DEFAULT ""');</v>
      </c>
    </row>
    <row r="168" spans="1:10" ht="18" customHeight="1">
      <c r="A168" s="3">
        <v>2167</v>
      </c>
      <c r="B168" s="16">
        <v>209</v>
      </c>
      <c r="C168">
        <v>10</v>
      </c>
      <c r="D168" t="s">
        <v>12</v>
      </c>
      <c r="E168" s="26" t="s">
        <v>536</v>
      </c>
      <c r="F168" s="27" t="s">
        <v>25</v>
      </c>
      <c r="G168" t="s">
        <v>55</v>
      </c>
      <c r="H168" s="14" t="s">
        <v>58</v>
      </c>
      <c r="I168" s="10" t="s">
        <v>66</v>
      </c>
      <c r="J168" s="9" t="str">
        <f t="shared" si="18"/>
        <v>insert into ms_tables(tno,tcode,tseq,tsystem,ttable,tfield,ttype,tlength,tkey) values(2167,209,10,'accounting','tx_salesreturn','totalamount','numeric','10,0','DEFAULT "0"');</v>
      </c>
    </row>
    <row r="169" spans="1:10" ht="18" customHeight="1">
      <c r="A169" s="3">
        <v>2168</v>
      </c>
      <c r="B169" s="16">
        <v>209</v>
      </c>
      <c r="C169">
        <v>11</v>
      </c>
      <c r="D169" t="s">
        <v>12</v>
      </c>
      <c r="E169" s="26" t="s">
        <v>536</v>
      </c>
      <c r="F169" s="27" t="s">
        <v>26</v>
      </c>
      <c r="G169" t="s">
        <v>55</v>
      </c>
      <c r="H169" s="14" t="s">
        <v>57</v>
      </c>
      <c r="I169" s="10" t="s">
        <v>66</v>
      </c>
      <c r="J169" s="9" t="str">
        <f t="shared" si="18"/>
        <v>insert into ms_tables(tno,tcode,tseq,tsystem,ttable,tfield,ttype,tlength,tkey) values(2168,209,11,'accounting','tx_salesreturn','discent','numeric','10,2','DEFAULT "0"');</v>
      </c>
    </row>
    <row r="170" spans="1:10" ht="18" customHeight="1">
      <c r="A170" s="3">
        <v>2169</v>
      </c>
      <c r="B170" s="16">
        <v>209</v>
      </c>
      <c r="C170">
        <v>12</v>
      </c>
      <c r="D170" t="s">
        <v>12</v>
      </c>
      <c r="E170" s="26" t="s">
        <v>536</v>
      </c>
      <c r="F170" s="27" t="s">
        <v>27</v>
      </c>
      <c r="G170" t="s">
        <v>55</v>
      </c>
      <c r="H170" s="14" t="s">
        <v>58</v>
      </c>
      <c r="I170" s="10" t="s">
        <v>66</v>
      </c>
      <c r="J170" s="9" t="str">
        <f t="shared" si="18"/>
        <v>insert into ms_tables(tno,tcode,tseq,tsystem,ttable,tfield,ttype,tlength,tkey) values(2169,209,12,'accounting','tx_salesreturn','disamount','numeric','10,0','DEFAULT "0"');</v>
      </c>
    </row>
    <row r="171" spans="1:10" ht="18" customHeight="1">
      <c r="A171" s="3">
        <v>2170</v>
      </c>
      <c r="B171" s="16">
        <v>209</v>
      </c>
      <c r="C171">
        <v>13</v>
      </c>
      <c r="D171" t="s">
        <v>12</v>
      </c>
      <c r="E171" s="26" t="s">
        <v>536</v>
      </c>
      <c r="F171" s="27" t="s">
        <v>498</v>
      </c>
      <c r="G171" t="s">
        <v>55</v>
      </c>
      <c r="H171" s="14" t="s">
        <v>57</v>
      </c>
      <c r="I171" s="10" t="s">
        <v>66</v>
      </c>
      <c r="J171" s="9" t="str">
        <f t="shared" si="18"/>
        <v>insert into ms_tables(tno,tcode,tseq,tsystem,ttable,tfield,ttype,tlength,tkey) values(2170,209,13,'accounting','tx_salesreturn','ppncent','numeric','10,2','DEFAULT "0"');</v>
      </c>
    </row>
    <row r="172" spans="1:10" ht="18" customHeight="1">
      <c r="A172" s="3">
        <v>2171</v>
      </c>
      <c r="B172" s="16">
        <v>209</v>
      </c>
      <c r="C172">
        <v>14</v>
      </c>
      <c r="D172" t="s">
        <v>12</v>
      </c>
      <c r="E172" s="26" t="s">
        <v>536</v>
      </c>
      <c r="F172" s="27" t="s">
        <v>499</v>
      </c>
      <c r="G172" t="s">
        <v>55</v>
      </c>
      <c r="H172" s="14" t="s">
        <v>58</v>
      </c>
      <c r="I172" s="10" t="s">
        <v>66</v>
      </c>
      <c r="J172" s="9" t="str">
        <f t="shared" si="18"/>
        <v>insert into ms_tables(tno,tcode,tseq,tsystem,ttable,tfield,ttype,tlength,tkey) values(2171,209,14,'accounting','tx_salesreturn','ppnamount','numeric','10,0','DEFAULT "0"');</v>
      </c>
    </row>
    <row r="173" spans="1:10" ht="18" customHeight="1">
      <c r="A173" s="3">
        <v>2172</v>
      </c>
      <c r="B173" s="16">
        <v>209</v>
      </c>
      <c r="C173">
        <v>15</v>
      </c>
      <c r="D173" t="s">
        <v>12</v>
      </c>
      <c r="E173" s="26" t="s">
        <v>536</v>
      </c>
      <c r="F173" s="27" t="s">
        <v>484</v>
      </c>
      <c r="G173" t="s">
        <v>55</v>
      </c>
      <c r="H173" s="14" t="s">
        <v>58</v>
      </c>
      <c r="I173" s="10" t="s">
        <v>66</v>
      </c>
      <c r="J173" s="9" t="str">
        <f t="shared" ref="J173:J177" si="20">"insert into ms_tables(tno,tcode,tseq,tsystem,ttable,tfield,ttype,tlength,tkey) values("&amp;A173&amp;","&amp;B173&amp;","&amp;C173&amp;",'"&amp;D173&amp;"','"&amp;E173&amp;"','"&amp;F173&amp;"','"&amp;G173&amp;"','"&amp;H173&amp;"','"&amp;I173&amp;"');"</f>
        <v>insert into ms_tables(tno,tcode,tseq,tsystem,ttable,tfield,ttype,tlength,tkey) values(2172,209,15,'accounting','tx_salesreturn','otherfee','numeric','10,0','DEFAULT "0"');</v>
      </c>
    </row>
    <row r="174" spans="1:10" ht="18" customHeight="1">
      <c r="A174" s="3">
        <v>2173</v>
      </c>
      <c r="B174" s="16">
        <v>209</v>
      </c>
      <c r="C174">
        <v>16</v>
      </c>
      <c r="D174" t="s">
        <v>12</v>
      </c>
      <c r="E174" s="26" t="s">
        <v>536</v>
      </c>
      <c r="F174" s="27" t="s">
        <v>30</v>
      </c>
      <c r="G174" t="s">
        <v>55</v>
      </c>
      <c r="H174" s="14" t="s">
        <v>58</v>
      </c>
      <c r="I174" s="10" t="s">
        <v>66</v>
      </c>
      <c r="J174" s="9" t="str">
        <f t="shared" si="20"/>
        <v>insert into ms_tables(tno,tcode,tseq,tsystem,ttable,tfield,ttype,tlength,tkey) values(2173,209,16,'accounting','tx_salesreturn','netamount','numeric','10,0','DEFAULT "0"');</v>
      </c>
    </row>
    <row r="175" spans="1:10" ht="18" customHeight="1">
      <c r="A175" s="3">
        <v>2174</v>
      </c>
      <c r="B175" s="16">
        <v>209</v>
      </c>
      <c r="C175">
        <v>17</v>
      </c>
      <c r="D175" t="s">
        <v>12</v>
      </c>
      <c r="E175" s="26" t="s">
        <v>536</v>
      </c>
      <c r="F175" s="27" t="s">
        <v>504</v>
      </c>
      <c r="G175" t="s">
        <v>55</v>
      </c>
      <c r="H175" s="14" t="s">
        <v>58</v>
      </c>
      <c r="I175" s="10" t="s">
        <v>66</v>
      </c>
      <c r="J175" s="9" t="str">
        <f t="shared" si="20"/>
        <v>insert into ms_tables(tno,tcode,tseq,tsystem,ttable,tfield,ttype,tlength,tkey) values(2174,209,17,'accounting','tx_salesreturn','cash','numeric','10,0','DEFAULT "0"');</v>
      </c>
    </row>
    <row r="176" spans="1:10" ht="18" customHeight="1">
      <c r="A176" s="3">
        <v>2175</v>
      </c>
      <c r="B176" s="16">
        <v>209</v>
      </c>
      <c r="C176">
        <v>18</v>
      </c>
      <c r="D176" t="s">
        <v>12</v>
      </c>
      <c r="E176" s="26" t="s">
        <v>536</v>
      </c>
      <c r="F176" s="27" t="s">
        <v>505</v>
      </c>
      <c r="G176" t="s">
        <v>55</v>
      </c>
      <c r="H176" s="14" t="s">
        <v>58</v>
      </c>
      <c r="I176" s="10" t="s">
        <v>66</v>
      </c>
      <c r="J176" s="9" t="str">
        <f t="shared" si="20"/>
        <v>insert into ms_tables(tno,tcode,tseq,tsystem,ttable,tfield,ttype,tlength,tkey) values(2175,209,18,'accounting','tx_salesreturn','credit','numeric','10,0','DEFAULT "0"');</v>
      </c>
    </row>
    <row r="177" spans="1:10" ht="18" customHeight="1">
      <c r="A177" s="3">
        <v>2176</v>
      </c>
      <c r="B177" s="16">
        <v>209</v>
      </c>
      <c r="C177">
        <v>19</v>
      </c>
      <c r="D177" t="s">
        <v>12</v>
      </c>
      <c r="E177" s="26" t="s">
        <v>536</v>
      </c>
      <c r="F177" s="27" t="s">
        <v>48</v>
      </c>
      <c r="G177" t="s">
        <v>16</v>
      </c>
      <c r="H177" s="14" t="s">
        <v>87</v>
      </c>
      <c r="I177" s="10" t="s">
        <v>65</v>
      </c>
      <c r="J177" s="9" t="str">
        <f t="shared" si="20"/>
        <v>insert into ms_tables(tno,tcode,tseq,tsystem,ttable,tfield,ttype,tlength,tkey) values(2176,209,19,'accounting','tx_salesreturn','notes','varchar','1000','DEFAULT ""');</v>
      </c>
    </row>
    <row r="178" spans="1:10" ht="18" customHeight="1">
      <c r="A178" s="3">
        <v>2177</v>
      </c>
      <c r="B178" s="16">
        <v>209</v>
      </c>
      <c r="C178">
        <v>20</v>
      </c>
      <c r="D178" t="s">
        <v>12</v>
      </c>
      <c r="E178" s="26" t="s">
        <v>536</v>
      </c>
      <c r="F178" s="27" t="s">
        <v>49</v>
      </c>
      <c r="G178" t="s">
        <v>16</v>
      </c>
      <c r="H178" s="14" t="s">
        <v>509</v>
      </c>
      <c r="I178" s="10" t="s">
        <v>65</v>
      </c>
      <c r="J178" s="9" t="str">
        <f>"insert into ms_tables(tno,tcode,tseq,tsystem,ttable,tfield,ttype,tlength,tkey) values("&amp;A181&amp;","&amp;B181&amp;","&amp;C181&amp;",'"&amp;D181&amp;"','"&amp;E181&amp;"','"&amp;F181&amp;"','"&amp;G178&amp;"','"&amp;H178&amp;"','"&amp;I178&amp;"');"</f>
        <v>insert into ms_tables(tno,tcode,tseq,tsystem,ttable,tfield,ttype,tlength,tkey) values(2180,209,23,'accounting','tx_salesreturn','updatedate','varchar','30','DEFAULT ""');</v>
      </c>
    </row>
    <row r="179" spans="1:10" ht="18" customHeight="1">
      <c r="A179" s="3">
        <v>2178</v>
      </c>
      <c r="B179" s="16">
        <v>209</v>
      </c>
      <c r="C179">
        <v>21</v>
      </c>
      <c r="D179" t="s">
        <v>12</v>
      </c>
      <c r="E179" s="26" t="s">
        <v>536</v>
      </c>
      <c r="F179" s="27" t="s">
        <v>50</v>
      </c>
      <c r="G179" t="s">
        <v>13</v>
      </c>
      <c r="I179" s="10" t="s">
        <v>67</v>
      </c>
      <c r="J179" s="9" t="str">
        <f>"insert into ms_tables(tno,tcode,tseq,tsystem,ttable,tfield,ttype,tlength,tkey) values("&amp;A178&amp;","&amp;B178&amp;","&amp;C178&amp;",'"&amp;D178&amp;"','"&amp;E178&amp;"','"&amp;F178&amp;"','"&amp;G179&amp;"','"&amp;H179&amp;"','"&amp;I179&amp;"');"</f>
        <v>insert into ms_tables(tno,tcode,tseq,tsystem,ttable,tfield,ttype,tlength,tkey) values(2177,209,20,'accounting','tx_salesreturn','createby','datetime','','DEFAULT "2000-01-01"');</v>
      </c>
    </row>
    <row r="180" spans="1:10" ht="18" customHeight="1">
      <c r="A180" s="3">
        <v>2179</v>
      </c>
      <c r="B180" s="16">
        <v>209</v>
      </c>
      <c r="C180">
        <v>22</v>
      </c>
      <c r="D180" t="s">
        <v>12</v>
      </c>
      <c r="E180" s="26" t="s">
        <v>536</v>
      </c>
      <c r="F180" s="27" t="s">
        <v>51</v>
      </c>
      <c r="G180" t="s">
        <v>16</v>
      </c>
      <c r="H180" s="14" t="s">
        <v>509</v>
      </c>
      <c r="I180" s="10" t="s">
        <v>65</v>
      </c>
      <c r="J180" s="9" t="str">
        <f>"insert into ms_tables(tno,tcode,tseq,tsystem,ttable,tfield,ttype,tlength,tkey) values("&amp;A183&amp;","&amp;B183&amp;","&amp;C183&amp;",'"&amp;D183&amp;"','"&amp;E183&amp;"','"&amp;F183&amp;"','"&amp;G180&amp;"','"&amp;H180&amp;"','"&amp;I180&amp;"');"</f>
        <v>insert into ms_tables(tno,tcode,tseq,tsystem,ttable,tfield,ttype,tlength,tkey) values(2182,210,2,'accounting','tx_salesreturn_d','returnid','varchar','30','DEFAULT ""');</v>
      </c>
    </row>
    <row r="181" spans="1:10" ht="18" customHeight="1">
      <c r="A181" s="3">
        <v>2180</v>
      </c>
      <c r="B181" s="16">
        <v>209</v>
      </c>
      <c r="C181">
        <v>23</v>
      </c>
      <c r="D181" t="s">
        <v>12</v>
      </c>
      <c r="E181" s="26" t="s">
        <v>536</v>
      </c>
      <c r="F181" s="27" t="s">
        <v>52</v>
      </c>
      <c r="G181" t="s">
        <v>13</v>
      </c>
      <c r="I181" s="10" t="s">
        <v>67</v>
      </c>
      <c r="J181" s="9" t="str">
        <f>"insert into ms_tables(tno,tcode,tseq,tsystem,ttable,tfield,ttype,tlength,tkey) values("&amp;A180&amp;","&amp;B180&amp;","&amp;C180&amp;",'"&amp;D180&amp;"','"&amp;E180&amp;"','"&amp;F180&amp;"','"&amp;G181&amp;"','"&amp;H181&amp;"','"&amp;I181&amp;"');"</f>
        <v>insert into ms_tables(tno,tcode,tseq,tsystem,ttable,tfield,ttype,tlength,tkey) values(2179,209,22,'accounting','tx_salesreturn','updateby','datetime','','DEFAULT "2000-01-01"');</v>
      </c>
    </row>
    <row r="182" spans="1:10" ht="18" customHeight="1">
      <c r="A182" s="3">
        <v>2181</v>
      </c>
      <c r="B182" s="16">
        <v>210</v>
      </c>
      <c r="C182">
        <v>1</v>
      </c>
      <c r="D182" t="s">
        <v>12</v>
      </c>
      <c r="E182" s="26" t="s">
        <v>537</v>
      </c>
      <c r="F182" s="27" t="s">
        <v>532</v>
      </c>
      <c r="G182" t="s">
        <v>16</v>
      </c>
      <c r="H182" s="14" t="s">
        <v>56</v>
      </c>
      <c r="I182" s="5" t="s">
        <v>11</v>
      </c>
      <c r="J182" s="9" t="str">
        <f t="shared" ref="J182:J189" si="21">"insert into ms_tables(tno,tcode,tseq,tsystem,ttable,tfield,ttype,tlength,tkey) values("&amp;A182&amp;","&amp;B182&amp;","&amp;C182&amp;",'"&amp;D182&amp;"','"&amp;E182&amp;"','"&amp;F182&amp;"','"&amp;G182&amp;"','"&amp;H182&amp;"','"&amp;I182&amp;"');"</f>
        <v>insert into ms_tables(tno,tcode,tseq,tsystem,ttable,tfield,ttype,tlength,tkey) values(2181,210,1,'accounting','tx_salesreturn_d','returnno','varchar','20','NOT NULL');</v>
      </c>
    </row>
    <row r="183" spans="1:10" ht="18" customHeight="1">
      <c r="A183" s="3">
        <v>2182</v>
      </c>
      <c r="B183" s="16">
        <v>210</v>
      </c>
      <c r="C183">
        <v>2</v>
      </c>
      <c r="D183" t="s">
        <v>12</v>
      </c>
      <c r="E183" s="26" t="s">
        <v>537</v>
      </c>
      <c r="F183" s="27" t="s">
        <v>535</v>
      </c>
      <c r="G183" t="s">
        <v>10</v>
      </c>
      <c r="H183" s="14" t="s">
        <v>85</v>
      </c>
      <c r="I183" s="10" t="s">
        <v>66</v>
      </c>
      <c r="J183" s="9" t="str">
        <f t="shared" si="21"/>
        <v>insert into ms_tables(tno,tcode,tseq,tsystem,ttable,tfield,ttype,tlength,tkey) values(2182,210,2,'accounting','tx_salesreturn_d','returnid','int','10','DEFAULT "0"');</v>
      </c>
    </row>
    <row r="184" spans="1:10" ht="18" customHeight="1">
      <c r="A184" s="3">
        <v>2183</v>
      </c>
      <c r="B184" s="16">
        <v>210</v>
      </c>
      <c r="C184">
        <v>3</v>
      </c>
      <c r="D184" t="s">
        <v>12</v>
      </c>
      <c r="E184" s="26" t="s">
        <v>537</v>
      </c>
      <c r="F184" s="27" t="s">
        <v>79</v>
      </c>
      <c r="G184" t="s">
        <v>16</v>
      </c>
      <c r="H184" s="14" t="s">
        <v>56</v>
      </c>
      <c r="I184" s="10" t="s">
        <v>65</v>
      </c>
      <c r="J184" s="9" t="str">
        <f t="shared" si="21"/>
        <v>insert into ms_tables(tno,tcode,tseq,tsystem,ttable,tfield,ttype,tlength,tkey) values(2183,210,3,'accounting','tx_salesreturn_d','prodcode','varchar','20','DEFAULT ""');</v>
      </c>
    </row>
    <row r="185" spans="1:10" ht="18" customHeight="1">
      <c r="A185" s="3">
        <v>2184</v>
      </c>
      <c r="B185" s="16">
        <v>210</v>
      </c>
      <c r="C185">
        <v>4</v>
      </c>
      <c r="D185" t="s">
        <v>12</v>
      </c>
      <c r="E185" s="26" t="s">
        <v>537</v>
      </c>
      <c r="F185" s="27" t="s">
        <v>80</v>
      </c>
      <c r="G185" t="s">
        <v>16</v>
      </c>
      <c r="H185" s="14" t="s">
        <v>61</v>
      </c>
      <c r="I185" s="10" t="s">
        <v>65</v>
      </c>
      <c r="J185" s="9" t="str">
        <f t="shared" si="21"/>
        <v>insert into ms_tables(tno,tcode,tseq,tsystem,ttable,tfield,ttype,tlength,tkey) values(2184,210,4,'accounting','tx_salesreturn_d','prodname','varchar','50','DEFAULT ""');</v>
      </c>
    </row>
    <row r="186" spans="1:10" ht="18" customHeight="1">
      <c r="A186" s="3">
        <v>2185</v>
      </c>
      <c r="B186" s="16">
        <v>210</v>
      </c>
      <c r="C186">
        <v>5</v>
      </c>
      <c r="D186" t="s">
        <v>12</v>
      </c>
      <c r="E186" s="26" t="s">
        <v>537</v>
      </c>
      <c r="F186" s="27" t="s">
        <v>81</v>
      </c>
      <c r="G186" t="s">
        <v>10</v>
      </c>
      <c r="H186" s="14" t="s">
        <v>85</v>
      </c>
      <c r="I186" s="10" t="s">
        <v>66</v>
      </c>
      <c r="J186" s="9" t="str">
        <f t="shared" si="21"/>
        <v>insert into ms_tables(tno,tcode,tseq,tsystem,ttable,tfield,ttype,tlength,tkey) values(2185,210,5,'accounting','tx_salesreturn_d','qty','int','10','DEFAULT "0"');</v>
      </c>
    </row>
    <row r="187" spans="1:10" ht="18" customHeight="1">
      <c r="A187" s="3">
        <v>2186</v>
      </c>
      <c r="B187" s="16">
        <v>210</v>
      </c>
      <c r="C187">
        <v>6</v>
      </c>
      <c r="D187" t="s">
        <v>12</v>
      </c>
      <c r="E187" s="26" t="s">
        <v>537</v>
      </c>
      <c r="F187" s="27" t="s">
        <v>82</v>
      </c>
      <c r="G187" t="s">
        <v>55</v>
      </c>
      <c r="H187" s="14" t="s">
        <v>58</v>
      </c>
      <c r="I187" s="10" t="s">
        <v>66</v>
      </c>
      <c r="J187" s="9" t="str">
        <f t="shared" si="21"/>
        <v>insert into ms_tables(tno,tcode,tseq,tsystem,ttable,tfield,ttype,tlength,tkey) values(2186,210,6,'accounting','tx_salesreturn_d','price','numeric','10,0','DEFAULT "0"');</v>
      </c>
    </row>
    <row r="188" spans="1:10" ht="18" customHeight="1">
      <c r="A188" s="3">
        <v>2187</v>
      </c>
      <c r="B188" s="16">
        <v>210</v>
      </c>
      <c r="C188">
        <v>7</v>
      </c>
      <c r="D188" t="s">
        <v>12</v>
      </c>
      <c r="E188" s="26" t="s">
        <v>537</v>
      </c>
      <c r="F188" s="27" t="s">
        <v>26</v>
      </c>
      <c r="G188" t="s">
        <v>55</v>
      </c>
      <c r="H188" s="14" t="s">
        <v>57</v>
      </c>
      <c r="I188" s="10" t="s">
        <v>66</v>
      </c>
      <c r="J188" s="9" t="str">
        <f t="shared" si="21"/>
        <v>insert into ms_tables(tno,tcode,tseq,tsystem,ttable,tfield,ttype,tlength,tkey) values(2187,210,7,'accounting','tx_salesreturn_d','discent','numeric','10,2','DEFAULT "0"');</v>
      </c>
    </row>
    <row r="189" spans="1:10" ht="18" customHeight="1">
      <c r="A189" s="3">
        <v>2188</v>
      </c>
      <c r="B189" s="16">
        <v>210</v>
      </c>
      <c r="C189">
        <v>8</v>
      </c>
      <c r="D189" t="s">
        <v>12</v>
      </c>
      <c r="E189" s="26" t="s">
        <v>537</v>
      </c>
      <c r="F189" s="27" t="s">
        <v>27</v>
      </c>
      <c r="G189" t="s">
        <v>55</v>
      </c>
      <c r="H189" s="14" t="s">
        <v>58</v>
      </c>
      <c r="I189" s="10" t="s">
        <v>66</v>
      </c>
      <c r="J189" s="9" t="str">
        <f t="shared" si="21"/>
        <v>insert into ms_tables(tno,tcode,tseq,tsystem,ttable,tfield,ttype,tlength,tkey) values(2188,210,8,'accounting','tx_salesreturn_d','disamount','numeric','10,0','DEFAULT "0"');</v>
      </c>
    </row>
    <row r="190" spans="1:10" ht="18" customHeight="1">
      <c r="A190" s="3">
        <v>2189</v>
      </c>
      <c r="B190" s="16">
        <v>210</v>
      </c>
      <c r="C190">
        <v>9</v>
      </c>
      <c r="D190" t="s">
        <v>12</v>
      </c>
      <c r="E190" s="26" t="s">
        <v>537</v>
      </c>
      <c r="F190" s="27" t="s">
        <v>83</v>
      </c>
      <c r="G190" t="s">
        <v>55</v>
      </c>
      <c r="H190" s="14" t="s">
        <v>58</v>
      </c>
      <c r="I190" s="10" t="s">
        <v>66</v>
      </c>
      <c r="J190" s="9" t="str">
        <f t="shared" ref="J190" si="22">"insert into ms_tables(tno,tcode,tseq,tsystem,ttable,tfield,ttype,tlength,tkey) values("&amp;A190&amp;","&amp;B190&amp;","&amp;C190&amp;",'"&amp;D190&amp;"','"&amp;E190&amp;"','"&amp;F190&amp;"','"&amp;G190&amp;"','"&amp;H190&amp;"','"&amp;I190&amp;"');"</f>
        <v>insert into ms_tables(tno,tcode,tseq,tsystem,ttable,tfield,ttype,tlength,tkey) values(2189,210,9,'accounting','tx_salesreturn_d','total','numeric','10,0','DEFAULT "0"');</v>
      </c>
    </row>
    <row r="191" spans="1:10" ht="18" customHeight="1">
      <c r="I191" s="10"/>
      <c r="J191" s="9"/>
    </row>
    <row r="192" spans="1:10" ht="18" customHeight="1">
      <c r="I192" s="10"/>
      <c r="J192" s="9"/>
    </row>
  </sheetData>
  <autoFilter ref="A1:O5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4"/>
  <dimension ref="A1:G37"/>
  <sheetViews>
    <sheetView workbookViewId="0">
      <selection activeCell="A15" sqref="A15"/>
    </sheetView>
  </sheetViews>
  <sheetFormatPr defaultRowHeight="15"/>
  <cols>
    <col min="1" max="1" width="33.42578125" bestFit="1" customWidth="1"/>
    <col min="7" max="7" width="9.140625" style="15"/>
  </cols>
  <sheetData>
    <row r="1" spans="1:7">
      <c r="A1" t="s">
        <v>17</v>
      </c>
      <c r="B1">
        <f>FIND(" ",A1)</f>
        <v>8</v>
      </c>
      <c r="C1" t="str">
        <f>LEFT(A1,B1-1)</f>
        <v>orderno</v>
      </c>
      <c r="D1">
        <f>FIND("(",A1)</f>
        <v>17</v>
      </c>
      <c r="E1">
        <f>FIND(")",A1)</f>
        <v>20</v>
      </c>
      <c r="F1" t="str">
        <f>MID(A1,D1+1,E1-D1-1)</f>
        <v>20</v>
      </c>
      <c r="G1" s="15" t="str">
        <f>MID(A1,B1+2,D1-B1-2)</f>
        <v>varchar</v>
      </c>
    </row>
    <row r="2" spans="1:7">
      <c r="A2" t="s">
        <v>68</v>
      </c>
      <c r="B2">
        <f t="shared" ref="B2:B37" si="0">FIND(" ",A2)</f>
        <v>8</v>
      </c>
      <c r="C2" t="str">
        <f t="shared" ref="C2:C37" si="1">LEFT(A2,B2-1)</f>
        <v>orderid</v>
      </c>
      <c r="D2">
        <f t="shared" ref="D2:D22" si="2">FIND("(",A2)</f>
        <v>13</v>
      </c>
      <c r="E2">
        <f t="shared" ref="E2:E22" si="3">FIND(")",A2)</f>
        <v>16</v>
      </c>
      <c r="F2" t="str">
        <f t="shared" ref="F2:F22" si="4">MID(A2,D2+1,E2-D2-1)</f>
        <v>10</v>
      </c>
      <c r="G2" s="15" t="str">
        <f t="shared" ref="G2:G22" si="5">MID(A2,B2+2,D2-B2-2)</f>
        <v>int</v>
      </c>
    </row>
    <row r="3" spans="1:7">
      <c r="A3" t="s">
        <v>69</v>
      </c>
      <c r="B3">
        <f t="shared" si="0"/>
        <v>9</v>
      </c>
      <c r="C3" t="str">
        <f t="shared" si="1"/>
        <v>prodcode</v>
      </c>
      <c r="D3">
        <f t="shared" si="2"/>
        <v>18</v>
      </c>
      <c r="E3">
        <f t="shared" si="3"/>
        <v>21</v>
      </c>
      <c r="F3" t="str">
        <f t="shared" si="4"/>
        <v>10</v>
      </c>
      <c r="G3" s="15" t="str">
        <f t="shared" si="5"/>
        <v>varchar</v>
      </c>
    </row>
    <row r="4" spans="1:7">
      <c r="A4" t="s">
        <v>70</v>
      </c>
      <c r="B4">
        <f t="shared" si="0"/>
        <v>9</v>
      </c>
      <c r="C4" t="str">
        <f t="shared" si="1"/>
        <v>prodname</v>
      </c>
      <c r="D4">
        <f t="shared" si="2"/>
        <v>18</v>
      </c>
      <c r="E4">
        <f t="shared" si="3"/>
        <v>21</v>
      </c>
      <c r="F4" t="str">
        <f t="shared" si="4"/>
        <v>50</v>
      </c>
      <c r="G4" s="15" t="str">
        <f t="shared" si="5"/>
        <v>varchar</v>
      </c>
    </row>
    <row r="5" spans="1:7">
      <c r="A5" t="s">
        <v>71</v>
      </c>
      <c r="B5">
        <f t="shared" si="0"/>
        <v>4</v>
      </c>
      <c r="C5" t="str">
        <f t="shared" si="1"/>
        <v>qty</v>
      </c>
      <c r="D5">
        <f t="shared" si="2"/>
        <v>9</v>
      </c>
      <c r="E5">
        <f t="shared" si="3"/>
        <v>12</v>
      </c>
      <c r="F5" t="str">
        <f t="shared" si="4"/>
        <v>10</v>
      </c>
      <c r="G5" s="15" t="str">
        <f t="shared" si="5"/>
        <v>int</v>
      </c>
    </row>
    <row r="6" spans="1:7">
      <c r="A6" t="s">
        <v>72</v>
      </c>
      <c r="B6">
        <f t="shared" si="0"/>
        <v>6</v>
      </c>
      <c r="C6" t="str">
        <f t="shared" si="1"/>
        <v>price</v>
      </c>
      <c r="D6">
        <f t="shared" si="2"/>
        <v>17</v>
      </c>
      <c r="E6">
        <f t="shared" si="3"/>
        <v>22</v>
      </c>
      <c r="F6" t="str">
        <f t="shared" si="4"/>
        <v>10,0</v>
      </c>
      <c r="G6" s="15" t="str">
        <f t="shared" si="5"/>
        <v xml:space="preserve">  decimal</v>
      </c>
    </row>
    <row r="7" spans="1:7">
      <c r="A7" t="s">
        <v>73</v>
      </c>
      <c r="B7">
        <f t="shared" si="0"/>
        <v>8</v>
      </c>
      <c r="C7" t="str">
        <f t="shared" si="1"/>
        <v>discent</v>
      </c>
      <c r="D7">
        <f t="shared" si="2"/>
        <v>19</v>
      </c>
      <c r="E7">
        <f t="shared" si="3"/>
        <v>24</v>
      </c>
      <c r="F7" t="str">
        <f t="shared" si="4"/>
        <v>10,2</v>
      </c>
      <c r="G7" s="15" t="str">
        <f t="shared" si="5"/>
        <v xml:space="preserve">  decimal</v>
      </c>
    </row>
    <row r="8" spans="1:7">
      <c r="A8" t="s">
        <v>74</v>
      </c>
      <c r="B8">
        <f t="shared" si="0"/>
        <v>10</v>
      </c>
      <c r="C8" t="str">
        <f t="shared" si="1"/>
        <v>disamount</v>
      </c>
      <c r="D8">
        <f t="shared" si="2"/>
        <v>21</v>
      </c>
      <c r="E8">
        <f t="shared" si="3"/>
        <v>26</v>
      </c>
      <c r="F8" t="str">
        <f t="shared" si="4"/>
        <v>10,0</v>
      </c>
      <c r="G8" s="15" t="str">
        <f t="shared" si="5"/>
        <v xml:space="preserve">  decimal</v>
      </c>
    </row>
    <row r="9" spans="1:7">
      <c r="A9" t="s">
        <v>75</v>
      </c>
      <c r="B9">
        <f t="shared" si="0"/>
        <v>6</v>
      </c>
      <c r="C9" t="str">
        <f t="shared" si="1"/>
        <v>total</v>
      </c>
      <c r="D9">
        <f t="shared" si="2"/>
        <v>17</v>
      </c>
      <c r="E9">
        <f t="shared" si="3"/>
        <v>22</v>
      </c>
      <c r="F9" t="str">
        <f t="shared" si="4"/>
        <v>15,0</v>
      </c>
      <c r="G9" s="15" t="str">
        <f t="shared" si="5"/>
        <v xml:space="preserve">  decimal</v>
      </c>
    </row>
    <row r="10" spans="1:7">
      <c r="A10" t="s">
        <v>76</v>
      </c>
      <c r="B10">
        <f t="shared" si="0"/>
        <v>8</v>
      </c>
      <c r="C10" t="str">
        <f t="shared" si="1"/>
        <v>qtysent</v>
      </c>
      <c r="D10">
        <f t="shared" si="2"/>
        <v>13</v>
      </c>
      <c r="E10">
        <f t="shared" si="3"/>
        <v>16</v>
      </c>
      <c r="F10" t="str">
        <f t="shared" si="4"/>
        <v>10</v>
      </c>
      <c r="G10" s="15" t="str">
        <f t="shared" si="5"/>
        <v>int</v>
      </c>
    </row>
    <row r="11" spans="1:7">
      <c r="A11" t="s">
        <v>77</v>
      </c>
      <c r="B11">
        <f t="shared" si="0"/>
        <v>6</v>
      </c>
      <c r="C11" t="str">
        <f t="shared" si="1"/>
        <v>notes</v>
      </c>
      <c r="D11">
        <f t="shared" si="2"/>
        <v>15</v>
      </c>
      <c r="E11">
        <f t="shared" si="3"/>
        <v>20</v>
      </c>
      <c r="F11" t="str">
        <f t="shared" si="4"/>
        <v>1000</v>
      </c>
      <c r="G11" s="15" t="str">
        <f t="shared" si="5"/>
        <v>varchar</v>
      </c>
    </row>
    <row r="12" spans="1:7">
      <c r="B12" t="e">
        <f t="shared" si="0"/>
        <v>#VALUE!</v>
      </c>
      <c r="C12" t="e">
        <f t="shared" si="1"/>
        <v>#VALUE!</v>
      </c>
      <c r="D12" t="e">
        <f t="shared" si="2"/>
        <v>#VALUE!</v>
      </c>
      <c r="E12" t="e">
        <f t="shared" si="3"/>
        <v>#VALUE!</v>
      </c>
      <c r="F12" t="e">
        <f t="shared" si="4"/>
        <v>#VALUE!</v>
      </c>
      <c r="G12" s="15" t="e">
        <f t="shared" si="5"/>
        <v>#VALUE!</v>
      </c>
    </row>
    <row r="13" spans="1:7">
      <c r="B13" t="e">
        <f t="shared" si="0"/>
        <v>#VALUE!</v>
      </c>
      <c r="C13" t="e">
        <f t="shared" si="1"/>
        <v>#VALUE!</v>
      </c>
      <c r="D13" t="e">
        <f t="shared" si="2"/>
        <v>#VALUE!</v>
      </c>
      <c r="E13" t="e">
        <f t="shared" si="3"/>
        <v>#VALUE!</v>
      </c>
      <c r="F13" t="e">
        <f t="shared" si="4"/>
        <v>#VALUE!</v>
      </c>
      <c r="G13" s="15" t="e">
        <f t="shared" si="5"/>
        <v>#VALUE!</v>
      </c>
    </row>
    <row r="14" spans="1:7">
      <c r="B14" t="e">
        <f t="shared" si="0"/>
        <v>#VALUE!</v>
      </c>
      <c r="C14" t="e">
        <f t="shared" si="1"/>
        <v>#VALUE!</v>
      </c>
      <c r="D14" t="e">
        <f t="shared" si="2"/>
        <v>#VALUE!</v>
      </c>
      <c r="E14" t="e">
        <f t="shared" si="3"/>
        <v>#VALUE!</v>
      </c>
      <c r="F14" t="e">
        <f t="shared" si="4"/>
        <v>#VALUE!</v>
      </c>
      <c r="G14" s="15" t="e">
        <f t="shared" si="5"/>
        <v>#VALUE!</v>
      </c>
    </row>
    <row r="15" spans="1:7">
      <c r="B15" t="e">
        <f t="shared" si="0"/>
        <v>#VALUE!</v>
      </c>
      <c r="C15" t="e">
        <f t="shared" si="1"/>
        <v>#VALUE!</v>
      </c>
      <c r="D15" t="e">
        <f t="shared" si="2"/>
        <v>#VALUE!</v>
      </c>
      <c r="E15" t="e">
        <f t="shared" si="3"/>
        <v>#VALUE!</v>
      </c>
      <c r="F15" t="e">
        <f t="shared" si="4"/>
        <v>#VALUE!</v>
      </c>
      <c r="G15" s="15" t="e">
        <f t="shared" si="5"/>
        <v>#VALUE!</v>
      </c>
    </row>
    <row r="16" spans="1:7">
      <c r="B16" t="e">
        <f t="shared" si="0"/>
        <v>#VALUE!</v>
      </c>
      <c r="C16" t="e">
        <f t="shared" si="1"/>
        <v>#VALUE!</v>
      </c>
      <c r="D16" t="e">
        <f t="shared" si="2"/>
        <v>#VALUE!</v>
      </c>
      <c r="E16" t="e">
        <f t="shared" si="3"/>
        <v>#VALUE!</v>
      </c>
      <c r="F16" t="e">
        <f t="shared" si="4"/>
        <v>#VALUE!</v>
      </c>
      <c r="G16" s="15" t="e">
        <f t="shared" si="5"/>
        <v>#VALUE!</v>
      </c>
    </row>
    <row r="17" spans="2:7">
      <c r="B17" t="e">
        <f t="shared" si="0"/>
        <v>#VALUE!</v>
      </c>
      <c r="C17" t="e">
        <f t="shared" si="1"/>
        <v>#VALUE!</v>
      </c>
      <c r="D17" t="e">
        <f t="shared" si="2"/>
        <v>#VALUE!</v>
      </c>
      <c r="E17" t="e">
        <f t="shared" si="3"/>
        <v>#VALUE!</v>
      </c>
      <c r="F17" t="e">
        <f t="shared" si="4"/>
        <v>#VALUE!</v>
      </c>
      <c r="G17" s="15" t="e">
        <f t="shared" si="5"/>
        <v>#VALUE!</v>
      </c>
    </row>
    <row r="18" spans="2:7">
      <c r="B18" t="e">
        <f t="shared" si="0"/>
        <v>#VALUE!</v>
      </c>
      <c r="C18" t="e">
        <f t="shared" si="1"/>
        <v>#VALUE!</v>
      </c>
      <c r="D18" t="e">
        <f t="shared" si="2"/>
        <v>#VALUE!</v>
      </c>
      <c r="E18" t="e">
        <f t="shared" si="3"/>
        <v>#VALUE!</v>
      </c>
      <c r="F18" t="e">
        <f t="shared" si="4"/>
        <v>#VALUE!</v>
      </c>
      <c r="G18" s="15" t="e">
        <f t="shared" si="5"/>
        <v>#VALUE!</v>
      </c>
    </row>
    <row r="19" spans="2:7">
      <c r="B19" t="e">
        <f t="shared" si="0"/>
        <v>#VALUE!</v>
      </c>
      <c r="C19" t="e">
        <f t="shared" si="1"/>
        <v>#VALUE!</v>
      </c>
      <c r="D19" t="e">
        <f t="shared" si="2"/>
        <v>#VALUE!</v>
      </c>
      <c r="E19" t="e">
        <f t="shared" si="3"/>
        <v>#VALUE!</v>
      </c>
      <c r="F19" t="e">
        <f t="shared" si="4"/>
        <v>#VALUE!</v>
      </c>
      <c r="G19" s="15" t="e">
        <f t="shared" si="5"/>
        <v>#VALUE!</v>
      </c>
    </row>
    <row r="20" spans="2:7">
      <c r="B20" t="e">
        <f t="shared" si="0"/>
        <v>#VALUE!</v>
      </c>
      <c r="C20" t="e">
        <f t="shared" si="1"/>
        <v>#VALUE!</v>
      </c>
      <c r="D20" t="e">
        <f t="shared" si="2"/>
        <v>#VALUE!</v>
      </c>
      <c r="E20" t="e">
        <f t="shared" si="3"/>
        <v>#VALUE!</v>
      </c>
      <c r="F20" t="e">
        <f t="shared" si="4"/>
        <v>#VALUE!</v>
      </c>
      <c r="G20" s="15" t="e">
        <f t="shared" si="5"/>
        <v>#VALUE!</v>
      </c>
    </row>
    <row r="21" spans="2:7">
      <c r="B21" t="e">
        <f t="shared" si="0"/>
        <v>#VALUE!</v>
      </c>
      <c r="C21" t="e">
        <f t="shared" si="1"/>
        <v>#VALUE!</v>
      </c>
      <c r="D21" t="e">
        <f t="shared" si="2"/>
        <v>#VALUE!</v>
      </c>
      <c r="E21" t="e">
        <f t="shared" si="3"/>
        <v>#VALUE!</v>
      </c>
      <c r="F21" t="e">
        <f t="shared" si="4"/>
        <v>#VALUE!</v>
      </c>
      <c r="G21" s="15" t="e">
        <f t="shared" si="5"/>
        <v>#VALUE!</v>
      </c>
    </row>
    <row r="22" spans="2:7">
      <c r="B22" t="e">
        <f t="shared" si="0"/>
        <v>#VALUE!</v>
      </c>
      <c r="C22" t="e">
        <f t="shared" si="1"/>
        <v>#VALUE!</v>
      </c>
      <c r="D22" t="e">
        <f t="shared" si="2"/>
        <v>#VALUE!</v>
      </c>
      <c r="E22" t="e">
        <f t="shared" si="3"/>
        <v>#VALUE!</v>
      </c>
      <c r="F22" t="e">
        <f t="shared" si="4"/>
        <v>#VALUE!</v>
      </c>
      <c r="G22" s="15" t="e">
        <f t="shared" si="5"/>
        <v>#VALUE!</v>
      </c>
    </row>
    <row r="23" spans="2:7">
      <c r="B23" t="e">
        <f t="shared" si="0"/>
        <v>#VALUE!</v>
      </c>
      <c r="C23" t="e">
        <f t="shared" si="1"/>
        <v>#VALUE!</v>
      </c>
    </row>
    <row r="24" spans="2:7">
      <c r="B24" t="e">
        <f t="shared" si="0"/>
        <v>#VALUE!</v>
      </c>
      <c r="C24" t="e">
        <f t="shared" si="1"/>
        <v>#VALUE!</v>
      </c>
    </row>
    <row r="25" spans="2:7">
      <c r="B25" t="e">
        <f t="shared" si="0"/>
        <v>#VALUE!</v>
      </c>
      <c r="C25" t="e">
        <f t="shared" si="1"/>
        <v>#VALUE!</v>
      </c>
    </row>
    <row r="26" spans="2:7">
      <c r="B26" t="e">
        <f t="shared" si="0"/>
        <v>#VALUE!</v>
      </c>
      <c r="C26" t="e">
        <f t="shared" si="1"/>
        <v>#VALUE!</v>
      </c>
    </row>
    <row r="27" spans="2:7">
      <c r="B27" t="e">
        <f t="shared" si="0"/>
        <v>#VALUE!</v>
      </c>
      <c r="C27" t="e">
        <f t="shared" si="1"/>
        <v>#VALUE!</v>
      </c>
    </row>
    <row r="28" spans="2:7">
      <c r="B28" t="e">
        <f t="shared" si="0"/>
        <v>#VALUE!</v>
      </c>
      <c r="C28" t="e">
        <f t="shared" si="1"/>
        <v>#VALUE!</v>
      </c>
    </row>
    <row r="29" spans="2:7">
      <c r="B29" t="e">
        <f t="shared" si="0"/>
        <v>#VALUE!</v>
      </c>
      <c r="C29" t="e">
        <f t="shared" si="1"/>
        <v>#VALUE!</v>
      </c>
    </row>
    <row r="30" spans="2:7">
      <c r="B30" t="e">
        <f t="shared" si="0"/>
        <v>#VALUE!</v>
      </c>
      <c r="C30" t="e">
        <f t="shared" si="1"/>
        <v>#VALUE!</v>
      </c>
    </row>
    <row r="31" spans="2:7">
      <c r="B31" t="e">
        <f t="shared" si="0"/>
        <v>#VALUE!</v>
      </c>
      <c r="C31" t="e">
        <f t="shared" si="1"/>
        <v>#VALUE!</v>
      </c>
    </row>
    <row r="32" spans="2:7">
      <c r="B32" t="e">
        <f t="shared" si="0"/>
        <v>#VALUE!</v>
      </c>
      <c r="C32" t="e">
        <f t="shared" si="1"/>
        <v>#VALUE!</v>
      </c>
    </row>
    <row r="33" spans="2:3">
      <c r="B33" t="e">
        <f t="shared" si="0"/>
        <v>#VALUE!</v>
      </c>
      <c r="C33" t="e">
        <f t="shared" si="1"/>
        <v>#VALUE!</v>
      </c>
    </row>
    <row r="34" spans="2:3">
      <c r="B34" t="e">
        <f t="shared" si="0"/>
        <v>#VALUE!</v>
      </c>
      <c r="C34" t="e">
        <f t="shared" si="1"/>
        <v>#VALUE!</v>
      </c>
    </row>
    <row r="35" spans="2:3">
      <c r="B35" t="e">
        <f t="shared" si="0"/>
        <v>#VALUE!</v>
      </c>
      <c r="C35" t="e">
        <f t="shared" si="1"/>
        <v>#VALUE!</v>
      </c>
    </row>
    <row r="36" spans="2:3">
      <c r="B36" t="e">
        <f t="shared" si="0"/>
        <v>#VALUE!</v>
      </c>
      <c r="C36" t="e">
        <f t="shared" si="1"/>
        <v>#VALUE!</v>
      </c>
    </row>
    <row r="37" spans="2:3">
      <c r="B37" t="e">
        <f t="shared" si="0"/>
        <v>#VALUE!</v>
      </c>
      <c r="C37" t="e">
        <f t="shared" si="1"/>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C11"/>
  <sheetViews>
    <sheetView workbookViewId="0">
      <selection activeCell="A8" sqref="A8:B9"/>
    </sheetView>
  </sheetViews>
  <sheetFormatPr defaultRowHeight="15"/>
  <cols>
    <col min="1" max="1" width="17.85546875" bestFit="1" customWidth="1"/>
  </cols>
  <sheetData>
    <row r="1" spans="1:3">
      <c r="A1" s="17" t="s">
        <v>88</v>
      </c>
      <c r="B1" t="s">
        <v>89</v>
      </c>
    </row>
    <row r="2" spans="1:3">
      <c r="A2" s="17" t="s">
        <v>18</v>
      </c>
      <c r="B2" s="17" t="s">
        <v>553</v>
      </c>
      <c r="C2" t="s">
        <v>90</v>
      </c>
    </row>
    <row r="3" spans="1:3">
      <c r="A3" t="s">
        <v>135</v>
      </c>
      <c r="B3" s="17" t="s">
        <v>136</v>
      </c>
      <c r="C3" t="s">
        <v>90</v>
      </c>
    </row>
    <row r="4" spans="1:3">
      <c r="A4" t="s">
        <v>538</v>
      </c>
      <c r="B4" s="17" t="s">
        <v>554</v>
      </c>
      <c r="C4" t="s">
        <v>90</v>
      </c>
    </row>
    <row r="5" spans="1:3">
      <c r="A5" t="s">
        <v>539</v>
      </c>
      <c r="B5" s="17" t="s">
        <v>540</v>
      </c>
      <c r="C5" t="s">
        <v>90</v>
      </c>
    </row>
    <row r="6" spans="1:3">
      <c r="A6" t="s">
        <v>511</v>
      </c>
      <c r="B6" s="17" t="s">
        <v>513</v>
      </c>
      <c r="C6" t="s">
        <v>90</v>
      </c>
    </row>
    <row r="7" spans="1:3">
      <c r="A7" t="s">
        <v>512</v>
      </c>
      <c r="B7" s="17" t="s">
        <v>514</v>
      </c>
      <c r="C7" t="s">
        <v>90</v>
      </c>
    </row>
    <row r="8" spans="1:3">
      <c r="A8" t="s">
        <v>515</v>
      </c>
      <c r="B8" s="17" t="s">
        <v>541</v>
      </c>
      <c r="C8" t="s">
        <v>90</v>
      </c>
    </row>
    <row r="9" spans="1:3">
      <c r="A9" t="s">
        <v>524</v>
      </c>
      <c r="B9" s="17" t="s">
        <v>542</v>
      </c>
      <c r="C9" t="s">
        <v>90</v>
      </c>
    </row>
    <row r="10" spans="1:3">
      <c r="A10" t="s">
        <v>536</v>
      </c>
      <c r="B10" s="17" t="s">
        <v>543</v>
      </c>
      <c r="C10" t="s">
        <v>90</v>
      </c>
    </row>
    <row r="11" spans="1:3">
      <c r="A11" t="s">
        <v>537</v>
      </c>
      <c r="B11" s="17" t="s">
        <v>544</v>
      </c>
      <c r="C11"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M85"/>
  <sheetViews>
    <sheetView topLeftCell="A70" workbookViewId="0">
      <selection activeCell="C90" sqref="C90"/>
    </sheetView>
  </sheetViews>
  <sheetFormatPr defaultRowHeight="15"/>
  <cols>
    <col min="1" max="1" width="4.7109375" bestFit="1" customWidth="1"/>
    <col min="2" max="2" width="29.4257812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v>99</v>
      </c>
      <c r="B2" t="s">
        <v>179</v>
      </c>
      <c r="C2" t="s">
        <v>1446</v>
      </c>
      <c r="M2" t="str">
        <f t="shared" ref="M2:M24" si="0">"if ($q=="&amp;A2&amp;"){$query="&amp;C2&amp;D2&amp;E2&amp;F2&amp;G2&amp;H2&amp;I2&amp;J2&amp;K2&amp;L2&amp;"}"</f>
        <v>if ($q==99){$query="select username as f1,groupid as f2 from ms_user where username='$dt[0]' and password=md5('$dt[1]')";}</v>
      </c>
    </row>
    <row r="3" spans="1:13">
      <c r="A3">
        <v>10</v>
      </c>
      <c r="B3" t="s">
        <v>168</v>
      </c>
      <c r="C3" t="s">
        <v>167</v>
      </c>
      <c r="M3" t="str">
        <f t="shared" si="0"/>
        <v>if ($q==10){$query="select custno as code,custname as name from ms_customer order by custname";}</v>
      </c>
    </row>
    <row r="4" spans="1:13">
      <c r="A4">
        <v>11</v>
      </c>
      <c r="B4" t="s">
        <v>14</v>
      </c>
      <c r="C4" t="s">
        <v>173</v>
      </c>
      <c r="M4" t="str">
        <f t="shared" si="0"/>
        <v>if ($q==11){$query="select salesid as code,salesname as name from ms_salesman order by salesname";}</v>
      </c>
    </row>
    <row r="5" spans="1:13">
      <c r="A5">
        <v>12</v>
      </c>
      <c r="B5" t="s">
        <v>169</v>
      </c>
      <c r="C5" t="s">
        <v>175</v>
      </c>
      <c r="M5" t="str">
        <f t="shared" si="0"/>
        <v>if ($q==12){$query="select paymentid as code,setorantype as name from ms_payment order by setorantype";}</v>
      </c>
    </row>
    <row r="6" spans="1:13">
      <c r="A6">
        <v>13</v>
      </c>
      <c r="B6" t="s">
        <v>170</v>
      </c>
      <c r="C6" t="s">
        <v>176</v>
      </c>
      <c r="M6" t="str">
        <f t="shared" si="0"/>
        <v>if ($q==13){$query="select shipid as code,shipname as name from ms_shipping order by shipname";}</v>
      </c>
    </row>
    <row r="7" spans="1:13">
      <c r="A7">
        <v>14</v>
      </c>
      <c r="B7" t="s">
        <v>171</v>
      </c>
      <c r="C7" t="s">
        <v>174</v>
      </c>
      <c r="M7" t="str">
        <f t="shared" si="0"/>
        <v>if ($q==14){$query="select warehouseid as code,warehousename as name from ms_warehouse order by warehousename";}</v>
      </c>
    </row>
    <row r="8" spans="1:13">
      <c r="A8">
        <v>15</v>
      </c>
      <c r="B8" t="s">
        <v>172</v>
      </c>
      <c r="C8" t="s">
        <v>177</v>
      </c>
      <c r="M8" t="str">
        <f t="shared" si="0"/>
        <v>if ($q==15){$query="SELECT settingid AS code, REPLACE( REPLACE( REPLACE( REPLACE( REPLACE(description,'%y',DATE_FORMAT(NOW(),'%y')),'%d',DATE_FORMAT(NOW(),'%d')),'%m',DATE_FORMAT(NOW(),'%m')),'%c4',(SELECT RIGHT(10000+IFNULL(MAX(RIGHT(orderno,4)),'10000')+1,4) FROM tx_sales WHERE transtype='SQ' AND DATE_FORMAT(orderdate,'%m')=DATE_FORMAT(NOW(),'%m'))),  '%c3', (SELECT RIGHT(1000+IFNULL(MAX(RIGHT(orderno,3)),'1000')+1,3) FROM tx_sales WHERE transtype='SQ' AND  DATE_FORMAT(orderdate,'%m')=DATE_FORMAT(NOW(),'%m'))) AS name FROM ms_setting WHERE settingtype='sq'";}</v>
      </c>
    </row>
    <row r="9" spans="1:13">
      <c r="A9">
        <v>20</v>
      </c>
      <c r="B9" t="s">
        <v>181</v>
      </c>
      <c r="C9" t="s">
        <v>196</v>
      </c>
      <c r="D9" t="s">
        <v>197</v>
      </c>
      <c r="M9" t="str">
        <f t="shared" si="0"/>
        <v>if ($q==20){$query="SELECT itemcode as f1,itemname as f2,unit as f3,format(unitprice,0) as f4 FROM ms_item LIMIT 200";if ($q2!=""){$query="SELECT itemcode as f1,itemname as f2,unit as f3,format(unitprice,0) as f4 FROM ms_item where  concat(itemcode,ifnull(itemname,''))  like '%$dt[0]%' ORDER BY itemname  limit 200";}}</v>
      </c>
    </row>
    <row r="10" spans="1:13">
      <c r="A10">
        <v>16</v>
      </c>
      <c r="B10" t="s">
        <v>169</v>
      </c>
      <c r="C10" t="s">
        <v>182</v>
      </c>
      <c r="M10" t="str">
        <f t="shared" si="0"/>
        <v>if ($q==16){$query="select paymentid as code,setorantype as name from ms_payment where paymentid='$dt[0]' and ppn=1 order by setorantype";}</v>
      </c>
    </row>
    <row r="11" spans="1:13">
      <c r="A11">
        <v>17</v>
      </c>
      <c r="B11" t="s">
        <v>201</v>
      </c>
      <c r="C11" t="s">
        <v>202</v>
      </c>
      <c r="M11" t="str">
        <f t="shared" si="0"/>
        <v>if ($q==17){$query="SELECT settingid AS code, REPLACE( REPLACE( REPLACE( REPLACE( REPLACE(description,'%y',DATE_FORMAT(NOW(),'%y')),'%d',DATE_FORMAT(NOW(),'%d')),'%m',DATE_FORMAT(NOW(),'%m')),'%c4',(SELECT RIGHT(10000+IFNULL(MAX(RIGHT(orderno,4)),'10000')+1,4) FROM tx_sales WHERE transtype='SO' AND DATE_FORMAT(orderdate,'%m')=DATE_FORMAT(NOW(),'%m'))),  '%c3', (SELECT RIGHT(1000+IFNULL(MAX(RIGHT(orderno,3)),'1000')+1,3) FROM tx_sales WHERE transtype='SO' AND  DATE_FORMAT(orderdate,'%m')=DATE_FORMAT(NOW(),'%m'))) AS name FROM ms_setting WHERE settingtype='so'";}</v>
      </c>
    </row>
    <row r="12" spans="1:13">
      <c r="A12">
        <v>21</v>
      </c>
      <c r="B12" t="s">
        <v>406</v>
      </c>
      <c r="C12" t="s">
        <v>407</v>
      </c>
      <c r="D12" t="s">
        <v>408</v>
      </c>
      <c r="M12" t="str">
        <f t="shared" si="0"/>
        <v>if ($q==21){$query="SELECT 'PT. ABC' AS f1,'Jakarta' AS f2,'02129291010' AS f3,a.orderno AS f4,a.payterms AS f5,a.pono AS f6,a.orderdate AS f7,a.custname AS f8,b.orderid AS f9,a.orderdate AS f10,b.qty AS f11,b.discent AS f12,b.total AS f13,a.notes AS f14,' ' AS f15,a.updatedate AS f16,a.updateby AS f17,format(a.netamount,0) AS f18 from tx_sales a INNER JOIN tx_sales_d b ON a.orderno=b.orderno";if ($q2!=""){$query="SELECT 'PT. ABC' AS f1,'Jakarta' AS f2,'02129291010' AS f3,a.orderno AS f4,a.payterms AS f5,a.pono AS f6,a.orderdate AS f7,a.custname AS f8,b.orderid AS f9,a.orderdate AS f10,b.qty AS f11,b.discent AS f12,b.total AS f13,a.notes AS f14,' ' AS f15,a.updatedate AS f16,a.updateby AS f17,format(a.netamount,0)AS f18 from tx_sales a INNER JOIN tx_sales_d b ON a.orderno=b.orderno where a.orderno='$dt[0]'";}}</v>
      </c>
    </row>
    <row r="13" spans="1:13">
      <c r="A13">
        <v>30</v>
      </c>
      <c r="B13" t="s">
        <v>444</v>
      </c>
      <c r="C13" t="s">
        <v>445</v>
      </c>
      <c r="M13" t="str">
        <f t="shared" si="0"/>
        <v>if ($q==30){$query="SELECT settingid AS CODE, REPLACE(REPLACE(REPLACE(REPLACE(REPLACE(REPLACE(description,'%y',DATE_FORMAT(NOW(),'%y')),'%d',DATE_FORMAT(NOW(),'%d')),'%m',DATE_FORMAT(NOW(),'%m')),'%c5',(SELECT RIGHT(100000+IFNULL(MAX(RIGHT(orderno,5)),'100000')+1,5) FROM tx_sales WHERE transtype='SO' AND DATE_FORMAT(orderdate,'%y%m')=DATE_FORMAT(NOW(),'%y%m')))  ,'%c4',(SELECT RIGHT(10000+IFNULL(MAX(RIGHT(orderno,4)),'10000')+1,4) FROM tx_sales WHERE transtype='SO' AND DATE_FORMAT(orderdate,'%y%m')=DATE_FORMAT(NOW(),'%y%m'))),'%c3',(SELECT RIGHT(1000+IFNULL(MAX(RIGHT(orderno,3)),'1000')+1,3) FROM tx_sales WHERE transtype='SO' AND  DATE_FORMAT(orderdate,'%y%m')=DATE_FORMAT(NOW(),'%y%m'))) AS NAME FROM ms_setting WHERE settingtype='so' ";}</v>
      </c>
    </row>
    <row r="14" spans="1:13">
      <c r="A14">
        <v>31</v>
      </c>
      <c r="B14" t="s">
        <v>502</v>
      </c>
      <c r="C14" t="s">
        <v>545</v>
      </c>
      <c r="M14" t="str">
        <f t="shared" si="0"/>
        <v>if ($q==31){$query="SELECT settingid AS CODE, REPLACE(REPLACE(REPLACE(REPLACE(REPLACE(REPLACE(description,'%y',DATE_FORMAT(NOW(),'%y')),'%d',DATE_FORMAT(NOW(),'%d')),'%m',DATE_FORMAT(NOW(),'%m')),'%c5',(SELECT RIGHT(100000+IFNULL(MAX(RIGHT(orderno,5)),'100000')+1,5) FROM tx_salesinvoice WHERE DATE_FORMAT(orderdate,'%y%m')=DATE_FORMAT(NOW(),'%y%m')))  ,'%c4',(SELECT RIGHT(10000+IFNULL(MAX(RIGHT(orderno,4)),'10000')+1,4) FROM tx_salesinvoice WHERE DATE_FORMAT(orderdate,'%y%m')=DATE_FORMAT(NOW(),'%y%m'))),'%c3',(SELECT RIGHT(1000+IFNULL(MAX(RIGHT(orderno,3)),'1000')+1,3) FROM tx_salesinvoice WHERE DATE_FORMAT(orderdate,'%y%m')=DATE_FORMAT(NOW(),'%y%m'))) AS NAME FROM ms_setting WHERE settingtype='si' ";}</v>
      </c>
    </row>
    <row r="15" spans="1:13">
      <c r="A15">
        <v>18</v>
      </c>
      <c r="B15" t="s">
        <v>53</v>
      </c>
      <c r="C15" t="s">
        <v>1244</v>
      </c>
      <c r="M15" t="str">
        <f t="shared" si="0"/>
        <v>if ($q==18){$query="(SELECT '' AS CODE,'' AS NAME)UNION ALL (SELECT 'credit' AS CODE,orderno AS NAME FROM tx_sales where custname='$dt[0]' ORDER BY orderno DESC LIMIT 50)";}</v>
      </c>
    </row>
    <row r="16" spans="1:13">
      <c r="A16">
        <v>32</v>
      </c>
      <c r="B16" t="s">
        <v>575</v>
      </c>
      <c r="C16" t="s">
        <v>576</v>
      </c>
      <c r="M16" t="str">
        <f t="shared" si="0"/>
        <v>if ($q==32){$query="SELECT settingid AS CODE, REPLACE(REPLACE(REPLACE(REPLACE(REPLACE(REPLACE(description,'%y',DATE_FORMAT(NOW(),'%y')),'%d',DATE_FORMAT(NOW(),'%d')),'%m',DATE_FORMAT(NOW(),'%m')),'%c5',(SELECT RIGHT(100000+IFNULL(MAX(RIGHT(payno,5)),'100000')+1,5) FROM tx_salespay WHERE DATE_FORMAT(paydate,'%y%m')=DATE_FORMAT(NOW(),'%y%m')))  ,'%c4',(SELECT RIGHT(10000+IFNULL(MAX(RIGHT(payno,4)),'10000')+1,4) FROM tx_salespay WHERE DATE_FORMAT(paydate,'%y%m')=DATE_FORMAT(NOW(),'%y%m'))),'%c3',(SELECT RIGHT(1000+IFNULL(MAX(RIGHT(payno,3)),'1000')+1,3) FROM tx_salespay WHERE   DATE_FORMAT(paydate,'%y%m')=DATE_FORMAT(NOW(),'%y%m'))) AS NAME FROM ms_setting WHERE settingtype='sp' ";}</v>
      </c>
    </row>
    <row r="17" spans="1:13">
      <c r="A17">
        <v>33</v>
      </c>
      <c r="B17" t="s">
        <v>571</v>
      </c>
      <c r="C17" t="s">
        <v>577</v>
      </c>
      <c r="M17" t="str">
        <f t="shared" si="0"/>
        <v>if ($q==33){$query="select 'Cash' as code,'Cash' as name union all select 'Cheque' as code,'Cheque' as name ";}</v>
      </c>
    </row>
    <row r="18" spans="1:13">
      <c r="A18">
        <v>19</v>
      </c>
      <c r="B18" t="s">
        <v>578</v>
      </c>
      <c r="C18" t="s">
        <v>1337</v>
      </c>
      <c r="M18" t="str">
        <f t="shared" si="0"/>
        <v>if ($q==19){$query="select accountid as code,accountname as name from ms_account where left(accountcode,4)='1-11' order by accountcode";}</v>
      </c>
    </row>
    <row r="19" spans="1:13">
      <c r="A19">
        <v>34</v>
      </c>
      <c r="B19" t="s">
        <v>579</v>
      </c>
      <c r="C19" s="17" t="s">
        <v>590</v>
      </c>
      <c r="M19" t="str">
        <f t="shared" si="0"/>
        <v>if ($q==34){$query="SELECT orderno as f1,DATE_FORMAT(orderdate,'%d/%m/%Y') as f2,(select setorantype from ms_payment where paymentid=payterms) as f3,netamount as f4,dpso+cash+(SELECT IFNULL(SUM(payamount),0) FROM tx_salespay_d WHERE invoiceno=tx_salesinvoice.orderno) AS f5,netamount-dpso-cash-(SELECT IFNULL(SUM(payamount),0) FROM tx_salespay_d WHERE invoiceno=tx_salesinvoice.orderno) AS f6,0 AS f7,0 AS f8 FROM tx_salesinvoice WHERE custcode='$dt[0]' AND credit&lt;&gt;0 AND credit-(SELECT IFNULL(SUM(payamount),0) FROM tx_salespay_d WHERE invoiceno=tx_salesinvoice.orderno)&gt;0";}</v>
      </c>
    </row>
    <row r="20" spans="1:13">
      <c r="A20">
        <v>35</v>
      </c>
      <c r="B20" t="s">
        <v>597</v>
      </c>
      <c r="C20" t="s">
        <v>607</v>
      </c>
      <c r="M20" t="str">
        <f t="shared" si="0"/>
        <v>if ($q==35){$query="SELECT settingid AS CODE, REPLACE(REPLACE(REPLACE(REPLACE(REPLACE(REPLACE(description,'%y',DATE_FORMAT(NOW(),'%y')),'%d',DATE_FORMAT(NOW(),'%d')),'%m',DATE_FORMAT(NOW(),'%m')),'%c5',(SELECT RIGHT(100000+IFNULL(MAX(RIGHT(returnno,5)),'100000')+1,5) FROM tx_salesreturn WHERE returntype='SR' AND DATE_FORMAT(returndate,'%y%m')=DATE_FORMAT(NOW(),'%y%m')))  ,'%c4',(SELECT RIGHT(10000+IFNULL(MAX(RIGHT(returnno,4)),'10000')+1,4) FROM tx_salesreturn WHERE returntype='SR' AND DATE_FORMAT(returndate,'%y%m')=DATE_FORMAT(NOW(),'%y%m'))),'%c3',(SELECT RIGHT(1000+IFNULL(MAX(RIGHT(returnno,3)),'1000')+1,3) FROM tx_salesreturn WHERE returntype='SR' AND  DATE_FORMAT(returndate,'%y%m')=DATE_FORMAT(NOW(),'%y%m'))) AS NAME FROM ms_setting WHERE settingtype='sr' ";}</v>
      </c>
    </row>
    <row r="21" spans="1:13">
      <c r="A21">
        <v>36</v>
      </c>
      <c r="B21" t="s">
        <v>619</v>
      </c>
      <c r="C21" t="s">
        <v>620</v>
      </c>
      <c r="M21" t="str">
        <f t="shared" si="0"/>
        <v>if ($q==36){$query="SELECT settingid AS CODE, REPLACE(REPLACE(REPLACE(REPLACE(REPLACE(REPLACE(description,'%y',DATE_FORMAT(NOW(),'%y')),'%d',DATE_FORMAT(NOW(),'%d')),'%m',DATE_FORMAT(NOW(),'%m')),'%c5',(SELECT RIGHT(100000+IFNULL(MAX(RIGHT(orderno,5)),'100000')+1,5) FROM tx_purchase WHERE transtype='PO' AND DATE_FORMAT(orderdate,'%y%m')=DATE_FORMAT(NOW(),'%y%m')))  ,'%c4',(SELECT RIGHT(10000+IFNULL(MAX(RIGHT(orderno,4)),'10000')+1,4) FROM tx_purchase WHERE transtype='PO' AND DATE_FORMAT(orderdate,'%y%m')=DATE_FORMAT(NOW(),'%y%m'))),'%c3',(SELECT RIGHT(1000+IFNULL(MAX(RIGHT(orderno,3)),'1000')+1,3) FROM tx_purchase WHERE transtype='PO' AND  DATE_FORMAT(orderdate,'%y%m')=DATE_FORMAT(NOW(),'%y%m'))) AS NAME FROM ms_setting WHERE settingtype='po' ";}</v>
      </c>
    </row>
    <row r="22" spans="1:13">
      <c r="A22">
        <v>37</v>
      </c>
      <c r="B22" t="s">
        <v>245</v>
      </c>
      <c r="C22" t="s">
        <v>639</v>
      </c>
      <c r="M22" t="str">
        <f t="shared" si="0"/>
        <v>if ($q==37){$query="select suppid as code,suppname as name from ms_supplier order by suppname";}</v>
      </c>
    </row>
    <row r="23" spans="1:13">
      <c r="A23">
        <v>38</v>
      </c>
      <c r="B23" t="s">
        <v>640</v>
      </c>
      <c r="C23" t="s">
        <v>659</v>
      </c>
      <c r="M23" t="str">
        <f t="shared" si="0"/>
        <v>if ($q==38){$query="SELECT settingid AS CODE, REPLACE(REPLACE(REPLACE(REPLACE(REPLACE(REPLACE(description,'%y',DATE_FORMAT(NOW(),'%y')),'%d',DATE_FORMAT(NOW(),'%d')),'%m',DATE_FORMAT(NOW(),'%m')),'%c5',(SELECT RIGHT(100000+IFNULL(MAX(RIGHT(orderno,5)),'100000')+1,5) FROM tx_purchaseinvoice WHERE transtype='PI' AND DATE_FORMAT(orderdate,'%y%m')=DATE_FORMAT(NOW(),'%y%m')))  ,'%c4',(SELECT RIGHT(10000+IFNULL(MAX(RIGHT(orderno,4)),'10000')+1,4) FROM tx_purchaseinvoice WHERE transtype='PI' AND DATE_FORMAT(orderdate,'%y%m')=DATE_FORMAT(NOW(),'%y%m'))),'%c3',(SELECT RIGHT(1000+IFNULL(MAX(RIGHT(orderno,3)),'1000')+1,3) FROM tx_purchaseinvoice WHERE transtype='PI' AND  DATE_FORMAT(orderdate,'%y%m')=DATE_FORMAT(NOW(),'%y%m'))) AS NAME FROM ms_setting WHERE settingtype='pi' ";}</v>
      </c>
    </row>
    <row r="24" spans="1:13">
      <c r="A24">
        <v>39</v>
      </c>
      <c r="B24" t="s">
        <v>53</v>
      </c>
      <c r="C24" t="s">
        <v>1267</v>
      </c>
      <c r="M24" t="str">
        <f t="shared" si="0"/>
        <v>if ($q==39){$query="select orderno as code,orderno as name from tx_purchase where suppname='$dt[0]' order by orderno desc limit 50";}</v>
      </c>
    </row>
    <row r="25" spans="1:13">
      <c r="A25">
        <v>40</v>
      </c>
      <c r="B25" t="s">
        <v>661</v>
      </c>
      <c r="C25" t="s">
        <v>662</v>
      </c>
      <c r="M25" t="str">
        <f t="shared" ref="M25:M37" si="1">"if ($q=="&amp;A25&amp;"){$query="&amp;C25&amp;D25&amp;E25&amp;F25&amp;G25&amp;H25&amp;I25&amp;J25&amp;K25&amp;L25&amp;"}"</f>
        <v>if ($q==40){$query="SELECT settingid AS CODE, REPLACE(REPLACE(REPLACE(REPLACE(REPLACE(REPLACE(description,'%y',DATE_FORMAT(NOW(),'%y')),'%d',DATE_FORMAT(NOW(),'%d')),'%m',DATE_FORMAT(NOW(),'%m')),'%c5',(SELECT RIGHT(100000+IFNULL(MAX(RIGHT(payno,5)),'100000')+1,5) FROM tx_purchasepay WHERE DATE_FORMAT(paydate,'%y%m')=DATE_FORMAT(NOW(),'%y%m')))  ,'%c4',(SELECT RIGHT(10000+IFNULL(MAX(RIGHT(payno,4)),'10000')+1,4) FROM tx_purchasepay WHERE DATE_FORMAT(paydate,'%y%m')=DATE_FORMAT(NOW(),'%y%m'))),'%c3',(SELECT RIGHT(1000+IFNULL(MAX(RIGHT(payno,3)),'1000')+1,3) FROM tx_purchasepay WHERE   DATE_FORMAT(paydate,'%y%m')=DATE_FORMAT(NOW(),'%y%m'))) AS NAME FROM ms_setting WHERE settingtype='pp' ";}</v>
      </c>
    </row>
    <row r="26" spans="1:13">
      <c r="A26">
        <v>41</v>
      </c>
      <c r="B26" t="s">
        <v>677</v>
      </c>
      <c r="C26" s="17" t="s">
        <v>678</v>
      </c>
      <c r="M26" t="str">
        <f t="shared" si="1"/>
        <v>if ($q==41){$query="SELECT orderno as f1,DATE_FORMAT(orderdate,'%d/%m/%Y') as f2,(select setorantype from ms_payment where paymentid=payterms) as f3,netamount as f4,dppo+cash+(SELECT IFNULL(SUM(payamount),0) FROM tx_purchasepay_d WHERE invoiceno=tx_purchaseinvoice.orderno) AS f5,netamount-dppo-cash-(SELECT IFNULL(SUM(payamount),0) FROM tx_purchasepay_d WHERE invoiceno=tx_purchaseinvoice.orderno) AS f6,0 AS f7,0 AS f8 FROM tx_purchaseinvoice WHERE custcode='$dt[0]' AND credit&lt;&gt;0 AND credit-(SELECT IFNULL(SUM(payamount),0) FROM tx_purchasepay_d WHERE invoiceno=tx_purchaseinvoice.orderno)&gt;0";}</v>
      </c>
    </row>
    <row r="27" spans="1:13">
      <c r="A27">
        <v>42</v>
      </c>
      <c r="B27" t="s">
        <v>679</v>
      </c>
      <c r="C27" t="s">
        <v>1326</v>
      </c>
      <c r="M27" t="str">
        <f t="shared" si="1"/>
        <v>if ($q==42){$query="SELECT settingid AS CODE, REPLACE(REPLACE(REPLACE(REPLACE(REPLACE(REPLACE(description,'%y',DATE_FORMAT(NOW(),'%y')),'%d',DATE_FORMAT(NOW(),'%d')),'%m',DATE_FORMAT(NOW(),'%m')),'%c5',(SELECT RIGHT(100000+IFNULL(MAX(RIGHT(returnno,5)),'100000')+1,5) FROM tx_purchasereturn WHERE returntype='PR' AND DATE_FORMAT(returndate,'%y%m')=DATE_FORMAT(NOW(),'%y%m')))  ,'%c4',(SELECT RIGHT(10000+IFNULL(MAX(RIGHT(returnno,4)),'10000')+1,4) FROM tx_purchasereturn WHERE returntype='PR' AND DATE_FORMAT(returndate,'%y%m')=DATE_FORMAT(NOW(),'%y%m'))),'%c3',(SELECT RIGHT(1000+IFNULL(MAX(RIGHT(returnno,3)),'1000')+1,3) FROM tx_purchasereturn WHERE returntype='PR' AND  DATE_FORMAT(returndate,'%y%m')=DATE_FORMAT(NOW(),'%y%m'))) AS NAME FROM ms_setting WHERE settingtype='pr' ";}</v>
      </c>
    </row>
    <row r="28" spans="1:13">
      <c r="A28">
        <v>43</v>
      </c>
      <c r="B28" t="s">
        <v>808</v>
      </c>
      <c r="C28" s="17" t="s">
        <v>813</v>
      </c>
      <c r="M28" t="str">
        <f t="shared" si="1"/>
        <v>if ($q==43){$query="SELECT settingid AS CODE, REPLACE(REPLACE(REPLACE(REPLACE(REPLACE(REPLACE(description,'%y',DATE_FORMAT(NOW(),'%y')),'%d',DATE_FORMAT(NOW(),'%d')),'%m',DATE_FORMAT(NOW(),'%m')),'%c5',(SELECT RIGHT(100000+IFNULL(MAX(RIGHT(orderno,5)),'100000')+1,5) FROM tx_consignment WHERE transtype='CO' AND DATE_FORMAT(orderdate,'%y%m')=DATE_FORMAT(NOW(),'%y%m')))  ,'%c4',(SELECT RIGHT(10000+IFNULL(MAX(RIGHT(orderno,4)),'10000')+1,4) FROM tx_consignment WHERE transtype='CO' AND DATE_FORMAT(orderdate,'%y%m')=DATE_FORMAT(NOW(),'%y%m'))),'%c3',(SELECT RIGHT(1000+IFNULL(MAX(RIGHT(orderno,3)),'1000')+1,3) FROM tx_consignment WHERE transtype='CO' AND  DATE_FORMAT(orderdate,'%y%m')=DATE_FORMAT(NOW(),'%y%m'))) AS NAME FROM ms_setting WHERE settingtype='co' ";}</v>
      </c>
    </row>
    <row r="29" spans="1:13">
      <c r="A29">
        <v>44</v>
      </c>
      <c r="B29" t="s">
        <v>809</v>
      </c>
      <c r="C29" s="17" t="s">
        <v>814</v>
      </c>
      <c r="M29" t="str">
        <f t="shared" si="1"/>
        <v>if ($q==44){$query="SELECT settingid AS CODE, REPLACE(REPLACE(REPLACE(REPLACE(REPLACE(REPLACE(description,'%y',DATE_FORMAT(NOW(),'%y')),'%d',DATE_FORMAT(NOW(),'%d')),'%m',DATE_FORMAT(NOW(),'%m')),'%c5',(SELECT RIGHT(100000+IFNULL(MAX(RIGHT(orderno,5)),'100000')+1,5) FROM tx_consignmentinvoice WHERE transtype='CI' AND DATE_FORMAT(orderdate,'%y%m')=DATE_FORMAT(NOW(),'%y%m')))  ,'%c4',(SELECT RIGHT(10000+IFNULL(MAX(RIGHT(orderno,4)),'10000')+1,4) FROM tx_consignmentinvoice WHERE transtype='CI' AND DATE_FORMAT(orderdate,'%y%m')=DATE_FORMAT(NOW(),'%y%m'))),'%c3',(SELECT RIGHT(1000+IFNULL(MAX(RIGHT(orderno,3)),'1000')+1,3) FROM tx_consignmentinvoice WHERE transtype='CI' AND  DATE_FORMAT(orderdate,'%y%m')=DATE_FORMAT(NOW(),'%y%m'))) AS NAME FROM ms_setting WHERE settingtype='ci' ";}</v>
      </c>
    </row>
    <row r="30" spans="1:13">
      <c r="A30">
        <v>45</v>
      </c>
      <c r="B30" t="s">
        <v>53</v>
      </c>
      <c r="C30" t="s">
        <v>1319</v>
      </c>
      <c r="M30" t="str">
        <f t="shared" si="1"/>
        <v>if ($q==45){$query="select orderno as code,orderno as name from tx_consignment where suppname='$dt[0]' order by orderno desc limit 50";}</v>
      </c>
    </row>
    <row r="31" spans="1:13">
      <c r="A31">
        <v>46</v>
      </c>
      <c r="B31" t="s">
        <v>810</v>
      </c>
      <c r="C31" s="17" t="s">
        <v>815</v>
      </c>
      <c r="M31" t="str">
        <f t="shared" si="1"/>
        <v>if ($q==46){$query="SELECT settingid AS CODE, REPLACE(REPLACE(REPLACE(REPLACE(REPLACE(REPLACE(description,'%y',DATE_FORMAT(NOW(),'%y')),'%d',DATE_FORMAT(NOW(),'%d')),'%m',DATE_FORMAT(NOW(),'%m')),'%c5',(SELECT RIGHT(100000+IFNULL(MAX(RIGHT(payno,5)),'100000')+1,5) FROM tx_consignmentpay WHERE DATE_FORMAT(paydate,'%y%m')=DATE_FORMAT(NOW(),'%y%m')))  ,'%c4',(SELECT RIGHT(10000+IFNULL(MAX(RIGHT(payno,4)),'10000')+1,4) FROM tx_consignmentpay WHERE DATE_FORMAT(paydate,'%y%m')=DATE_FORMAT(NOW(),'%y%m'))),'%c3',(SELECT RIGHT(1000+IFNULL(MAX(RIGHT(payno,3)),'1000')+1,3) FROM tx_consignmentpay WHERE   DATE_FORMAT(paydate,'%y%m')=DATE_FORMAT(NOW(),'%y%m'))) AS NAME FROM ms_setting WHERE settingtype='cp' ";}</v>
      </c>
    </row>
    <row r="32" spans="1:13">
      <c r="A32">
        <v>47</v>
      </c>
      <c r="B32" t="s">
        <v>677</v>
      </c>
      <c r="C32" s="17" t="s">
        <v>812</v>
      </c>
      <c r="M32" t="str">
        <f t="shared" si="1"/>
        <v>if ($q==47){$query="SELECT orderno as f1,DATE_FORMAT(orderdate,'%d/%m/%Y') as f2,(select setorantype from ms_payment where paymentid=payterms) as f3,netamount as f4,dppo+cash+(SELECT IFNULL(SUM(payamount),0) FROM tx_consignmentpay_d WHERE invoiceno=tx_consignmentinvoice.orderno) AS f5,netamount-dppo-cash-(SELECT IFNULL(SUM(payamount),0) FROM tx_consignmentpay_d WHERE invoiceno=tx_consignmentinvoice.orderno) AS f6,0 AS f7,0 AS f8 FROM tx_consignmentinvoice WHERE custcode='$dt[0]' AND credit&lt;&gt;0 AND credit-(SELECT IFNULL(SUM(payamount),0) FROM tx_consignmentpay_d WHERE invoiceno=tx_consignmentinvoice.orderno)&gt;0";}</v>
      </c>
    </row>
    <row r="33" spans="1:13">
      <c r="A33">
        <v>48</v>
      </c>
      <c r="B33" t="s">
        <v>811</v>
      </c>
      <c r="C33" s="17" t="s">
        <v>816</v>
      </c>
      <c r="M33" t="str">
        <f t="shared" si="1"/>
        <v>if ($q==48){$query="SELECT settingid AS CODE, REPLACE(REPLACE(REPLACE(REPLACE(REPLACE(REPLACE(description,'%y',DATE_FORMAT(NOW(),'%y')),'%d',DATE_FORMAT(NOW(),'%d')),'%m',DATE_FORMAT(NOW(),'%m')),'%c5',(SELECT RIGHT(100000+IFNULL(MAX(RIGHT(returnno,5)),'100000')+1,5) FROM tx_salesreturn WHERE returntype='CR' AND DATE_FORMAT(returndate,'%y%m')=DATE_FORMAT(NOW(),'%y%m')))  ,'%c4',(SELECT RIGHT(10000+IFNULL(MAX(RIGHT(returnno,4)),'10000')+1,4) FROM tx_salesreturn WHERE returntype='CR' AND DATE_FORMAT(returndate,'%y%m')=DATE_FORMAT(NOW(),'%y%m'))),'%c3',(SELECT RIGHT(1000+IFNULL(MAX(RIGHT(returnno,3)),'1000')+1,3) FROM tx_salesreturn WHERE returntype='CR' AND  DATE_FORMAT(returndate,'%y%m')=DATE_FORMAT(NOW(),'%y%m'))) AS NAME FROM ms_setting WHERE settingtype='cr' ";}</v>
      </c>
    </row>
    <row r="34" spans="1:13">
      <c r="A34">
        <v>50</v>
      </c>
      <c r="B34" t="s">
        <v>859</v>
      </c>
      <c r="C34" t="s">
        <v>860</v>
      </c>
      <c r="M34" t="str">
        <f t="shared" si="1"/>
        <v>if ($q==50){$query="select 'Credit' as code,'Credit' as name union all select 'Cash' as code, 'Cash' as name";}</v>
      </c>
    </row>
    <row r="35" spans="1:13">
      <c r="A35">
        <v>51</v>
      </c>
      <c r="B35" t="s">
        <v>861</v>
      </c>
      <c r="C35" t="s">
        <v>1333</v>
      </c>
      <c r="M35" t="str">
        <f t="shared" si="1"/>
        <v>if ($q==51){$query="(SELECT '' AS CODE,'' AS NAME)UNION ALL (SELECT 'credit' AS CODE,orderno AS NAME FROM tx_salesinvoice where custname='$dt[0]' ORDER BY orderno DESC LIMIT 100)";}</v>
      </c>
    </row>
    <row r="36" spans="1:13">
      <c r="A36">
        <v>52</v>
      </c>
      <c r="B36" t="s">
        <v>862</v>
      </c>
      <c r="C36" t="s">
        <v>1332</v>
      </c>
      <c r="M36" t="str">
        <f t="shared" si="1"/>
        <v>if ($q==52){$query="(SELECT '' AS CODE,'' AS NAME)UNION ALL (SELECT 'cash' AS CODE,transid AS NAME FROM tx_trans ORDER BY transid DESC LIMIT 100)";}</v>
      </c>
    </row>
    <row r="37" spans="1:13">
      <c r="A37">
        <v>53</v>
      </c>
      <c r="B37" t="s">
        <v>876</v>
      </c>
      <c r="C37" t="s">
        <v>877</v>
      </c>
      <c r="M37" t="str">
        <f t="shared" si="1"/>
        <v>if ($q==53){$query="select courierid as code,couriername as name from ms_courier order by couriername";}</v>
      </c>
    </row>
    <row r="38" spans="1:13">
      <c r="A38">
        <v>54</v>
      </c>
      <c r="B38" t="s">
        <v>880</v>
      </c>
      <c r="C38" s="17" t="s">
        <v>881</v>
      </c>
      <c r="M38" t="str">
        <f t="shared" ref="M38" si="2">"if ($q=="&amp;A38&amp;"){$query="&amp;C38&amp;D38&amp;E38&amp;F38&amp;G38&amp;H38&amp;I38&amp;J38&amp;K38&amp;L38&amp;"}"</f>
        <v>if ($q==54){$query="SELECT settingid AS CODE, REPLACE(REPLACE(REPLACE(REPLACE(REPLACE(REPLACE(description,'%y',DATE_FORMAT(NOW(),'%y')),'%d',DATE_FORMAT(NOW(),'%d')),'%m',DATE_FORMAT(NOW(),'%m')),'%c5',(SELECT RIGHT(100000+IFNULL(MAX(RIGHT(orderno,5)),'100000')+1,5) FROM tx_delivery WHERE transtype='DO' AND DATE_FORMAT(orderdate,'%y%m')=DATE_FORMAT(NOW(),'%y%m')))  ,'%c4',(SELECT RIGHT(10000+IFNULL(MAX(RIGHT(orderno,4)),'10000')+1,4) FROM tx_delivery WHERE transtype='DO' AND DATE_FORMAT(orderdate,'%y%m')=DATE_FORMAT(NOW(),'%y%m'))),'%c3',(SELECT RIGHT(1000+IFNULL(MAX(RIGHT(orderno,3)),'1000')+1,3) FROM tx_delivery WHERE transtype='DO' AND  DATE_FORMAT(orderdate,'%y%m')=DATE_FORMAT(NOW(),'%y%m'))) AS NAME FROM ms_setting WHERE settingtype='do' ";}</v>
      </c>
    </row>
    <row r="39" spans="1:13">
      <c r="A39">
        <v>55</v>
      </c>
      <c r="B39" t="s">
        <v>901</v>
      </c>
      <c r="C39" s="17" t="s">
        <v>902</v>
      </c>
      <c r="M39" t="str">
        <f t="shared" ref="M39:M51" si="3">"if ($q=="&amp;A39&amp;"){$query="&amp;C39&amp;D39&amp;E39&amp;F39&amp;G39&amp;H39&amp;I39&amp;J39&amp;K39&amp;L39&amp;"}"</f>
        <v>if ($q==55){$query="SELECT settingid AS CODE, REPLACE(REPLACE(REPLACE(REPLACE(REPLACE(REPLACE(description,'%y',DATE_FORMAT(NOW(),'%y')),'%d',DATE_FORMAT(NOW(),'%d')),'%m',DATE_FORMAT(NOW(),'%m')),'%c5',(SELECT RIGHT(100000+IFNULL(MAX(RIGHT(orderno,5)),'100000')+1,5) FROM tx_deliveryout WHERE transtype='DT' AND DATE_FORMAT(orderdate,'%y%m')=DATE_FORMAT(NOW(),'%y%m')))  ,'%c4',(SELECT RIGHT(10000+IFNULL(MAX(RIGHT(orderno,4)),'10000')+1,4) FROM tx_deliveryout WHERE transtype='DT' AND DATE_FORMAT(orderdate,'%y%m')=DATE_FORMAT(NOW(),'%y%m'))),'%c3',(SELECT RIGHT(1000+IFNULL(MAX(RIGHT(orderno,3)),'1000')+1,3) FROM tx_deliveryout WHERE transtype='DT' AND  DATE_FORMAT(orderdate,'%y%m')=DATE_FORMAT(NOW(),'%y%m'))) AS NAME FROM ms_setting WHERE settingtype='dt' ";}</v>
      </c>
    </row>
    <row r="40" spans="1:13">
      <c r="A40">
        <v>56</v>
      </c>
      <c r="B40" t="s">
        <v>903</v>
      </c>
      <c r="C40" s="17" t="s">
        <v>904</v>
      </c>
      <c r="M40" t="str">
        <f t="shared" si="3"/>
        <v>if ($q==56){$query="SELECT orderno AS CODE,orderno AS NAME FROM tx_delivery ORDER BY orderno DESC LIMIT 100";}</v>
      </c>
    </row>
    <row r="41" spans="1:13">
      <c r="A41">
        <v>57</v>
      </c>
      <c r="B41" t="s">
        <v>921</v>
      </c>
      <c r="C41" s="17" t="s">
        <v>922</v>
      </c>
      <c r="M41" t="str">
        <f t="shared" si="3"/>
        <v>if ($q==57){$query="SELECT settingid AS CODE, REPLACE(REPLACE(REPLACE(REPLACE(REPLACE(REPLACE(description,'%y',DATE_FORMAT(NOW(),'%y')),'%d',DATE_FORMAT(NOW(),'%d')),'%m',DATE_FORMAT(NOW(),'%m')),'%c5',(SELECT RIGHT(100000+IFNULL(MAX(RIGHT(orderno,5)),'100000')+1,5) FROM tx_deliveryreceived WHERE transtype='DR' AND DATE_FORMAT(orderdate,'%y%m')=DATE_FORMAT(NOW(),'%y%m')))  ,'%c4',(SELECT RIGHT(10000+IFNULL(MAX(RIGHT(orderno,4)),'10000')+1,4) FROM tx_deliveryreceived WHERE transtype='DR' AND DATE_FORMAT(orderdate,'%y%m')=DATE_FORMAT(NOW(),'%y%m'))),'%c3',(SELECT RIGHT(1000+IFNULL(MAX(RIGHT(orderno,3)),'1000')+1,3) FROM tx_deliveryreceived WHERE transtype='DR' AND  DATE_FORMAT(orderdate,'%y%m')=DATE_FORMAT(NOW(),'%y%m'))) AS NAME FROM ms_setting WHERE settingtype='dr' ";}</v>
      </c>
    </row>
    <row r="42" spans="1:13">
      <c r="A42">
        <v>58</v>
      </c>
      <c r="B42" t="s">
        <v>903</v>
      </c>
      <c r="C42" s="17" t="s">
        <v>923</v>
      </c>
      <c r="M42" t="str">
        <f t="shared" si="3"/>
        <v>if ($q==58){$query="SELECT orderno AS CODE,orderno AS NAME FROM tx_deliveryout ORDER BY orderno DESC LIMIT 100";}</v>
      </c>
    </row>
    <row r="43" spans="1:13">
      <c r="A43">
        <v>60</v>
      </c>
      <c r="B43" t="s">
        <v>1006</v>
      </c>
      <c r="C43" s="17" t="s">
        <v>1008</v>
      </c>
      <c r="M43" t="str">
        <f t="shared" si="3"/>
        <v>if ($q==60){$query="select reportid as code,reportname as name from ms_report where reportcode='SO'";}</v>
      </c>
    </row>
    <row r="44" spans="1:13">
      <c r="A44">
        <v>61</v>
      </c>
      <c r="B44" t="s">
        <v>1011</v>
      </c>
      <c r="C44" s="17" t="s">
        <v>1012</v>
      </c>
      <c r="M44" t="str">
        <f t="shared" si="3"/>
        <v>if ($q==61){$query="select reportid as code,reportname as name from ms_report where reportcode='SI'";}</v>
      </c>
    </row>
    <row r="45" spans="1:13">
      <c r="A45">
        <v>62</v>
      </c>
      <c r="B45" t="s">
        <v>1018</v>
      </c>
      <c r="C45" s="17" t="s">
        <v>1017</v>
      </c>
      <c r="M45" t="str">
        <f t="shared" si="3"/>
        <v>if ($q==62){$query="select reportid as code,reportname as name from ms_report where reportcode='SP'";}</v>
      </c>
    </row>
    <row r="46" spans="1:13">
      <c r="A46">
        <v>63</v>
      </c>
      <c r="B46" t="s">
        <v>1020</v>
      </c>
      <c r="C46" s="17" t="s">
        <v>1023</v>
      </c>
      <c r="M46" t="str">
        <f t="shared" si="3"/>
        <v>if ($q==63){$query="SELECT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settingtype='cin' ";}</v>
      </c>
    </row>
    <row r="47" spans="1:13">
      <c r="A47">
        <v>64</v>
      </c>
      <c r="B47" t="s">
        <v>1042</v>
      </c>
      <c r="C47" s="17" t="s">
        <v>1024</v>
      </c>
      <c r="M47" t="str">
        <f t="shared" si="3"/>
        <v>if ($q==64){$query="SELECT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settingtype='cot' ";}</v>
      </c>
    </row>
    <row r="48" spans="1:13" ht="17.25" customHeight="1">
      <c r="A48">
        <v>65</v>
      </c>
      <c r="B48" t="s">
        <v>1021</v>
      </c>
      <c r="C48" t="s">
        <v>1336</v>
      </c>
      <c r="D48" t="s">
        <v>1022</v>
      </c>
      <c r="M48" t="str">
        <f t="shared" si="3"/>
        <v>if ($q==65){$query="SELECT accountcode as f1,accountname as f2 FROM ms_account order by accountcode LIMIT 200";if ($q2!=""){$query="SELECT accountcode as f1,accountname as f2 FROM ms_account where  concat(accountcode,accountname)  like '%$dt[0]%' ORDER BY accountname  limit 200";}}</v>
      </c>
    </row>
    <row r="49" spans="1:13" ht="17.25" customHeight="1">
      <c r="A49">
        <v>70</v>
      </c>
      <c r="B49" t="s">
        <v>1152</v>
      </c>
      <c r="C49" s="17" t="s">
        <v>1155</v>
      </c>
      <c r="M49" t="str">
        <f t="shared" si="3"/>
        <v>if ($q==70){$query="select reportid as code,reportname as name from ms_report where reportcode='PO'";}</v>
      </c>
    </row>
    <row r="50" spans="1:13">
      <c r="A50">
        <v>71</v>
      </c>
      <c r="B50" t="s">
        <v>1153</v>
      </c>
      <c r="C50" s="17" t="s">
        <v>1156</v>
      </c>
      <c r="M50" t="str">
        <f t="shared" si="3"/>
        <v>if ($q==71){$query="select reportid as code,reportname as name from ms_report where reportcode='PI'";}</v>
      </c>
    </row>
    <row r="51" spans="1:13">
      <c r="A51">
        <v>72</v>
      </c>
      <c r="B51" t="s">
        <v>1154</v>
      </c>
      <c r="C51" s="17" t="s">
        <v>1157</v>
      </c>
      <c r="M51" t="str">
        <f t="shared" si="3"/>
        <v>if ($q==72){$query="select reportid as code,reportname as name from ms_report where reportcode='PP'";}</v>
      </c>
    </row>
    <row r="52" spans="1:13">
      <c r="A52">
        <v>80</v>
      </c>
      <c r="B52" t="s">
        <v>1172</v>
      </c>
      <c r="C52" s="17" t="s">
        <v>1175</v>
      </c>
      <c r="M52" t="str">
        <f t="shared" ref="M52:M63" si="4">"if ($q=="&amp;A52&amp;"){$query="&amp;C52&amp;D52&amp;E52&amp;F52&amp;G52&amp;H52&amp;I52&amp;J52&amp;K52&amp;L52&amp;"}"</f>
        <v>if ($q==80){$query="select reportid as code,reportname as name from ms_report where reportcode='CO'";}</v>
      </c>
    </row>
    <row r="53" spans="1:13">
      <c r="A53">
        <v>81</v>
      </c>
      <c r="B53" t="s">
        <v>1173</v>
      </c>
      <c r="C53" s="17" t="s">
        <v>1176</v>
      </c>
      <c r="M53" t="str">
        <f t="shared" si="4"/>
        <v>if ($q==81){$query="select reportid as code,reportname as name from ms_report where reportcode='CI'";}</v>
      </c>
    </row>
    <row r="54" spans="1:13">
      <c r="A54">
        <v>82</v>
      </c>
      <c r="B54" t="s">
        <v>1174</v>
      </c>
      <c r="C54" s="17" t="s">
        <v>1177</v>
      </c>
      <c r="M54" t="str">
        <f t="shared" si="4"/>
        <v>if ($q==82){$query="select reportid as code,reportname as name from ms_report where reportcode='CP'";}</v>
      </c>
    </row>
    <row r="55" spans="1:13">
      <c r="A55">
        <v>90</v>
      </c>
      <c r="B55" t="s">
        <v>1181</v>
      </c>
      <c r="C55" s="17" t="s">
        <v>1178</v>
      </c>
      <c r="M55" t="str">
        <f t="shared" si="4"/>
        <v>if ($q==90){$query="select reportid as code,reportname as name from ms_report where reportcode='DO'";}</v>
      </c>
    </row>
    <row r="56" spans="1:13">
      <c r="A56">
        <v>91</v>
      </c>
      <c r="B56" t="s">
        <v>1182</v>
      </c>
      <c r="C56" s="17" t="s">
        <v>1184</v>
      </c>
      <c r="M56" t="str">
        <f t="shared" si="4"/>
        <v>if ($q==91){$query="select reportid as code,reportname as name from ms_report where reportcode='DT'";}</v>
      </c>
    </row>
    <row r="57" spans="1:13">
      <c r="A57">
        <v>92</v>
      </c>
      <c r="B57" t="s">
        <v>1183</v>
      </c>
      <c r="C57" s="17" t="s">
        <v>1185</v>
      </c>
      <c r="M57" t="str">
        <f t="shared" si="4"/>
        <v>if ($q==92){$query="select reportid as code,reportname as name from ms_report where reportcode='DR'";}</v>
      </c>
    </row>
    <row r="58" spans="1:13" ht="20.25" customHeight="1">
      <c r="A58">
        <v>100</v>
      </c>
      <c r="B58" t="s">
        <v>1193</v>
      </c>
      <c r="C58" s="17" t="s">
        <v>1228</v>
      </c>
      <c r="M58" t="str">
        <f t="shared" si="4"/>
        <v>if ($q==100){$query="SELECT orderno AS f1, orderdate AS f2,transtype AS f3, custcode AS f4, custname AS f5, (SELECT setorantype FROM ms_payment WHERE paymentid=tx_sales.payterms LIMIT 1) AS f6, refno AS f7, (SELECT salesname FROM ms_salesman WHERE salesid=tx_sales.salesman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tx_sales.orderno=e.refno AND f.prodcode=c.prodcode GROUP BY f.prodcode),0)-IFNULL((SELECT SUM(qty) FROM tx_delivery e LEFT JOIN tx_delivery_d f ON e.orderno=f.orderno WHERE tx_sales.orderno=e.refno AND f.prodcode=c.prodcode GROUP BY f.prodcode),0)  SEPARATOR '{')FROM tx_sales_d c WHERE tx_sales.orderno=c.orderno) AS f33, dp AS f34,leftamount AS f35,ppnamount AS f36 FROM tx_sales  WHERE orderno='$dt[0]'";}</v>
      </c>
    </row>
    <row r="59" spans="1:13" ht="20.25" customHeight="1">
      <c r="A59">
        <v>101</v>
      </c>
      <c r="B59" t="s">
        <v>1194</v>
      </c>
      <c r="C59" s="17" t="s">
        <v>1258</v>
      </c>
      <c r="M59" t="str">
        <f t="shared" si="4"/>
        <v>if ($q==101){$query="SELECT '' as f1,'' as f2,'' as f3,'' as f4,'' as f5,'' as f6,a.bookingid as f7, (SELECT salesname FROM ms_salesman WHERE salesid=a.salesid LIMIT 1) AS f8,'' as f9,'' as f10,'' as f11,'' as f12,'' as f13,'' as f14,'' as f15,'' as f16,'' as f17,'' as f18,'' as f19,'' as f20,'' as f21,'' as f22,'' as f23,'' as f24,'' as f25,'' as f26,'' as f27,'' as f28,'' as f29,'' as f30,'' as f31,a.notes AS f32,  (SELECT GROUP_CONCAT(c.bookingid,'[',c.itemid,'[',c.itemname,'[',c.qty,'[',c.unit,'[',c.itemprice,'[',c.discpercent,'[',0,'[',c.totalamount,'[',IFNULL((SELECT SUM(qty) FROM tx_deliverymulti e LEFT JOIN tx_deliverymulti_d f ON  e.orderno=f.orderno WHERE a.bookingid=e.refno AND f.prodcode=c.itemid GROUP BY f.prodcode),0)-IFNULL((SELECT SUM(qty) FROM tx_delivery  e LEFT JOIN tx_delivery_d f ON e.orderno=f.orderno WHERE a.bookingid=e.refno AND f.prodcode=c.itemid GROUP BY f.prodcode),0)   SEPARATOR '{') FROM tx_booking_item c WHERE a.bookingid=c.bookingid) as f33,'' as f34,'' as f35,'' as f36  FROM tx_booking a  WHERE a.bookingid='$dt[0]'";}</v>
      </c>
    </row>
    <row r="60" spans="1:13" ht="20.25" customHeight="1">
      <c r="A60">
        <v>102</v>
      </c>
      <c r="B60" t="s">
        <v>1195</v>
      </c>
      <c r="C60" t="s">
        <v>1207</v>
      </c>
      <c r="M60" t="str">
        <f t="shared" si="4"/>
        <v>if ($q==102){$query="(SELECT '' AS CODE,'' AS NAME)UNION ALL (SELECT 'sales' AS CODE,bookingid AS NAME FROM tx_booking ORDER BY bookingid DESC LIMIT 50)";}</v>
      </c>
    </row>
    <row r="61" spans="1:13" ht="20.25" customHeight="1">
      <c r="A61">
        <v>103</v>
      </c>
      <c r="B61" t="s">
        <v>1213</v>
      </c>
      <c r="C61" s="17" t="s">
        <v>1226</v>
      </c>
      <c r="M61" t="str">
        <f t="shared" si="4"/>
        <v>if ($q==103){$query="SELECT settingid AS CODE, REPLACE(REPLACE(REPLACE(REPLACE(REPLACE(REPLACE(description,'%y',DATE_FORMAT(NOW(),'%y')),'%d',DATE_FORMAT(NOW(),'%d')),'%m',DATE_FORMAT(NOW(),'%m')),'%c5',(SELECT RIGHT(100000+IFNULL(MAX(RIGHT(orderno,5)),'100000')+1,5) FROM tx_deliverymulti WHERE transtype='DM' AND DATE_FORMAT(orderdate,'%y%m')=DATE_FORMAT(NOW(),'%y%m')))  ,'%c4',(SELECT RIGHT(10000+IFNULL(MAX(RIGHT(orderno,4)),'10000')+1,4) FROM tx_deliverymulti WHERE transtype='DM' AND DATE_FORMAT(orderdate,'%y%m')=DATE_FORMAT(NOW(),'%y%m'))),'%c3',(SELECT RIGHT(1000+IFNULL(MAX(RIGHT(orderno,3)),'1000')+1,3) FROM tx_deliverymulti WHERE transtype='DM' AND  DATE_FORMAT(orderdate,'%y%m')=DATE_FORMAT(NOW(),'%y%m'))) AS NAME FROM ms_setting WHERE settingtype='dm' ";}</v>
      </c>
    </row>
    <row r="62" spans="1:13" ht="20.25" customHeight="1">
      <c r="A62">
        <v>104</v>
      </c>
      <c r="B62" t="s">
        <v>1230</v>
      </c>
      <c r="C62" s="17" t="s">
        <v>1231</v>
      </c>
      <c r="M62" t="str">
        <f t="shared" si="4"/>
        <v>if ($q==104){$query="SELECT '' AS f1,'' AS f2,'' AS f3,'' AS f4,'' AS f5,'' AS f6,transid AS f7, (SELECT salesname FROM ms_salesman WHERE salesid=tx_trans.salesid LIMIT 1) AS f8,'' AS f9,'' AS f10,'' AS f11,'' AS f12,'' AS f13,'' AS f14,'' AS f15,'' AS f16,'' AS f17,'' AS f18,'' AS f19,'' AS f20,'' AS f21,'' AS f22,'' AS f23,'' AS f24,'' AS f25,'' AS f26,'' AS f27,'' AS f28,'' AS f29,'' AS f30,'' AS f31,tx_trans.notes AS f32,  (SELECT GROUP_CONCAT(c.transid,'[',c.itemid,'[',c.itemname,'[',c.qty,'[',c.unit,'[',c.itemprice,'[',c.discpercent,'[',0,'[',c.totalamount,'[',IFNULL((SELECT SUM(qty) FROM tx_deliverymulti e LEFT JOIN tx_deliverymulti_d f ON e.orderno=f.orderno WHERE tx_trans.transid=e.refno AND f.prodcode=c.transid  GROUP BY f.prodcode),0)-IFNULL((SELECT SUM(qty) FROM tx_delivery e LEFT JOIN tx_delivery_d f ON  e.orderno=f.orderno WHERE tx_trans.transid=e.refno AND f.prodcode=c.itemid GROUP BY f.prodcode),0)   SEPARATOR '{')  FROM tx_trans_item c WHERE tx_trans.transid=c.transid) AS f33,'' AS f34,'' AS f35,'' AS f36  FROM tx_trans WHERE transid='$dt[0]'";}</v>
      </c>
    </row>
    <row r="63" spans="1:13" ht="17.25" customHeight="1">
      <c r="A63">
        <v>105</v>
      </c>
      <c r="B63" t="s">
        <v>1237</v>
      </c>
      <c r="C63" t="s">
        <v>1245</v>
      </c>
      <c r="M63" t="str">
        <f t="shared" si="4"/>
        <v>if ($q==105){$query="SELECT orderno AS CODE,orderno AS NAME FROM tx_deliverymulti where status='Pending' and  custname='$dt[0]' ORDER BY orderno DESC LIMIT 50";}</v>
      </c>
    </row>
    <row r="64" spans="1:13" ht="17.25" customHeight="1">
      <c r="A64">
        <v>106</v>
      </c>
      <c r="B64" t="s">
        <v>1250</v>
      </c>
      <c r="C64" s="17" t="s">
        <v>1241</v>
      </c>
      <c r="M64" t="str">
        <f t="shared" ref="M64:M66" si="5">"if ($q=="&amp;A64&amp;"){$query="&amp;C64&amp;D64&amp;E64&amp;F64&amp;G64&amp;H64&amp;I64&amp;J64&amp;K64&amp;L64&amp;"}"</f>
        <v>if ($q==106){$query="SELECT orderno AS f1, orderdate AS f2,transtype AS f3, custcode AS f4, custname AS f5, (SELECT setorantype FROM ms_payment WHERE paymentid=tx_deliverymulti.payterms LIMIT 1) AS f6, refno AS f7, (SELECT salesname FROM ms_salesman WHERE salesid=tx_deliverymulti.salesman LIMIT 1) AS f8, totalamount AS f9, discent AS f10, disamount AS f11, ppncent AS f12, otherfee AS f13, FORMAT(netamount,0) AS f14, shipvia AS f15, deliveryto AS f16, deliveryaddress AS f17, deliverypic AS f18, deliveryphone AS f19, STATUS AS f20, (SELECT warehousename FROM ms_warehouse WHERE warehouseid=tx_deliverymulti.warehousefrom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tx_deliverymulti.orderno=e.orderno AND f.prodcode=c.prodcode GROUP BY f.prodcode),0)-IFNULL((SELECT SUM(qty) FROM tx_delivery e LEFT JOIN tx_delivery_d f ON e.orderno=f.orderno WHERE tx_deliverymulti.orderno=e.refno AND f.prodcode=c.prodcode GROUP BY f.prodcode),0)    SEPARATOR '{')FROM tx_deliverymulti_d c WHERE tx_deliverymulti.orderno=c.orderno) AS f33, dp AS f34,leftamount AS f35,ppnamount AS f36 FROM tx_deliverymulti  WHERE orderno='$dt[0]'";}</v>
      </c>
    </row>
    <row r="65" spans="1:13" ht="17.25" customHeight="1">
      <c r="A65">
        <v>107</v>
      </c>
      <c r="B65" t="s">
        <v>1251</v>
      </c>
      <c r="C65" t="s">
        <v>1252</v>
      </c>
      <c r="M65" t="str">
        <f t="shared" si="5"/>
        <v>if ($q==107){$query="SELECT orderno AS CODE,orderno AS NAME FROM tx_delivery WHERE custname='$dt[0]' AND orderno NOT IN (SELECT orderno FROM tx_deliveryout WHERE orderdate&gt;DATE_ADD(NOW(),INTERVAL -1 MONTH) )ORDER BY orderno DESC LIMIT 100";}</v>
      </c>
    </row>
    <row r="66" spans="1:13" ht="17.25" customHeight="1">
      <c r="A66">
        <v>108</v>
      </c>
      <c r="B66" t="s">
        <v>1249</v>
      </c>
      <c r="C66" s="17" t="s">
        <v>1253</v>
      </c>
      <c r="M66" t="str">
        <f t="shared" si="5"/>
        <v>if ($q==108){$query="SELECT orderno AS f1, orderdate AS f2,transtype AS f3, custcode AS f4, custname AS f5, (SELECT setorantype FROM ms_payment WHERE paymentid=tx_delivery.payterms LIMIT 1) AS f6, refno AS f7, (SELECT salesname FROM ms_salesman WHERE salesid=tx_delivery.salesman LIMIT 1) AS f8, totalamount AS f9, discent AS f10, disamount AS f11, ppncent AS f12, otherfee AS f13, FORMAT(netamount,0) AS f14, shipvia AS f15, deliveryto AS f16, deliveryaddress AS f17, deliverypic AS f18, deliveryphone AS f19, '' AS f20, (SELECT warehousename FROM ms_warehouse WHERE warehouseid=tx_delivery.warehousefrom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 e LEFT JOIN tx_delivery_d f ON e.orderno=f.orderno WHERE tx_delivery.orderno=e.orderno AND f.prodcode=c.prodcode GROUP BY f.prodcode),0)-IFNULL((SELECT SUM(qty) FROM tx_delivery e LEFT JOIN tx_delivery_d f ON e.orderno=f.orderno WHERE tx_delivery.orderno=e.refno AND f.prodcode=c.prodcode GROUP BY f.prodcode),0)    SEPARATOR '{')FROM tx_delivery_d c WHERE tx_delivery.orderno=c.orderno) AS f33, dp AS f34,leftamount AS f35,ppnamount AS f36 FROM tx_delivery  WHERE orderno='$dt[0]'";}</v>
      </c>
    </row>
    <row r="67" spans="1:13" ht="17.25" customHeight="1">
      <c r="A67">
        <v>109</v>
      </c>
      <c r="B67" t="s">
        <v>1254</v>
      </c>
      <c r="C67" t="s">
        <v>1256</v>
      </c>
      <c r="M67" t="str">
        <f t="shared" ref="M67:M77" si="6">"if ($q=="&amp;A67&amp;"){$query="&amp;C67&amp;D67&amp;E67&amp;F67&amp;G67&amp;H67&amp;I67&amp;J67&amp;K67&amp;L67&amp;"}"</f>
        <v>if ($q==109){$query="SELECT orderno AS CODE,orderno AS NAME FROM tx_deliveryout WHERE custname='$dt[0]' AND orderno NOT IN (SELECT orderno FROM tx_deliveryreceived WHERE orderdate&gt;DATE_ADD(NOW(),INTERVAL -1 MONTH) )ORDER BY orderno DESC LIMIT 100";}</v>
      </c>
    </row>
    <row r="68" spans="1:13" ht="17.25" customHeight="1">
      <c r="A68">
        <v>110</v>
      </c>
      <c r="B68" t="s">
        <v>1255</v>
      </c>
      <c r="C68" s="17" t="s">
        <v>1257</v>
      </c>
      <c r="M68" t="str">
        <f t="shared" si="6"/>
        <v>if ($q==110){$query="SELECT orderno AS f1, orderdate AS f2,transtype AS f3, custcode AS f4, custname AS f5, (SELECT setorantype FROM ms_payment WHERE paymentid=tx_deliveryout.payterms LIMIT 1) AS f6, refno AS f7, (SELECT salesname FROM ms_salesman WHERE salesid=tx_deliveryout.salesman LIMIT 1) AS f8, totalamount AS f9, discent AS f10, disamount AS f11, ppncent AS f12, otherfee AS f13, FORMAT(netamount,0) AS f14, shipvia AS f15, deliveryto AS f16, deliveryaddress AS f17, deliverypic AS f18, deliveryphone AS f19, '' AS f20, (SELECT warehousename FROM ms_warehouse WHERE warehouseid=tx_deliveryout.warehousefrom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tx_deliveryout e LEFT JOIN tx_deliveryout_d f ON e.orderno=f.orderno WHERE tx_deliveryout.orderno=e.orderno AND f.prodcode=c.prodcode GROUP BY f.prodcode),0)-IFNULL((SELECT SUM(qty) FROM tx_deliveryout e LEFT JOIN tx_deliveryout_d f ON e.orderno=f.orderno WHERE tx_deliveryout.orderno=e.refno AND f.prodcode=c.prodcode GROUP BY f.prodcode),0)    SEPARATOR '{')FROM tx_deliveryout_d c WHERE tx_deliveryout.orderno=c.orderno) AS f33, dp AS f34,leftamount AS f35,ppnamount AS f36 FROM tx_deliveryout  WHERE orderno='$dt[0]'";}</v>
      </c>
    </row>
    <row r="69" spans="1:13" ht="17.25" customHeight="1">
      <c r="A69">
        <v>111</v>
      </c>
      <c r="B69" t="s">
        <v>1259</v>
      </c>
      <c r="C69" s="17" t="s">
        <v>1260</v>
      </c>
      <c r="M69" t="str">
        <f t="shared" si="6"/>
        <v>if ($q==111){$query="SELECT orderno AS f1, orderdate AS f2,transtype AS f3, custcode AS f4, custname AS f5, (SELECT setorantype FROM ms_payment WHERE paymentid=tx_sales.payterms LIMIT 1) AS f6, orderno AS f7, (SELECT salesname FROM ms_salesman WHERE salesid=tx_sales.salesman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tx_sales.orderno=e.refno AND f.prodcode=c.prodcode GROUP BY f.prodcode),0)-IFNULL((SELECT SUM(qty) FROM tx_delivery e LEFT JOIN tx_delivery_d f ON e.orderno=f.orderno WHERE tx_sales.orderno=e.refno AND f.prodcode=c.prodcode GROUP BY f.prodcode),0)  SEPARATOR '{')FROM tx_sales_d c WHERE tx_sales.orderno=c.orderno) AS f33, dp AS f34,leftamount AS f35,ppnamount AS f36 FROM tx_sales  WHERE orderno='$dt[0]'";}</v>
      </c>
    </row>
    <row r="70" spans="1:13" ht="17.25" customHeight="1">
      <c r="A70">
        <v>112</v>
      </c>
      <c r="B70" t="s">
        <v>1261</v>
      </c>
      <c r="C70" s="17" t="s">
        <v>1262</v>
      </c>
      <c r="M70" t="str">
        <f t="shared" si="6"/>
        <v>if ($q==112){$query="SELECT orderno AS f1, orderdate AS f2,transtype AS f3, custcode AS f4, custname AS f5, (SELECT setorantype FROM ms_payment WHERE paymentid=tx_salesinvoice.payterms LIMIT 1) AS f6, orderno AS f7, (SELECT salesname FROM ms_salesman WHERE salesid=tx_salesinvoice.salesman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tx_salesinvoice.orderno=e.refno AND f.prodcode=c.prodcode GROUP BY f.prodcode),0)-IFNULL((SELECT SUM(qty) FROM tx_delivery e LEFT JOIN tx_delivery_d f ON e.orderno=f.orderno WHERE tx_salesinvoice.orderno=e.refno AND f.prodcode=c.prodcode GROUP BY f.prodcode),0)  SEPARATOR '{')FROM tx_salesinvoice_d c WHERE tx_salesinvoice.orderno=c.orderno) AS f33, dpso AS f34,cash AS f35,credit AS f36 FROM tx_salesinvoice  WHERE orderno='$dt[0]'";}</v>
      </c>
    </row>
    <row r="71" spans="1:13" ht="17.25" customHeight="1">
      <c r="A71">
        <v>113</v>
      </c>
      <c r="B71" t="s">
        <v>1263</v>
      </c>
      <c r="C71" t="s">
        <v>1264</v>
      </c>
      <c r="M71" t="str">
        <f t="shared" si="6"/>
        <v>if ($q==113){$query="(SELECT '' AS CODE,'' AS NAME)UNION ALL (SELECT 'credit' AS CODE,orderno AS NAME FROM tx_salesinvoice where custname='$dt[0]' ORDER BY orderno DESC LIMIT 50)";}</v>
      </c>
    </row>
    <row r="72" spans="1:13" ht="17.25" customHeight="1">
      <c r="A72">
        <v>114</v>
      </c>
      <c r="B72" t="s">
        <v>1265</v>
      </c>
      <c r="C72" s="17" t="s">
        <v>1266</v>
      </c>
      <c r="M72" t="str">
        <f t="shared" si="6"/>
        <v>if ($q==114){$query="SELECT orderno AS f1, orderdate AS f2,transtype AS f3, suppid AS f4, suppname AS f5, (SELECT setorantype FROM ms_payment WHERE paymentid=tx_purchase.payterms LIMIT 1) AS f6, orderno AS f7, (SELECT salesname FROM ms_salesman WHERE salesid=tx_purchase.salesman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warehouseid=tx_purchase.warehousefrom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tx_purchase.orderno=e.refno AND f.prodcode=c.prodcode GROUP BY f.prodcode),0)-IFNULL((SELECT SUM(qty) FROM tx_delivery e LEFT JOIN tx_delivery_d f ON e.orderno=f.orderno WHERE tx_purchase.orderno=e.refno AND f.prodcode=c.prodcode GROUP BY f.prodcode),0)  SEPARATOR '{')FROM tx_purchase_d c WHERE tx_purchase.orderno=c.orderno) AS f33, dp AS f34,leftamount AS f35,ppnamount AS f36 FROM tx_purchase  WHERE orderno='$dt[0]'";}</v>
      </c>
    </row>
    <row r="73" spans="1:13" ht="17.25" customHeight="1">
      <c r="A73">
        <v>115</v>
      </c>
      <c r="B73" t="s">
        <v>1268</v>
      </c>
      <c r="C73" s="17" t="s">
        <v>1270</v>
      </c>
      <c r="M73" t="str">
        <f t="shared" si="6"/>
        <v>if ($q==115){$query="SELECT orderno AS f1, orderdate AS f2,transtype AS f3, custcode AS f4, custname AS f5, (SELECT setorantype FROM ms_payment WHERE paymentid=tx_purchaseinvoice.payterms LIMIT 1) AS f6, orderno AS f7, (SELECT salesname FROM ms_salesman WHERE salesid=tx_purchaseinvoice.salesman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warehouseid=tx_purchaseinvoice.warehousefrom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tx_purchaseinvoice.orderno=e.refno AND f.prodcode=c.prodcode GROUP BY f.prodcode),0)-IFNULL((SELECT SUM(qty) FROM tx_delivery e LEFT JOIN tx_delivery_d f ON e.orderno=f.orderno WHERE tx_purchaseinvoice.orderno=e.refno AND f.prodcode=c.prodcode GROUP BY f.prodcode),0)  SEPARATOR '{')FROM tx_purchaseinvoice_d c WHERE tx_purchaseinvoice.orderno=c.orderno) AS f33, dppo AS f34,cash AS f35,credit AS f36 FROM tx_purchaseinvoice  WHERE orderno='$dt[0]'";}</v>
      </c>
    </row>
    <row r="74" spans="1:13" ht="17.25" customHeight="1">
      <c r="A74">
        <v>116</v>
      </c>
      <c r="B74" t="s">
        <v>1269</v>
      </c>
      <c r="C74" t="s">
        <v>1271</v>
      </c>
      <c r="M74" t="str">
        <f t="shared" si="6"/>
        <v>if ($q==116){$query="(SELECT '' AS CODE,'' AS NAME)UNION ALL (SELECT 'credit' AS CODE,orderno AS NAME FROM tx_purchaseinvoice where custname='$dt[0]' ORDER BY orderno DESC LIMIT 50)";}</v>
      </c>
    </row>
    <row r="75" spans="1:13" ht="17.25" customHeight="1">
      <c r="A75">
        <v>117</v>
      </c>
      <c r="B75" t="s">
        <v>1307</v>
      </c>
      <c r="C75" s="17" t="s">
        <v>1338</v>
      </c>
      <c r="M75" t="str">
        <f t="shared" si="6"/>
        <v>if ($q==117){$query="SELECT settingid AS CODE, REPLACE(REPLACE(REPLACE(REPLACE(REPLACE(REPLACE(description,'%y',DATE_FORMAT(NOW(),'%y')),'%d',DATE_FORMAT(NOW(),'%d')),'%m',DATE_FORMAT(NOW(),'%m')),'%c5',(SELECT RIGHT(100000+IFNULL(MAX(RIGHT(orderno,5)),'100000')+1,5) FROM tx_consignmentin WHERE transtype='COI' AND DATE_FORMAT(orderdate,'%y%m')=DATE_FORMAT(NOW(),'%y%m')))  ,'%c4',(SELECT RIGHT(10000+IFNULL(MAX(RIGHT(orderno,4)),'10000')+1,4) FROM tx_consignmentin WHERE transtype='COI' AND DATE_FORMAT(orderdate,'%y%m')=DATE_FORMAT(NOW(),'%y%m'))),'%c3',(SELECT RIGHT(1000+IFNULL(MAX(RIGHT(orderno,3)),'1000')+1,3) FROM tx_consignmentin WHERE transtype='COI' AND  DATE_FORMAT(orderdate,'%y%m')=DATE_FORMAT(NOW(),'%y%m'))) AS NAME FROM ms_setting WHERE settingtype='coi' ";}</v>
      </c>
    </row>
    <row r="76" spans="1:13" ht="17.25" customHeight="1">
      <c r="A76">
        <v>118</v>
      </c>
      <c r="B76" t="s">
        <v>1309</v>
      </c>
      <c r="C76" s="17" t="s">
        <v>1308</v>
      </c>
      <c r="M76" t="str">
        <f t="shared" si="6"/>
        <v>if ($q==118){$query="SELECT orderno AS f1, orderdate AS f2,transtype AS f3, suppid AS f4, suppname AS f5, (SELECT setorantype FROM ms_payment WHERE paymentid=tx_consignment.payterms LIMIT 1) AS f6, orderno AS f7, (SELECT salesname FROM ms_salesman WHERE salesid=tx_consignment.salesman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warehouseid=tx_consignment.warehousefrom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tx_consignment.orderno=e.refno AND f.prodcode=c.prodcode GROUP BY f.prodcode),0)-IFNULL((SELECT SUM(qty) FROM tx_delivery e LEFT JOIN tx_delivery_d f ON e.orderno=f.orderno WHERE tx_consignment.orderno=e.refno AND f.prodcode=c.prodcode GROUP BY f.prodcode),0)  SEPARATOR '{')FROM tx_consignment_d c WHERE tx_consignment.orderno=c.orderno) AS f33, dp AS f34,leftamount AS f35,ppnamount AS f36 FROM tx_consignment  WHERE orderno='$dt[0]'";}</v>
      </c>
    </row>
    <row r="77" spans="1:13" ht="17.25" customHeight="1">
      <c r="A77">
        <v>119</v>
      </c>
      <c r="B77" t="s">
        <v>1322</v>
      </c>
      <c r="C77" t="s">
        <v>1325</v>
      </c>
      <c r="M77" t="str">
        <f t="shared" si="6"/>
        <v>if ($q==119){$query="SELECT orderno AS f1, orderdate AS f2,transtype AS f3, custcode AS f4, custname AS f5, (SELECT setorantype FROM ms_payment WHERE paymentid=tx_consignmentin.payterms LIMIT 1) AS f6, orderno AS f7, (SELECT salesname FROM ms_salesman WHERE salesid=tx_consignmentin.salesman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warehouseid=tx_consignmentin.warehousefrom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tx_consignmentin.orderno=e.refno AND f.prodcode=c.prodcode GROUP BY f.prodcode),0)-IFNULL((SELECT SUM(qty) FROM tx_delivery e LEFT JOIN tx_delivery_d f ON e.orderno=f.orderno WHERE tx_consignmentin.orderno=e.refno AND f.prodcode=c.prodcode GROUP BY f.prodcode),0)  SEPARATOR '{')FROM tx_consignmentin_d c WHERE tx_consignmentin.orderno=c.orderno) AS f33, dppo AS f34,cash AS f35,credit AS f36 FROM tx_consignmentin  WHERE orderno='$dt[0]'";}</v>
      </c>
    </row>
    <row r="78" spans="1:13" ht="17.25" customHeight="1">
      <c r="A78">
        <v>120</v>
      </c>
      <c r="B78" t="s">
        <v>1323</v>
      </c>
      <c r="C78" t="s">
        <v>1324</v>
      </c>
      <c r="M78" t="str">
        <f t="shared" ref="M78:M81" si="7">"if ($q=="&amp;A78&amp;"){$query="&amp;C78&amp;D78&amp;E78&amp;F78&amp;G78&amp;H78&amp;I78&amp;J78&amp;K78&amp;L78&amp;"}"</f>
        <v>if ($q==120){$query="(SELECT '' AS CODE,'' AS NAME)UNION ALL (SELECT 'credit' AS CODE,orderno AS NAME FROM tx_consignmentin where custname='$dt[0]' ORDER BY orderno DESC LIMIT 50)";}</v>
      </c>
    </row>
    <row r="79" spans="1:13" ht="17.25" customHeight="1">
      <c r="A79">
        <v>121</v>
      </c>
      <c r="B79" t="s">
        <v>1269</v>
      </c>
      <c r="C79" t="s">
        <v>1327</v>
      </c>
      <c r="M79" t="str">
        <f t="shared" si="7"/>
        <v>if ($q==121){$query="(SELECT '' AS CODE,'' AS NAME)UNION ALL (SELECT 'credit' AS CODE,orderno AS NAME FROM tx_consignmentinvoice where custname='$dt[0]' ORDER BY orderno DESC LIMIT 50)";}</v>
      </c>
    </row>
    <row r="80" spans="1:13" ht="17.25" customHeight="1">
      <c r="A80">
        <v>122</v>
      </c>
      <c r="B80" t="s">
        <v>1268</v>
      </c>
      <c r="C80" s="17" t="s">
        <v>1328</v>
      </c>
      <c r="M80" t="str">
        <f t="shared" si="7"/>
        <v>if ($q==122){$query="SELECT orderno AS f1, orderdate AS f2,transtype AS f3, custcode AS f4, custname AS f5, (SELECT setorantype FROM ms_payment WHERE paymentid=tx_consignmentinvoice.payterms LIMIT 1) AS f6, orderno AS f7, (SELECT salesname FROM ms_salesman WHERE salesid=tx_consignmentinvoice.salesman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warehouseid=tx_consignmentinvoice.warehousefrom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tx_consignmentinvoice.orderno=e.refno AND f.prodcode=c.prodcode GROUP BY f.prodcode),0)-IFNULL((SELECT SUM(qty) FROM tx_delivery e LEFT JOIN tx_delivery_d f ON e.orderno=f.orderno WHERE tx_consignmentinvoice.orderno=e.refno AND f.prodcode=c.prodcode GROUP BY f.prodcode),0)  SEPARATOR '{')FROM tx_consignmentinvoice_d c WHERE tx_consignmentinvoice.orderno=c.orderno) AS f33, dppo AS f34,cash AS f35,credit AS f36 FROM tx_consignmentinvoice  WHERE orderno='$dt[0]'";}</v>
      </c>
    </row>
    <row r="81" spans="1:13" ht="17.25" customHeight="1">
      <c r="A81">
        <v>123</v>
      </c>
      <c r="B81" t="s">
        <v>1334</v>
      </c>
      <c r="C81" s="17" t="s">
        <v>1335</v>
      </c>
      <c r="M81" t="str">
        <f t="shared" si="7"/>
        <v>if ($q==123){$query="SELECT orderno AS f1, orderdate AS f2,transtype AS f3, custcode AS f4, custname AS f5, (SELECT setorantype FROM ms_payment WHERE paymentid=tx_salesinvoice.payterms LIMIT 1) AS f6, refno AS f7, (SELECT salesname FROM ms_salesman WHERE salesid=tx_salesinvoice.salesman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tx_salesinvoice.orderno=e.refno AND f.prodcode=c.prodcode GROUP BY f.prodcode),0)-IFNULL((SELECT SUM(qty) FROM tx_delivery e LEFT JOIN tx_delivery_d f ON e.orderno=f.orderno WHERE tx_salesinvoice.orderno=e.refno AND f.prodcode=c.prodcode GROUP BY f.prodcode),0)  SEPARATOR '{')FROM tx_salesinvoice_d c WHERE tx_salesinvoice.orderno=c.orderno) AS f33, dpso AS f34,cash AS f35,credit AS f36 FROM tx_salesinvoice  WHERE orderno='$dt[0]'";}</v>
      </c>
    </row>
    <row r="82" spans="1:13" ht="17.25" customHeight="1">
      <c r="A82">
        <v>124</v>
      </c>
      <c r="B82" t="s">
        <v>1443</v>
      </c>
      <c r="C82" s="17" t="s">
        <v>1444</v>
      </c>
      <c r="M82" t="str">
        <f t="shared" ref="M82:M84" si="8">"if ($q=="&amp;A82&amp;"){$query="&amp;C82&amp;D82&amp;E82&amp;F82&amp;G82&amp;H82&amp;I82&amp;J82&amp;K82&amp;L82&amp;"}"</f>
        <v>if ($q==124){$query="SELECT suppid AS CODE,suppname AS NAME FROM ms_supplier WHERE suppname&lt;&gt;'' ORDER BY suppname";}</v>
      </c>
    </row>
    <row r="83" spans="1:13" ht="17.25" customHeight="1">
      <c r="A83">
        <v>125</v>
      </c>
      <c r="B83" t="s">
        <v>1460</v>
      </c>
      <c r="C83" s="17" t="s">
        <v>1461</v>
      </c>
      <c r="M83" t="str">
        <f t="shared" si="8"/>
        <v>if ($q==125){$query="select memberid as code,membername as name from ms_membership order by membername";}</v>
      </c>
    </row>
    <row r="84" spans="1:13" ht="17.25" customHeight="1">
      <c r="A84">
        <v>126</v>
      </c>
      <c r="B84" t="s">
        <v>1468</v>
      </c>
      <c r="C84" s="17" t="s">
        <v>1469</v>
      </c>
      <c r="M84" t="str">
        <f t="shared" si="8"/>
        <v>if ($q==126){$query="select userid as code,username as name from ms_user where groupid=1";}</v>
      </c>
    </row>
    <row r="85" spans="1:13" ht="17.25" customHeight="1">
      <c r="C85" s="24" t="s">
        <v>1062</v>
      </c>
      <c r="M85" t="s">
        <v>98</v>
      </c>
    </row>
  </sheetData>
  <pageMargins left="0.7" right="0.7" top="0.75" bottom="0.75" header="0.3" footer="0.3"/>
  <pageSetup paperSize="11" orientation="landscape" r:id="rId1"/>
</worksheet>
</file>

<file path=xl/worksheets/sheet7.xml><?xml version="1.0" encoding="utf-8"?>
<worksheet xmlns="http://schemas.openxmlformats.org/spreadsheetml/2006/main" xmlns:r="http://schemas.openxmlformats.org/officeDocument/2006/relationships">
  <sheetPr codeName="Sheet7"/>
  <dimension ref="A1:L911"/>
  <sheetViews>
    <sheetView workbookViewId="0">
      <pane ySplit="1" topLeftCell="A905" activePane="bottomLeft" state="frozen"/>
      <selection pane="bottomLeft" activeCell="F916" sqref="F916"/>
    </sheetView>
  </sheetViews>
  <sheetFormatPr defaultRowHeight="16.5" customHeight="1"/>
  <cols>
    <col min="1" max="1" width="9.5703125" bestFit="1" customWidth="1"/>
    <col min="2" max="2" width="16.7109375" customWidth="1"/>
    <col min="3" max="3" width="6.7109375" bestFit="1" customWidth="1"/>
    <col min="4" max="4" width="11.85546875" bestFit="1" customWidth="1"/>
    <col min="5" max="5" width="6.85546875" bestFit="1" customWidth="1"/>
    <col min="6" max="6" width="7.7109375" customWidth="1"/>
    <col min="7" max="7" width="8.42578125" bestFit="1" customWidth="1"/>
    <col min="8" max="8" width="13.28515625" customWidth="1"/>
    <col min="9" max="9" width="41.5703125" customWidth="1"/>
    <col min="10" max="10" width="5" bestFit="1" customWidth="1"/>
    <col min="11" max="12" width="10.140625" customWidth="1"/>
  </cols>
  <sheetData>
    <row r="1" spans="1:12" ht="16.5" customHeight="1">
      <c r="A1" s="20" t="s">
        <v>104</v>
      </c>
      <c r="B1" s="20" t="s">
        <v>105</v>
      </c>
      <c r="C1" s="20" t="s">
        <v>106</v>
      </c>
      <c r="D1" s="20" t="s">
        <v>184</v>
      </c>
      <c r="E1" s="20" t="s">
        <v>107</v>
      </c>
      <c r="F1" s="20" t="s">
        <v>108</v>
      </c>
      <c r="G1" s="20" t="s">
        <v>109</v>
      </c>
      <c r="H1" s="20" t="s">
        <v>110</v>
      </c>
      <c r="I1" s="20" t="s">
        <v>111</v>
      </c>
      <c r="J1" s="20" t="s">
        <v>112</v>
      </c>
      <c r="K1" s="20" t="s">
        <v>113</v>
      </c>
      <c r="L1" t="s">
        <v>195</v>
      </c>
    </row>
    <row r="2" spans="1:12" ht="16.5" customHeight="1">
      <c r="A2">
        <v>7001</v>
      </c>
      <c r="B2" t="s">
        <v>192</v>
      </c>
      <c r="C2" t="s">
        <v>114</v>
      </c>
      <c r="D2" t="s">
        <v>115</v>
      </c>
      <c r="E2" t="s">
        <v>116</v>
      </c>
      <c r="F2" t="s">
        <v>117</v>
      </c>
      <c r="G2">
        <v>90</v>
      </c>
      <c r="H2" t="s">
        <v>118</v>
      </c>
      <c r="I2" t="s">
        <v>19</v>
      </c>
      <c r="J2">
        <v>1</v>
      </c>
      <c r="K2" t="b">
        <v>1</v>
      </c>
      <c r="L2" t="str">
        <f>"insert into ms_module values('"&amp;A2&amp;"','"&amp;B2&amp;"','"&amp;C2&amp;"','"&amp;D2&amp;"','"&amp;E2&amp;"','"&amp;F2&amp;"','"&amp;G2&amp;"','"&amp;H2&amp;"','"&amp;I2&amp;"','"&amp;J2&amp;"','"&amp;K2&amp;"');"</f>
        <v>insert into ms_module values('7001','SQ','MD','M','f1','text','90','Invoice No','orderno','1','TRUE');</v>
      </c>
    </row>
    <row r="3" spans="1:12" ht="16.5" customHeight="1">
      <c r="A3">
        <v>7002</v>
      </c>
      <c r="B3" t="s">
        <v>192</v>
      </c>
      <c r="C3" t="s">
        <v>114</v>
      </c>
      <c r="D3" t="s">
        <v>115</v>
      </c>
      <c r="E3" t="s">
        <v>119</v>
      </c>
      <c r="F3" t="s">
        <v>117</v>
      </c>
      <c r="G3">
        <v>90</v>
      </c>
      <c r="H3" t="s">
        <v>120</v>
      </c>
      <c r="I3" t="s">
        <v>20</v>
      </c>
      <c r="J3">
        <v>2</v>
      </c>
      <c r="K3" t="b">
        <v>1</v>
      </c>
      <c r="L3" t="str">
        <f t="shared" ref="L3:L36" si="0">"insert into ms_module values('"&amp;A3&amp;"','"&amp;B3&amp;"','"&amp;C3&amp;"','"&amp;D3&amp;"','"&amp;E3&amp;"','"&amp;F3&amp;"','"&amp;G3&amp;"','"&amp;H3&amp;"','"&amp;I3&amp;"','"&amp;J3&amp;"','"&amp;K3&amp;"');"</f>
        <v>insert into ms_module values('7002','SQ','MD','M','f2','text','90','Invoice Date','orderdate','2','TRUE');</v>
      </c>
    </row>
    <row r="4" spans="1:12" ht="16.5" customHeight="1">
      <c r="A4">
        <v>7003</v>
      </c>
      <c r="B4" t="s">
        <v>192</v>
      </c>
      <c r="C4" t="s">
        <v>114</v>
      </c>
      <c r="D4" t="s">
        <v>115</v>
      </c>
      <c r="E4" t="s">
        <v>121</v>
      </c>
      <c r="F4" t="s">
        <v>117</v>
      </c>
      <c r="G4">
        <v>80</v>
      </c>
      <c r="H4" t="s">
        <v>122</v>
      </c>
      <c r="I4" t="s">
        <v>21</v>
      </c>
      <c r="J4">
        <v>3</v>
      </c>
      <c r="K4" t="b">
        <v>1</v>
      </c>
      <c r="L4" t="str">
        <f t="shared" si="0"/>
        <v>insert into ms_module values('7003','SQ','MD','M','f3','text','80','Invoice Type','transtype','3','TRUE');</v>
      </c>
    </row>
    <row r="5" spans="1:12" ht="16.5" customHeight="1">
      <c r="A5">
        <v>7004</v>
      </c>
      <c r="B5" t="s">
        <v>192</v>
      </c>
      <c r="C5" t="s">
        <v>114</v>
      </c>
      <c r="D5" t="s">
        <v>115</v>
      </c>
      <c r="E5" t="s">
        <v>123</v>
      </c>
      <c r="F5" t="s">
        <v>117</v>
      </c>
      <c r="G5">
        <v>100</v>
      </c>
      <c r="H5" t="s">
        <v>22</v>
      </c>
      <c r="I5" t="s">
        <v>22</v>
      </c>
      <c r="J5">
        <v>4</v>
      </c>
      <c r="K5" t="b">
        <v>0</v>
      </c>
      <c r="L5" t="str">
        <f t="shared" si="0"/>
        <v>insert into ms_module values('7004','SQ','MD','M','f4','text','100','custcode','custcode','4','FALSE');</v>
      </c>
    </row>
    <row r="6" spans="1:12" ht="16.5" customHeight="1">
      <c r="A6">
        <v>7005</v>
      </c>
      <c r="B6" t="s">
        <v>192</v>
      </c>
      <c r="C6" t="s">
        <v>114</v>
      </c>
      <c r="D6" t="s">
        <v>115</v>
      </c>
      <c r="E6" t="s">
        <v>124</v>
      </c>
      <c r="F6" t="s">
        <v>117</v>
      </c>
      <c r="G6">
        <v>150</v>
      </c>
      <c r="H6" t="s">
        <v>159</v>
      </c>
      <c r="I6" t="s">
        <v>23</v>
      </c>
      <c r="J6">
        <v>5</v>
      </c>
      <c r="K6" t="b">
        <v>1</v>
      </c>
      <c r="L6" t="str">
        <f t="shared" si="0"/>
        <v>insert into ms_module values('7005','SQ','MD','M','f5','text','150','Customer','custname','5','TRUE');</v>
      </c>
    </row>
    <row r="7" spans="1:12" ht="16.5" customHeight="1">
      <c r="A7">
        <v>7006</v>
      </c>
      <c r="B7" t="s">
        <v>192</v>
      </c>
      <c r="C7" t="s">
        <v>114</v>
      </c>
      <c r="D7" t="s">
        <v>115</v>
      </c>
      <c r="E7" t="s">
        <v>125</v>
      </c>
      <c r="F7" t="s">
        <v>117</v>
      </c>
      <c r="G7">
        <v>120</v>
      </c>
      <c r="H7" t="s">
        <v>160</v>
      </c>
      <c r="I7" t="s">
        <v>15</v>
      </c>
      <c r="J7">
        <v>6</v>
      </c>
      <c r="K7" t="b">
        <v>1</v>
      </c>
      <c r="L7" t="str">
        <f t="shared" si="0"/>
        <v>insert into ms_module values('7006','SQ','MD','M','f6','text','120','Pay Terms','payterms','6','TRUE');</v>
      </c>
    </row>
    <row r="8" spans="1:12" ht="16.5" customHeight="1">
      <c r="A8">
        <v>7007</v>
      </c>
      <c r="B8" t="s">
        <v>192</v>
      </c>
      <c r="C8" t="s">
        <v>114</v>
      </c>
      <c r="D8" t="s">
        <v>115</v>
      </c>
      <c r="E8" t="s">
        <v>126</v>
      </c>
      <c r="F8" t="s">
        <v>117</v>
      </c>
      <c r="G8">
        <v>100</v>
      </c>
      <c r="H8" t="s">
        <v>161</v>
      </c>
      <c r="I8" t="s">
        <v>24</v>
      </c>
      <c r="J8">
        <v>7</v>
      </c>
      <c r="K8" t="b">
        <v>1</v>
      </c>
      <c r="L8" t="str">
        <f t="shared" si="0"/>
        <v>insert into ms_module values('7007','SQ','MD','M','f7','text','100','PO No','pono','7','TRUE');</v>
      </c>
    </row>
    <row r="9" spans="1:12" ht="16.5" customHeight="1">
      <c r="A9">
        <v>7008</v>
      </c>
      <c r="B9" t="s">
        <v>192</v>
      </c>
      <c r="C9" t="s">
        <v>114</v>
      </c>
      <c r="D9" t="s">
        <v>115</v>
      </c>
      <c r="E9" t="s">
        <v>127</v>
      </c>
      <c r="F9" t="s">
        <v>117</v>
      </c>
      <c r="G9">
        <v>100</v>
      </c>
      <c r="H9" t="s">
        <v>162</v>
      </c>
      <c r="I9" t="s">
        <v>14</v>
      </c>
      <c r="J9">
        <v>8</v>
      </c>
      <c r="K9" t="b">
        <v>1</v>
      </c>
      <c r="L9" t="str">
        <f t="shared" si="0"/>
        <v>insert into ms_module values('7008','SQ','MD','M','f8','text','100','Salesman','salesman','8','TRUE');</v>
      </c>
    </row>
    <row r="10" spans="1:12" ht="16.5" customHeight="1">
      <c r="A10">
        <v>7009</v>
      </c>
      <c r="B10" t="s">
        <v>192</v>
      </c>
      <c r="C10" t="s">
        <v>114</v>
      </c>
      <c r="D10" t="s">
        <v>115</v>
      </c>
      <c r="E10" t="s">
        <v>129</v>
      </c>
      <c r="F10" t="s">
        <v>117</v>
      </c>
      <c r="G10">
        <v>100</v>
      </c>
      <c r="H10" t="s">
        <v>25</v>
      </c>
      <c r="I10" t="s">
        <v>25</v>
      </c>
      <c r="J10">
        <v>9</v>
      </c>
      <c r="K10" t="b">
        <v>0</v>
      </c>
      <c r="L10" t="str">
        <f t="shared" si="0"/>
        <v>insert into ms_module values('7009','SQ','MD','M','f9','text','100','totalamount','totalamount','9','FALSE');</v>
      </c>
    </row>
    <row r="11" spans="1:12" ht="16.5" customHeight="1">
      <c r="A11">
        <v>7010</v>
      </c>
      <c r="B11" t="s">
        <v>192</v>
      </c>
      <c r="C11" t="s">
        <v>114</v>
      </c>
      <c r="D11" t="s">
        <v>115</v>
      </c>
      <c r="E11" t="s">
        <v>130</v>
      </c>
      <c r="F11" t="s">
        <v>117</v>
      </c>
      <c r="G11">
        <v>100</v>
      </c>
      <c r="H11" t="s">
        <v>26</v>
      </c>
      <c r="I11" t="s">
        <v>26</v>
      </c>
      <c r="J11">
        <v>10</v>
      </c>
      <c r="K11" t="b">
        <v>0</v>
      </c>
      <c r="L11" t="str">
        <f t="shared" si="0"/>
        <v>insert into ms_module values('7010','SQ','MD','M','f10','text','100','discent','discent','10','FALSE');</v>
      </c>
    </row>
    <row r="12" spans="1:12" ht="16.5" customHeight="1">
      <c r="A12">
        <v>7011</v>
      </c>
      <c r="B12" t="s">
        <v>192</v>
      </c>
      <c r="C12" t="s">
        <v>114</v>
      </c>
      <c r="D12" t="s">
        <v>115</v>
      </c>
      <c r="E12" t="s">
        <v>131</v>
      </c>
      <c r="F12" t="s">
        <v>117</v>
      </c>
      <c r="G12">
        <v>100</v>
      </c>
      <c r="H12" t="s">
        <v>27</v>
      </c>
      <c r="I12" t="s">
        <v>27</v>
      </c>
      <c r="J12">
        <v>11</v>
      </c>
      <c r="K12" t="b">
        <v>0</v>
      </c>
      <c r="L12" t="str">
        <f t="shared" si="0"/>
        <v>insert into ms_module values('7011','SQ','MD','M','f11','text','100','disamount','disamount','11','FALSE');</v>
      </c>
    </row>
    <row r="13" spans="1:12" ht="16.5" customHeight="1">
      <c r="A13">
        <v>7012</v>
      </c>
      <c r="B13" t="s">
        <v>192</v>
      </c>
      <c r="C13" t="s">
        <v>114</v>
      </c>
      <c r="D13" t="s">
        <v>115</v>
      </c>
      <c r="E13" t="s">
        <v>137</v>
      </c>
      <c r="F13" t="s">
        <v>117</v>
      </c>
      <c r="G13">
        <v>100</v>
      </c>
      <c r="H13" t="s">
        <v>28</v>
      </c>
      <c r="I13" t="s">
        <v>28</v>
      </c>
      <c r="J13">
        <v>12</v>
      </c>
      <c r="K13" t="b">
        <v>0</v>
      </c>
      <c r="L13" t="str">
        <f t="shared" si="0"/>
        <v>insert into ms_module values('7012','SQ','MD','M','f12','text','100','ppn','ppn','12','FALSE');</v>
      </c>
    </row>
    <row r="14" spans="1:12" ht="16.5" customHeight="1">
      <c r="A14">
        <v>7013</v>
      </c>
      <c r="B14" t="s">
        <v>192</v>
      </c>
      <c r="C14" t="s">
        <v>114</v>
      </c>
      <c r="D14" t="s">
        <v>115</v>
      </c>
      <c r="E14" t="s">
        <v>138</v>
      </c>
      <c r="F14" t="s">
        <v>117</v>
      </c>
      <c r="G14">
        <v>100</v>
      </c>
      <c r="H14" t="s">
        <v>29</v>
      </c>
      <c r="I14" t="s">
        <v>29</v>
      </c>
      <c r="J14">
        <v>13</v>
      </c>
      <c r="K14" t="b">
        <v>0</v>
      </c>
      <c r="L14" t="str">
        <f t="shared" si="0"/>
        <v>insert into ms_module values('7013','SQ','MD','M','f13','text','100','shippingcost','shippingcost','13','FALSE');</v>
      </c>
    </row>
    <row r="15" spans="1:12" ht="16.5" customHeight="1">
      <c r="A15">
        <v>7014</v>
      </c>
      <c r="B15" t="s">
        <v>192</v>
      </c>
      <c r="C15" t="s">
        <v>114</v>
      </c>
      <c r="D15" t="s">
        <v>115</v>
      </c>
      <c r="E15" t="s">
        <v>139</v>
      </c>
      <c r="F15" t="s">
        <v>117</v>
      </c>
      <c r="G15">
        <v>100</v>
      </c>
      <c r="H15" t="s">
        <v>163</v>
      </c>
      <c r="I15" t="s">
        <v>183</v>
      </c>
      <c r="J15">
        <v>14</v>
      </c>
      <c r="K15" t="b">
        <v>1</v>
      </c>
      <c r="L15" t="str">
        <f t="shared" si="0"/>
        <v>insert into ms_module values('7014','SQ','MD','M','f14','text','100','Total Amount','format(netamount,0)','14','TRUE');</v>
      </c>
    </row>
    <row r="16" spans="1:12" ht="16.5" customHeight="1">
      <c r="A16">
        <v>7015</v>
      </c>
      <c r="B16" t="s">
        <v>192</v>
      </c>
      <c r="C16" t="s">
        <v>114</v>
      </c>
      <c r="D16" t="s">
        <v>115</v>
      </c>
      <c r="E16" t="s">
        <v>140</v>
      </c>
      <c r="F16" t="s">
        <v>117</v>
      </c>
      <c r="G16">
        <v>100</v>
      </c>
      <c r="H16" t="s">
        <v>31</v>
      </c>
      <c r="I16" t="s">
        <v>31</v>
      </c>
      <c r="J16">
        <v>15</v>
      </c>
      <c r="K16" t="b">
        <v>0</v>
      </c>
      <c r="L16" t="str">
        <f t="shared" si="0"/>
        <v>insert into ms_module values('7015','SQ','MD','M','f15','text','100','shipvia','shipvia','15','FALSE');</v>
      </c>
    </row>
    <row r="17" spans="1:12" ht="16.5" customHeight="1">
      <c r="A17">
        <v>7016</v>
      </c>
      <c r="B17" t="s">
        <v>192</v>
      </c>
      <c r="C17" t="s">
        <v>114</v>
      </c>
      <c r="D17" t="s">
        <v>115</v>
      </c>
      <c r="E17" t="s">
        <v>141</v>
      </c>
      <c r="F17" t="s">
        <v>117</v>
      </c>
      <c r="G17">
        <v>100</v>
      </c>
      <c r="H17" t="s">
        <v>32</v>
      </c>
      <c r="I17" t="s">
        <v>32</v>
      </c>
      <c r="J17">
        <v>16</v>
      </c>
      <c r="K17" t="b">
        <v>0</v>
      </c>
      <c r="L17" t="str">
        <f t="shared" si="0"/>
        <v>insert into ms_module values('7016','SQ','MD','M','f16','text','100','deliveryto','deliveryto','16','FALSE');</v>
      </c>
    </row>
    <row r="18" spans="1:12" ht="16.5" customHeight="1">
      <c r="A18">
        <v>7017</v>
      </c>
      <c r="B18" t="s">
        <v>192</v>
      </c>
      <c r="C18" t="s">
        <v>114</v>
      </c>
      <c r="D18" t="s">
        <v>115</v>
      </c>
      <c r="E18" t="s">
        <v>142</v>
      </c>
      <c r="F18" t="s">
        <v>117</v>
      </c>
      <c r="G18">
        <v>100</v>
      </c>
      <c r="H18" t="s">
        <v>33</v>
      </c>
      <c r="I18" t="s">
        <v>33</v>
      </c>
      <c r="J18">
        <v>17</v>
      </c>
      <c r="K18" t="b">
        <v>0</v>
      </c>
      <c r="L18" t="str">
        <f t="shared" si="0"/>
        <v>insert into ms_module values('7017','SQ','MD','M','f17','text','100','deliveryaddress','deliveryaddress','17','FALSE');</v>
      </c>
    </row>
    <row r="19" spans="1:12" ht="16.5" customHeight="1">
      <c r="A19">
        <v>7018</v>
      </c>
      <c r="B19" t="s">
        <v>192</v>
      </c>
      <c r="C19" t="s">
        <v>114</v>
      </c>
      <c r="D19" t="s">
        <v>115</v>
      </c>
      <c r="E19" t="s">
        <v>143</v>
      </c>
      <c r="F19" t="s">
        <v>117</v>
      </c>
      <c r="G19">
        <v>100</v>
      </c>
      <c r="H19" t="s">
        <v>34</v>
      </c>
      <c r="I19" t="s">
        <v>34</v>
      </c>
      <c r="J19">
        <v>18</v>
      </c>
      <c r="K19" t="b">
        <v>0</v>
      </c>
      <c r="L19" t="str">
        <f t="shared" si="0"/>
        <v>insert into ms_module values('7018','SQ','MD','M','f18','text','100','deliverypic','deliverypic','18','FALSE');</v>
      </c>
    </row>
    <row r="20" spans="1:12" ht="16.5" customHeight="1">
      <c r="A20">
        <v>7019</v>
      </c>
      <c r="B20" t="s">
        <v>192</v>
      </c>
      <c r="C20" t="s">
        <v>114</v>
      </c>
      <c r="D20" t="s">
        <v>115</v>
      </c>
      <c r="E20" t="s">
        <v>144</v>
      </c>
      <c r="F20" t="s">
        <v>117</v>
      </c>
      <c r="G20">
        <v>100</v>
      </c>
      <c r="H20" t="s">
        <v>35</v>
      </c>
      <c r="I20" t="s">
        <v>35</v>
      </c>
      <c r="J20">
        <v>19</v>
      </c>
      <c r="K20" t="b">
        <v>0</v>
      </c>
      <c r="L20" t="str">
        <f t="shared" si="0"/>
        <v>insert into ms_module values('7019','SQ','MD','M','f19','text','100','deliveryphone','deliveryphone','19','FALSE');</v>
      </c>
    </row>
    <row r="21" spans="1:12" ht="16.5" customHeight="1">
      <c r="A21">
        <v>7020</v>
      </c>
      <c r="B21" t="s">
        <v>192</v>
      </c>
      <c r="C21" t="s">
        <v>114</v>
      </c>
      <c r="D21" t="s">
        <v>115</v>
      </c>
      <c r="E21" t="s">
        <v>145</v>
      </c>
      <c r="F21" t="s">
        <v>117</v>
      </c>
      <c r="G21">
        <v>100</v>
      </c>
      <c r="H21" t="s">
        <v>36</v>
      </c>
      <c r="I21" t="s">
        <v>36</v>
      </c>
      <c r="J21">
        <v>20</v>
      </c>
      <c r="K21" t="b">
        <v>0</v>
      </c>
      <c r="L21" t="str">
        <f t="shared" si="0"/>
        <v>insert into ms_module values('7020','SQ','MD','M','f20','text','100','deliverydate','deliverydate','20','FALSE');</v>
      </c>
    </row>
    <row r="22" spans="1:12" ht="16.5" customHeight="1">
      <c r="A22">
        <v>7021</v>
      </c>
      <c r="B22" t="s">
        <v>192</v>
      </c>
      <c r="C22" t="s">
        <v>114</v>
      </c>
      <c r="D22" t="s">
        <v>115</v>
      </c>
      <c r="E22" t="s">
        <v>146</v>
      </c>
      <c r="F22" t="s">
        <v>117</v>
      </c>
      <c r="G22">
        <v>100</v>
      </c>
      <c r="H22" t="s">
        <v>37</v>
      </c>
      <c r="I22" t="s">
        <v>37</v>
      </c>
      <c r="J22">
        <v>21</v>
      </c>
      <c r="K22" t="b">
        <v>0</v>
      </c>
      <c r="L22" t="str">
        <f t="shared" si="0"/>
        <v>insert into ms_module values('7021','SQ','MD','M','f21','text','100','warehousefrom','warehousefrom','21','FALSE');</v>
      </c>
    </row>
    <row r="23" spans="1:12" ht="16.5" customHeight="1">
      <c r="A23">
        <v>7022</v>
      </c>
      <c r="B23" t="s">
        <v>192</v>
      </c>
      <c r="C23" t="s">
        <v>114</v>
      </c>
      <c r="D23" t="s">
        <v>115</v>
      </c>
      <c r="E23" t="s">
        <v>147</v>
      </c>
      <c r="F23" t="s">
        <v>117</v>
      </c>
      <c r="G23">
        <v>100</v>
      </c>
      <c r="H23" t="s">
        <v>38</v>
      </c>
      <c r="I23" t="s">
        <v>38</v>
      </c>
      <c r="J23">
        <v>22</v>
      </c>
      <c r="K23" t="b">
        <v>0</v>
      </c>
      <c r="L23" t="str">
        <f t="shared" si="0"/>
        <v>insert into ms_module values('7022','SQ','MD','M','f22','text','100','field1','field1','22','FALSE');</v>
      </c>
    </row>
    <row r="24" spans="1:12" ht="16.5" customHeight="1">
      <c r="A24">
        <v>7023</v>
      </c>
      <c r="B24" t="s">
        <v>192</v>
      </c>
      <c r="C24" t="s">
        <v>114</v>
      </c>
      <c r="D24" t="s">
        <v>115</v>
      </c>
      <c r="E24" t="s">
        <v>148</v>
      </c>
      <c r="F24" t="s">
        <v>117</v>
      </c>
      <c r="G24">
        <v>100</v>
      </c>
      <c r="H24" t="s">
        <v>39</v>
      </c>
      <c r="I24" t="s">
        <v>39</v>
      </c>
      <c r="J24">
        <v>23</v>
      </c>
      <c r="K24" t="b">
        <v>0</v>
      </c>
      <c r="L24" t="str">
        <f t="shared" si="0"/>
        <v>insert into ms_module values('7023','SQ','MD','M','f23','text','100','field2','field2','23','FALSE');</v>
      </c>
    </row>
    <row r="25" spans="1:12" ht="16.5" customHeight="1">
      <c r="A25">
        <v>7024</v>
      </c>
      <c r="B25" t="s">
        <v>192</v>
      </c>
      <c r="C25" t="s">
        <v>114</v>
      </c>
      <c r="D25" t="s">
        <v>115</v>
      </c>
      <c r="E25" t="s">
        <v>149</v>
      </c>
      <c r="F25" t="s">
        <v>117</v>
      </c>
      <c r="G25">
        <v>100</v>
      </c>
      <c r="H25" t="s">
        <v>40</v>
      </c>
      <c r="I25" t="s">
        <v>40</v>
      </c>
      <c r="J25">
        <v>24</v>
      </c>
      <c r="K25" t="b">
        <v>0</v>
      </c>
      <c r="L25" t="str">
        <f t="shared" si="0"/>
        <v>insert into ms_module values('7024','SQ','MD','M','f24','text','100','field3','field3','24','FALSE');</v>
      </c>
    </row>
    <row r="26" spans="1:12" ht="16.5" customHeight="1">
      <c r="A26">
        <v>7025</v>
      </c>
      <c r="B26" t="s">
        <v>192</v>
      </c>
      <c r="C26" t="s">
        <v>114</v>
      </c>
      <c r="D26" t="s">
        <v>115</v>
      </c>
      <c r="E26" t="s">
        <v>150</v>
      </c>
      <c r="F26" t="s">
        <v>117</v>
      </c>
      <c r="G26">
        <v>100</v>
      </c>
      <c r="H26" t="s">
        <v>41</v>
      </c>
      <c r="I26" t="s">
        <v>41</v>
      </c>
      <c r="J26">
        <v>25</v>
      </c>
      <c r="K26" t="b">
        <v>0</v>
      </c>
      <c r="L26" t="str">
        <f t="shared" si="0"/>
        <v>insert into ms_module values('7025','SQ','MD','M','f25','text','100','field4','field4','25','FALSE');</v>
      </c>
    </row>
    <row r="27" spans="1:12" ht="16.5" customHeight="1">
      <c r="A27">
        <v>7026</v>
      </c>
      <c r="B27" t="s">
        <v>192</v>
      </c>
      <c r="C27" t="s">
        <v>114</v>
      </c>
      <c r="D27" t="s">
        <v>115</v>
      </c>
      <c r="E27" t="s">
        <v>151</v>
      </c>
      <c r="F27" t="s">
        <v>117</v>
      </c>
      <c r="G27">
        <v>100</v>
      </c>
      <c r="H27" t="s">
        <v>42</v>
      </c>
      <c r="I27" t="s">
        <v>42</v>
      </c>
      <c r="J27">
        <v>26</v>
      </c>
      <c r="K27" t="b">
        <v>0</v>
      </c>
      <c r="L27" t="str">
        <f t="shared" si="0"/>
        <v>insert into ms_module values('7026','SQ','MD','M','f26','text','100','field5','field5','26','FALSE');</v>
      </c>
    </row>
    <row r="28" spans="1:12" ht="16.5" customHeight="1">
      <c r="A28">
        <v>7027</v>
      </c>
      <c r="B28" t="s">
        <v>192</v>
      </c>
      <c r="C28" t="s">
        <v>114</v>
      </c>
      <c r="D28" t="s">
        <v>115</v>
      </c>
      <c r="E28" t="s">
        <v>152</v>
      </c>
      <c r="F28" t="s">
        <v>117</v>
      </c>
      <c r="G28">
        <v>100</v>
      </c>
      <c r="H28" t="s">
        <v>43</v>
      </c>
      <c r="I28" t="s">
        <v>43</v>
      </c>
      <c r="J28">
        <v>27</v>
      </c>
      <c r="K28" t="b">
        <v>0</v>
      </c>
      <c r="L28" t="str">
        <f t="shared" si="0"/>
        <v>insert into ms_module values('7027','SQ','MD','M','f27','text','100','field6','field6','27','FALSE');</v>
      </c>
    </row>
    <row r="29" spans="1:12" ht="16.5" customHeight="1">
      <c r="A29">
        <v>7028</v>
      </c>
      <c r="B29" t="s">
        <v>192</v>
      </c>
      <c r="C29" t="s">
        <v>114</v>
      </c>
      <c r="D29" t="s">
        <v>115</v>
      </c>
      <c r="E29" t="s">
        <v>153</v>
      </c>
      <c r="F29" t="s">
        <v>117</v>
      </c>
      <c r="G29">
        <v>100</v>
      </c>
      <c r="H29" t="s">
        <v>44</v>
      </c>
      <c r="I29" t="s">
        <v>44</v>
      </c>
      <c r="J29">
        <v>28</v>
      </c>
      <c r="K29" t="b">
        <v>0</v>
      </c>
      <c r="L29" t="str">
        <f t="shared" si="0"/>
        <v>insert into ms_module values('7028','SQ','MD','M','f28','text','100','invtaxno1','invtaxno1','28','FALSE');</v>
      </c>
    </row>
    <row r="30" spans="1:12" ht="16.5" customHeight="1">
      <c r="A30">
        <v>7029</v>
      </c>
      <c r="B30" t="s">
        <v>192</v>
      </c>
      <c r="C30" t="s">
        <v>114</v>
      </c>
      <c r="D30" t="s">
        <v>115</v>
      </c>
      <c r="E30" t="s">
        <v>154</v>
      </c>
      <c r="F30" t="s">
        <v>117</v>
      </c>
      <c r="G30">
        <v>100</v>
      </c>
      <c r="H30" t="s">
        <v>45</v>
      </c>
      <c r="I30" t="s">
        <v>45</v>
      </c>
      <c r="J30">
        <v>29</v>
      </c>
      <c r="K30" t="b">
        <v>0</v>
      </c>
      <c r="L30" t="str">
        <f t="shared" si="0"/>
        <v>insert into ms_module values('7029','SQ','MD','M','f29','text','100','invtaxno2','invtaxno2','29','FALSE');</v>
      </c>
    </row>
    <row r="31" spans="1:12" ht="16.5" customHeight="1">
      <c r="A31">
        <v>7030</v>
      </c>
      <c r="B31" t="s">
        <v>192</v>
      </c>
      <c r="C31" t="s">
        <v>114</v>
      </c>
      <c r="D31" t="s">
        <v>115</v>
      </c>
      <c r="E31" t="s">
        <v>155</v>
      </c>
      <c r="F31" t="s">
        <v>117</v>
      </c>
      <c r="G31">
        <v>100</v>
      </c>
      <c r="H31" t="s">
        <v>46</v>
      </c>
      <c r="I31" t="s">
        <v>46</v>
      </c>
      <c r="J31">
        <v>30</v>
      </c>
      <c r="K31" t="b">
        <v>0</v>
      </c>
      <c r="L31" t="str">
        <f t="shared" si="0"/>
        <v>insert into ms_module values('7030','SQ','MD','M','f30','text','100','invtaxdate','invtaxdate','30','FALSE');</v>
      </c>
    </row>
    <row r="32" spans="1:12" ht="16.5" customHeight="1">
      <c r="A32">
        <v>7031</v>
      </c>
      <c r="B32" t="s">
        <v>192</v>
      </c>
      <c r="C32" t="s">
        <v>114</v>
      </c>
      <c r="D32" t="s">
        <v>115</v>
      </c>
      <c r="E32" t="s">
        <v>156</v>
      </c>
      <c r="F32" t="s">
        <v>117</v>
      </c>
      <c r="G32">
        <v>100</v>
      </c>
      <c r="H32" t="s">
        <v>47</v>
      </c>
      <c r="I32" t="s">
        <v>47</v>
      </c>
      <c r="J32">
        <v>31</v>
      </c>
      <c r="K32" t="b">
        <v>0</v>
      </c>
      <c r="L32" t="str">
        <f t="shared" si="0"/>
        <v>insert into ms_module values('7031','SQ','MD','M','f31','text','100','invtaxmemo','invtaxmemo','31','FALSE');</v>
      </c>
    </row>
    <row r="33" spans="1:12" ht="16.5" customHeight="1">
      <c r="A33">
        <v>7032</v>
      </c>
      <c r="B33" t="s">
        <v>192</v>
      </c>
      <c r="C33" t="s">
        <v>114</v>
      </c>
      <c r="D33" t="s">
        <v>115</v>
      </c>
      <c r="E33" t="s">
        <v>157</v>
      </c>
      <c r="F33" t="s">
        <v>117</v>
      </c>
      <c r="G33">
        <v>100</v>
      </c>
      <c r="H33" t="s">
        <v>128</v>
      </c>
      <c r="I33" t="s">
        <v>48</v>
      </c>
      <c r="J33">
        <v>32</v>
      </c>
      <c r="K33" t="b">
        <v>1</v>
      </c>
      <c r="L33" t="str">
        <f t="shared" si="0"/>
        <v>insert into ms_module values('7032','SQ','MD','M','f32','text','100','Notes','notes','32','TRUE');</v>
      </c>
    </row>
    <row r="34" spans="1:12" ht="16.5" customHeight="1">
      <c r="A34">
        <v>7033</v>
      </c>
      <c r="B34" t="s">
        <v>192</v>
      </c>
      <c r="C34" t="s">
        <v>114</v>
      </c>
      <c r="D34" t="s">
        <v>115</v>
      </c>
      <c r="E34" t="s">
        <v>158</v>
      </c>
      <c r="F34" t="s">
        <v>117</v>
      </c>
      <c r="G34">
        <v>100</v>
      </c>
      <c r="H34" t="s">
        <v>164</v>
      </c>
      <c r="I34" t="s">
        <v>165</v>
      </c>
      <c r="J34">
        <v>33</v>
      </c>
      <c r="K34" t="b">
        <v>0</v>
      </c>
      <c r="L34" t="str">
        <f t="shared" si="0"/>
        <v>insert into ms_module values('7033','SQ','MD','M','f33','text','100','Details','(SELECT GROUP_CONCAT(c.orderno,"[",c.orderid,"[",c.prodcode,"[",c.prodname,"[",c.qty,"[",c.price,"[",c.discent,"[",c.disamount,"[",c.total,"[",c.qtysent,"[",c.notes SEPARATOR "{")FROM tx_sales_d c WHERE tx_sales.orderno=c.orderno)','33','FALSE');</v>
      </c>
    </row>
    <row r="35" spans="1:12" ht="16.5" customHeight="1">
      <c r="A35">
        <v>7034</v>
      </c>
      <c r="B35" t="s">
        <v>192</v>
      </c>
      <c r="C35" t="s">
        <v>114</v>
      </c>
      <c r="D35" t="s">
        <v>115</v>
      </c>
      <c r="F35" t="s">
        <v>132</v>
      </c>
      <c r="H35" t="s">
        <v>133</v>
      </c>
      <c r="I35" t="s">
        <v>193</v>
      </c>
      <c r="J35">
        <v>34</v>
      </c>
      <c r="L35" t="str">
        <f t="shared" si="0"/>
        <v>insert into ms_module values('7034','SQ','MD','M','','end','','nowhere',';FROM tx_sales where transtype="SQ" order by orderno desc ;','34','');</v>
      </c>
    </row>
    <row r="36" spans="1:12" ht="16.5" customHeight="1">
      <c r="A36">
        <v>7035</v>
      </c>
      <c r="B36" t="s">
        <v>192</v>
      </c>
      <c r="C36" t="s">
        <v>114</v>
      </c>
      <c r="D36" t="s">
        <v>115</v>
      </c>
      <c r="F36" t="s">
        <v>132</v>
      </c>
      <c r="H36" t="s">
        <v>134</v>
      </c>
      <c r="I36" t="s">
        <v>194</v>
      </c>
      <c r="J36">
        <v>35</v>
      </c>
      <c r="L36" t="str">
        <f t="shared" si="0"/>
        <v>insert into ms_module values('7035','SQ','MD','M','','end','','where',';FROM tx_sales where transtype="SQ" and concat(orderno,pono,custname,salesman) like "%w2%" order by orderno desc;','35','');</v>
      </c>
    </row>
    <row r="37" spans="1:12" ht="16.5" customHeight="1">
      <c r="A37">
        <v>7036</v>
      </c>
      <c r="B37" t="s">
        <v>198</v>
      </c>
      <c r="C37" t="s">
        <v>114</v>
      </c>
      <c r="E37" t="s">
        <v>116</v>
      </c>
      <c r="F37" t="s">
        <v>117</v>
      </c>
      <c r="G37">
        <v>120</v>
      </c>
      <c r="H37" t="s">
        <v>118</v>
      </c>
      <c r="I37" t="s">
        <v>19</v>
      </c>
      <c r="J37">
        <v>1</v>
      </c>
      <c r="K37" t="b">
        <v>1</v>
      </c>
      <c r="L37" t="str">
        <f>"insert into ms_module values('"&amp;A37&amp;"','"&amp;B37&amp;"','"&amp;C37&amp;"','"&amp;D37&amp;"','"&amp;E37&amp;"','"&amp;F37&amp;"','"&amp;G37&amp;"','"&amp;H37&amp;"','"&amp;I37&amp;"','"&amp;J37&amp;"','"&amp;K37&amp;"');"</f>
        <v>insert into ms_module values('7036','SO','MD','','f1','text','120','Invoice No','orderno','1','TRUE');</v>
      </c>
    </row>
    <row r="38" spans="1:12" ht="16.5" customHeight="1">
      <c r="A38">
        <v>7037</v>
      </c>
      <c r="B38" t="s">
        <v>198</v>
      </c>
      <c r="C38" t="s">
        <v>114</v>
      </c>
      <c r="E38" t="s">
        <v>119</v>
      </c>
      <c r="F38" t="s">
        <v>117</v>
      </c>
      <c r="G38">
        <v>90</v>
      </c>
      <c r="H38" t="s">
        <v>120</v>
      </c>
      <c r="I38" t="s">
        <v>20</v>
      </c>
      <c r="J38">
        <v>2</v>
      </c>
      <c r="K38" t="b">
        <v>1</v>
      </c>
      <c r="L38" t="str">
        <f t="shared" ref="L38:L74" si="1">"insert into ms_module values('"&amp;A38&amp;"','"&amp;B38&amp;"','"&amp;C38&amp;"','"&amp;D38&amp;"','"&amp;E38&amp;"','"&amp;F38&amp;"','"&amp;G38&amp;"','"&amp;H38&amp;"','"&amp;I38&amp;"','"&amp;J38&amp;"','"&amp;K38&amp;"');"</f>
        <v>insert into ms_module values('7037','SO','MD','','f2','text','90','Invoice Date','orderdate','2','TRUE');</v>
      </c>
    </row>
    <row r="39" spans="1:12" ht="16.5" customHeight="1">
      <c r="A39">
        <v>7038</v>
      </c>
      <c r="B39" t="s">
        <v>198</v>
      </c>
      <c r="C39" t="s">
        <v>114</v>
      </c>
      <c r="E39" t="s">
        <v>121</v>
      </c>
      <c r="F39" t="s">
        <v>117</v>
      </c>
      <c r="G39">
        <v>80</v>
      </c>
      <c r="H39" t="s">
        <v>122</v>
      </c>
      <c r="I39" t="s">
        <v>21</v>
      </c>
      <c r="J39">
        <v>3</v>
      </c>
      <c r="K39" t="b">
        <v>1</v>
      </c>
      <c r="L39" t="str">
        <f t="shared" si="1"/>
        <v>insert into ms_module values('7038','SO','MD','','f3','text','80','Invoice Type','transtype','3','TRUE');</v>
      </c>
    </row>
    <row r="40" spans="1:12" ht="16.5" customHeight="1">
      <c r="A40">
        <v>7039</v>
      </c>
      <c r="B40" t="s">
        <v>198</v>
      </c>
      <c r="C40" t="s">
        <v>114</v>
      </c>
      <c r="E40" t="s">
        <v>123</v>
      </c>
      <c r="F40" t="s">
        <v>117</v>
      </c>
      <c r="G40">
        <v>100</v>
      </c>
      <c r="H40" t="s">
        <v>22</v>
      </c>
      <c r="I40" t="s">
        <v>22</v>
      </c>
      <c r="J40">
        <v>4</v>
      </c>
      <c r="K40" t="b">
        <v>0</v>
      </c>
      <c r="L40" t="str">
        <f t="shared" si="1"/>
        <v>insert into ms_module values('7039','SO','MD','','f4','text','100','custcode','custcode','4','FALSE');</v>
      </c>
    </row>
    <row r="41" spans="1:12" ht="16.5" customHeight="1">
      <c r="A41">
        <v>7040</v>
      </c>
      <c r="B41" t="s">
        <v>198</v>
      </c>
      <c r="C41" t="s">
        <v>114</v>
      </c>
      <c r="E41" t="s">
        <v>124</v>
      </c>
      <c r="F41" t="s">
        <v>117</v>
      </c>
      <c r="G41">
        <v>150</v>
      </c>
      <c r="H41" t="s">
        <v>159</v>
      </c>
      <c r="I41" t="s">
        <v>23</v>
      </c>
      <c r="J41">
        <v>5</v>
      </c>
      <c r="K41" t="b">
        <v>1</v>
      </c>
      <c r="L41" t="str">
        <f t="shared" si="1"/>
        <v>insert into ms_module values('7040','SO','MD','','f5','text','150','Customer','custname','5','TRUE');</v>
      </c>
    </row>
    <row r="42" spans="1:12" ht="16.5" customHeight="1">
      <c r="A42">
        <v>7041</v>
      </c>
      <c r="B42" t="s">
        <v>198</v>
      </c>
      <c r="C42" t="s">
        <v>114</v>
      </c>
      <c r="E42" t="s">
        <v>125</v>
      </c>
      <c r="F42" t="s">
        <v>117</v>
      </c>
      <c r="G42">
        <v>120</v>
      </c>
      <c r="H42" t="s">
        <v>160</v>
      </c>
      <c r="I42" t="s">
        <v>485</v>
      </c>
      <c r="J42">
        <v>6</v>
      </c>
      <c r="K42" t="b">
        <v>1</v>
      </c>
      <c r="L42" t="str">
        <f t="shared" si="1"/>
        <v>insert into ms_module values('7041','SO','MD','','f6','text','120','Pay Terms','(select setorantype from ms_payment where paymentid=tx_sales.payterms limit 1)','6','TRUE');</v>
      </c>
    </row>
    <row r="43" spans="1:12" ht="16.5" customHeight="1">
      <c r="A43">
        <v>7042</v>
      </c>
      <c r="B43" t="s">
        <v>198</v>
      </c>
      <c r="C43" t="s">
        <v>114</v>
      </c>
      <c r="E43" t="s">
        <v>126</v>
      </c>
      <c r="F43" t="s">
        <v>117</v>
      </c>
      <c r="G43">
        <v>100</v>
      </c>
      <c r="H43" t="s">
        <v>161</v>
      </c>
      <c r="I43" t="s">
        <v>24</v>
      </c>
      <c r="J43">
        <v>7</v>
      </c>
      <c r="K43" t="b">
        <v>1</v>
      </c>
      <c r="L43" t="str">
        <f t="shared" si="1"/>
        <v>insert into ms_module values('7042','SO','MD','','f7','text','100','PO No','pono','7','TRUE');</v>
      </c>
    </row>
    <row r="44" spans="1:12" ht="16.5" customHeight="1">
      <c r="A44">
        <v>7043</v>
      </c>
      <c r="B44" t="s">
        <v>198</v>
      </c>
      <c r="C44" t="s">
        <v>114</v>
      </c>
      <c r="E44" t="s">
        <v>127</v>
      </c>
      <c r="F44" t="s">
        <v>117</v>
      </c>
      <c r="G44">
        <v>100</v>
      </c>
      <c r="H44" t="s">
        <v>162</v>
      </c>
      <c r="I44" t="s">
        <v>486</v>
      </c>
      <c r="J44">
        <v>8</v>
      </c>
      <c r="K44" t="b">
        <v>1</v>
      </c>
      <c r="L44" t="str">
        <f t="shared" si="1"/>
        <v>insert into ms_module values('7043','SO','MD','','f8','text','100','Salesman','(select salesname from ms_salesman where salesid=tx_sales.salesman limit 1)','8','TRUE');</v>
      </c>
    </row>
    <row r="45" spans="1:12" ht="16.5" customHeight="1">
      <c r="A45">
        <v>7044</v>
      </c>
      <c r="B45" t="s">
        <v>198</v>
      </c>
      <c r="C45" t="s">
        <v>114</v>
      </c>
      <c r="E45" t="s">
        <v>129</v>
      </c>
      <c r="F45" t="s">
        <v>117</v>
      </c>
      <c r="G45">
        <v>100</v>
      </c>
      <c r="H45" t="s">
        <v>25</v>
      </c>
      <c r="I45" t="s">
        <v>25</v>
      </c>
      <c r="J45">
        <v>9</v>
      </c>
      <c r="K45" t="b">
        <v>0</v>
      </c>
      <c r="L45" t="str">
        <f t="shared" si="1"/>
        <v>insert into ms_module values('7044','SO','MD','','f9','text','100','totalamount','totalamount','9','FALSE');</v>
      </c>
    </row>
    <row r="46" spans="1:12" ht="16.5" customHeight="1">
      <c r="A46">
        <v>7045</v>
      </c>
      <c r="B46" t="s">
        <v>198</v>
      </c>
      <c r="C46" t="s">
        <v>114</v>
      </c>
      <c r="E46" t="s">
        <v>130</v>
      </c>
      <c r="F46" t="s">
        <v>117</v>
      </c>
      <c r="G46">
        <v>100</v>
      </c>
      <c r="H46" t="s">
        <v>26</v>
      </c>
      <c r="I46" t="s">
        <v>26</v>
      </c>
      <c r="J46">
        <v>10</v>
      </c>
      <c r="K46" t="b">
        <v>0</v>
      </c>
      <c r="L46" t="str">
        <f t="shared" si="1"/>
        <v>insert into ms_module values('7045','SO','MD','','f10','text','100','discent','discent','10','FALSE');</v>
      </c>
    </row>
    <row r="47" spans="1:12" ht="16.5" customHeight="1">
      <c r="A47">
        <v>7046</v>
      </c>
      <c r="B47" t="s">
        <v>198</v>
      </c>
      <c r="C47" t="s">
        <v>114</v>
      </c>
      <c r="E47" t="s">
        <v>131</v>
      </c>
      <c r="F47" t="s">
        <v>117</v>
      </c>
      <c r="G47">
        <v>100</v>
      </c>
      <c r="H47" t="s">
        <v>27</v>
      </c>
      <c r="I47" t="s">
        <v>27</v>
      </c>
      <c r="J47">
        <v>11</v>
      </c>
      <c r="K47" t="b">
        <v>0</v>
      </c>
      <c r="L47" t="str">
        <f t="shared" si="1"/>
        <v>insert into ms_module values('7046','SO','MD','','f11','text','100','disamount','disamount','11','FALSE');</v>
      </c>
    </row>
    <row r="48" spans="1:12" ht="16.5" customHeight="1">
      <c r="A48">
        <v>7047</v>
      </c>
      <c r="B48" t="s">
        <v>198</v>
      </c>
      <c r="C48" t="s">
        <v>114</v>
      </c>
      <c r="E48" t="s">
        <v>137</v>
      </c>
      <c r="F48" t="s">
        <v>117</v>
      </c>
      <c r="G48">
        <v>100</v>
      </c>
      <c r="H48" t="s">
        <v>498</v>
      </c>
      <c r="I48" t="s">
        <v>498</v>
      </c>
      <c r="J48">
        <v>12</v>
      </c>
      <c r="K48" t="b">
        <v>0</v>
      </c>
      <c r="L48" t="str">
        <f t="shared" si="1"/>
        <v>insert into ms_module values('7047','SO','MD','','f12','text','100','ppncent','ppncent','12','FALSE');</v>
      </c>
    </row>
    <row r="49" spans="1:12" ht="16.5" customHeight="1">
      <c r="A49">
        <v>7048</v>
      </c>
      <c r="B49" t="s">
        <v>198</v>
      </c>
      <c r="C49" t="s">
        <v>114</v>
      </c>
      <c r="E49" t="s">
        <v>138</v>
      </c>
      <c r="F49" t="s">
        <v>117</v>
      </c>
      <c r="G49">
        <v>100</v>
      </c>
      <c r="H49" t="s">
        <v>489</v>
      </c>
      <c r="I49" t="s">
        <v>484</v>
      </c>
      <c r="J49">
        <v>13</v>
      </c>
      <c r="K49" t="b">
        <v>0</v>
      </c>
      <c r="L49" t="str">
        <f t="shared" si="1"/>
        <v>insert into ms_module values('7048','SO','MD','','f13','text','100','Other Fee','otherfee','13','FALSE');</v>
      </c>
    </row>
    <row r="50" spans="1:12" ht="16.5" customHeight="1">
      <c r="A50">
        <v>7049</v>
      </c>
      <c r="B50" t="s">
        <v>198</v>
      </c>
      <c r="C50" t="s">
        <v>114</v>
      </c>
      <c r="E50" t="s">
        <v>139</v>
      </c>
      <c r="F50" t="s">
        <v>432</v>
      </c>
      <c r="G50">
        <v>100</v>
      </c>
      <c r="H50" t="s">
        <v>163</v>
      </c>
      <c r="I50" t="s">
        <v>183</v>
      </c>
      <c r="J50">
        <v>14</v>
      </c>
      <c r="K50" t="b">
        <v>1</v>
      </c>
      <c r="L50" t="str">
        <f t="shared" si="1"/>
        <v>insert into ms_module values('7049','SO','MD','','f14','money','100','Total Amount','format(netamount,0)','14','TRUE');</v>
      </c>
    </row>
    <row r="51" spans="1:12" ht="16.5" customHeight="1">
      <c r="A51">
        <v>7050</v>
      </c>
      <c r="B51" t="s">
        <v>198</v>
      </c>
      <c r="C51" t="s">
        <v>114</v>
      </c>
      <c r="E51" t="s">
        <v>140</v>
      </c>
      <c r="F51" t="s">
        <v>117</v>
      </c>
      <c r="G51">
        <v>100</v>
      </c>
      <c r="H51" t="s">
        <v>31</v>
      </c>
      <c r="I51" t="s">
        <v>31</v>
      </c>
      <c r="J51">
        <v>15</v>
      </c>
      <c r="K51" t="b">
        <v>0</v>
      </c>
      <c r="L51" t="str">
        <f t="shared" si="1"/>
        <v>insert into ms_module values('7050','SO','MD','','f15','text','100','shipvia','shipvia','15','FALSE');</v>
      </c>
    </row>
    <row r="52" spans="1:12" ht="16.5" customHeight="1">
      <c r="A52">
        <v>7051</v>
      </c>
      <c r="B52" t="s">
        <v>198</v>
      </c>
      <c r="C52" t="s">
        <v>114</v>
      </c>
      <c r="E52" t="s">
        <v>141</v>
      </c>
      <c r="F52" t="s">
        <v>117</v>
      </c>
      <c r="G52">
        <v>100</v>
      </c>
      <c r="H52" t="s">
        <v>32</v>
      </c>
      <c r="I52" t="s">
        <v>32</v>
      </c>
      <c r="J52">
        <v>16</v>
      </c>
      <c r="K52" t="b">
        <v>0</v>
      </c>
      <c r="L52" t="str">
        <f t="shared" si="1"/>
        <v>insert into ms_module values('7051','SO','MD','','f16','text','100','deliveryto','deliveryto','16','FALSE');</v>
      </c>
    </row>
    <row r="53" spans="1:12" ht="16.5" customHeight="1">
      <c r="A53">
        <v>7052</v>
      </c>
      <c r="B53" t="s">
        <v>198</v>
      </c>
      <c r="C53" t="s">
        <v>114</v>
      </c>
      <c r="E53" t="s">
        <v>142</v>
      </c>
      <c r="F53" t="s">
        <v>117</v>
      </c>
      <c r="G53">
        <v>100</v>
      </c>
      <c r="H53" t="s">
        <v>33</v>
      </c>
      <c r="I53" t="s">
        <v>33</v>
      </c>
      <c r="J53">
        <v>17</v>
      </c>
      <c r="K53" t="b">
        <v>0</v>
      </c>
      <c r="L53" t="str">
        <f t="shared" si="1"/>
        <v>insert into ms_module values('7052','SO','MD','','f17','text','100','deliveryaddress','deliveryaddress','17','FALSE');</v>
      </c>
    </row>
    <row r="54" spans="1:12" ht="16.5" customHeight="1">
      <c r="A54">
        <v>7053</v>
      </c>
      <c r="B54" t="s">
        <v>198</v>
      </c>
      <c r="C54" t="s">
        <v>114</v>
      </c>
      <c r="E54" t="s">
        <v>143</v>
      </c>
      <c r="F54" t="s">
        <v>117</v>
      </c>
      <c r="G54">
        <v>100</v>
      </c>
      <c r="H54" t="s">
        <v>34</v>
      </c>
      <c r="I54" t="s">
        <v>34</v>
      </c>
      <c r="J54">
        <v>18</v>
      </c>
      <c r="K54" t="b">
        <v>0</v>
      </c>
      <c r="L54" t="str">
        <f t="shared" si="1"/>
        <v>insert into ms_module values('7053','SO','MD','','f18','text','100','deliverypic','deliverypic','18','FALSE');</v>
      </c>
    </row>
    <row r="55" spans="1:12" ht="16.5" customHeight="1">
      <c r="A55">
        <v>7054</v>
      </c>
      <c r="B55" t="s">
        <v>198</v>
      </c>
      <c r="C55" t="s">
        <v>114</v>
      </c>
      <c r="E55" t="s">
        <v>144</v>
      </c>
      <c r="F55" t="s">
        <v>117</v>
      </c>
      <c r="G55">
        <v>100</v>
      </c>
      <c r="H55" t="s">
        <v>35</v>
      </c>
      <c r="I55" t="s">
        <v>35</v>
      </c>
      <c r="J55">
        <v>19</v>
      </c>
      <c r="K55" t="b">
        <v>0</v>
      </c>
      <c r="L55" t="str">
        <f t="shared" si="1"/>
        <v>insert into ms_module values('7054','SO','MD','','f19','text','100','deliveryphone','deliveryphone','19','FALSE');</v>
      </c>
    </row>
    <row r="56" spans="1:12" ht="16.5" customHeight="1">
      <c r="A56">
        <v>7055</v>
      </c>
      <c r="B56" t="s">
        <v>198</v>
      </c>
      <c r="C56" t="s">
        <v>114</v>
      </c>
      <c r="E56" t="s">
        <v>145</v>
      </c>
      <c r="F56" t="s">
        <v>117</v>
      </c>
      <c r="G56">
        <v>100</v>
      </c>
      <c r="H56" t="s">
        <v>36</v>
      </c>
      <c r="I56" t="s">
        <v>36</v>
      </c>
      <c r="J56">
        <v>20</v>
      </c>
      <c r="K56" t="b">
        <v>0</v>
      </c>
      <c r="L56" t="str">
        <f t="shared" si="1"/>
        <v>insert into ms_module values('7055','SO','MD','','f20','text','100','deliverydate','deliverydate','20','FALSE');</v>
      </c>
    </row>
    <row r="57" spans="1:12" ht="16.5" customHeight="1">
      <c r="A57">
        <v>7056</v>
      </c>
      <c r="B57" t="s">
        <v>198</v>
      </c>
      <c r="C57" t="s">
        <v>114</v>
      </c>
      <c r="E57" t="s">
        <v>146</v>
      </c>
      <c r="F57" t="s">
        <v>117</v>
      </c>
      <c r="G57">
        <v>100</v>
      </c>
      <c r="H57" t="s">
        <v>37</v>
      </c>
      <c r="I57" t="s">
        <v>487</v>
      </c>
      <c r="J57">
        <v>21</v>
      </c>
      <c r="K57" t="b">
        <v>0</v>
      </c>
      <c r="L57" t="str">
        <f t="shared" si="1"/>
        <v>insert into ms_module values('7056','SO','MD','','f21','text','100','warehousefrom','(select warehousename from ms_warehouse where warehouseid=tx_sales.warehousefrom limit 1)','21','FALSE');</v>
      </c>
    </row>
    <row r="58" spans="1:12" ht="16.5" customHeight="1">
      <c r="A58">
        <v>7057</v>
      </c>
      <c r="B58" t="s">
        <v>198</v>
      </c>
      <c r="C58" t="s">
        <v>114</v>
      </c>
      <c r="E58" t="s">
        <v>147</v>
      </c>
      <c r="F58" t="s">
        <v>117</v>
      </c>
      <c r="G58">
        <v>100</v>
      </c>
      <c r="H58" t="s">
        <v>38</v>
      </c>
      <c r="I58" t="s">
        <v>38</v>
      </c>
      <c r="J58">
        <v>22</v>
      </c>
      <c r="K58" t="b">
        <v>0</v>
      </c>
      <c r="L58" t="str">
        <f t="shared" si="1"/>
        <v>insert into ms_module values('7057','SO','MD','','f22','text','100','field1','field1','22','FALSE');</v>
      </c>
    </row>
    <row r="59" spans="1:12" ht="16.5" customHeight="1">
      <c r="A59">
        <v>7058</v>
      </c>
      <c r="B59" t="s">
        <v>198</v>
      </c>
      <c r="C59" t="s">
        <v>114</v>
      </c>
      <c r="E59" t="s">
        <v>148</v>
      </c>
      <c r="F59" t="s">
        <v>117</v>
      </c>
      <c r="G59">
        <v>100</v>
      </c>
      <c r="H59" t="s">
        <v>39</v>
      </c>
      <c r="I59" t="s">
        <v>39</v>
      </c>
      <c r="J59">
        <v>23</v>
      </c>
      <c r="K59" t="b">
        <v>0</v>
      </c>
      <c r="L59" t="str">
        <f t="shared" si="1"/>
        <v>insert into ms_module values('7058','SO','MD','','f23','text','100','field2','field2','23','FALSE');</v>
      </c>
    </row>
    <row r="60" spans="1:12" ht="16.5" customHeight="1">
      <c r="A60">
        <v>7059</v>
      </c>
      <c r="B60" t="s">
        <v>198</v>
      </c>
      <c r="C60" t="s">
        <v>114</v>
      </c>
      <c r="E60" t="s">
        <v>149</v>
      </c>
      <c r="F60" t="s">
        <v>117</v>
      </c>
      <c r="G60">
        <v>100</v>
      </c>
      <c r="H60" t="s">
        <v>40</v>
      </c>
      <c r="I60" t="s">
        <v>40</v>
      </c>
      <c r="J60">
        <v>24</v>
      </c>
      <c r="K60" t="b">
        <v>0</v>
      </c>
      <c r="L60" t="str">
        <f t="shared" si="1"/>
        <v>insert into ms_module values('7059','SO','MD','','f24','text','100','field3','field3','24','FALSE');</v>
      </c>
    </row>
    <row r="61" spans="1:12" ht="16.5" customHeight="1">
      <c r="A61">
        <v>7060</v>
      </c>
      <c r="B61" t="s">
        <v>198</v>
      </c>
      <c r="C61" t="s">
        <v>114</v>
      </c>
      <c r="E61" t="s">
        <v>150</v>
      </c>
      <c r="F61" t="s">
        <v>117</v>
      </c>
      <c r="G61">
        <v>100</v>
      </c>
      <c r="H61" t="s">
        <v>41</v>
      </c>
      <c r="I61" t="s">
        <v>41</v>
      </c>
      <c r="J61">
        <v>25</v>
      </c>
      <c r="K61" t="b">
        <v>0</v>
      </c>
      <c r="L61" t="str">
        <f t="shared" si="1"/>
        <v>insert into ms_module values('7060','SO','MD','','f25','text','100','field4','field4','25','FALSE');</v>
      </c>
    </row>
    <row r="62" spans="1:12" ht="16.5" customHeight="1">
      <c r="A62">
        <v>7061</v>
      </c>
      <c r="B62" t="s">
        <v>198</v>
      </c>
      <c r="C62" t="s">
        <v>114</v>
      </c>
      <c r="E62" t="s">
        <v>151</v>
      </c>
      <c r="F62" t="s">
        <v>117</v>
      </c>
      <c r="G62">
        <v>100</v>
      </c>
      <c r="H62" t="s">
        <v>42</v>
      </c>
      <c r="I62" t="s">
        <v>42</v>
      </c>
      <c r="J62">
        <v>26</v>
      </c>
      <c r="K62" t="b">
        <v>0</v>
      </c>
      <c r="L62" t="str">
        <f t="shared" si="1"/>
        <v>insert into ms_module values('7061','SO','MD','','f26','text','100','field5','field5','26','FALSE');</v>
      </c>
    </row>
    <row r="63" spans="1:12" ht="16.5" customHeight="1">
      <c r="A63">
        <v>7062</v>
      </c>
      <c r="B63" t="s">
        <v>198</v>
      </c>
      <c r="C63" t="s">
        <v>114</v>
      </c>
      <c r="E63" t="s">
        <v>152</v>
      </c>
      <c r="F63" t="s">
        <v>117</v>
      </c>
      <c r="G63">
        <v>100</v>
      </c>
      <c r="H63" t="s">
        <v>43</v>
      </c>
      <c r="I63" t="s">
        <v>43</v>
      </c>
      <c r="J63">
        <v>27</v>
      </c>
      <c r="K63" t="b">
        <v>0</v>
      </c>
      <c r="L63" t="str">
        <f t="shared" si="1"/>
        <v>insert into ms_module values('7062','SO','MD','','f27','text','100','field6','field6','27','FALSE');</v>
      </c>
    </row>
    <row r="64" spans="1:12" ht="16.5" customHeight="1">
      <c r="A64">
        <v>7063</v>
      </c>
      <c r="B64" t="s">
        <v>198</v>
      </c>
      <c r="C64" t="s">
        <v>114</v>
      </c>
      <c r="E64" t="s">
        <v>153</v>
      </c>
      <c r="F64" t="s">
        <v>117</v>
      </c>
      <c r="G64">
        <v>100</v>
      </c>
      <c r="H64" t="s">
        <v>44</v>
      </c>
      <c r="I64" t="s">
        <v>44</v>
      </c>
      <c r="J64">
        <v>28</v>
      </c>
      <c r="K64" t="b">
        <v>0</v>
      </c>
      <c r="L64" t="str">
        <f t="shared" si="1"/>
        <v>insert into ms_module values('7063','SO','MD','','f28','text','100','invtaxno1','invtaxno1','28','FALSE');</v>
      </c>
    </row>
    <row r="65" spans="1:12" ht="16.5" customHeight="1">
      <c r="A65">
        <v>7064</v>
      </c>
      <c r="B65" t="s">
        <v>198</v>
      </c>
      <c r="C65" t="s">
        <v>114</v>
      </c>
      <c r="E65" t="s">
        <v>154</v>
      </c>
      <c r="F65" t="s">
        <v>117</v>
      </c>
      <c r="G65">
        <v>100</v>
      </c>
      <c r="H65" t="s">
        <v>45</v>
      </c>
      <c r="I65" t="s">
        <v>45</v>
      </c>
      <c r="J65">
        <v>29</v>
      </c>
      <c r="K65" t="b">
        <v>0</v>
      </c>
      <c r="L65" t="str">
        <f t="shared" si="1"/>
        <v>insert into ms_module values('7064','SO','MD','','f29','text','100','invtaxno2','invtaxno2','29','FALSE');</v>
      </c>
    </row>
    <row r="66" spans="1:12" ht="16.5" customHeight="1">
      <c r="A66">
        <v>7065</v>
      </c>
      <c r="B66" t="s">
        <v>198</v>
      </c>
      <c r="C66" t="s">
        <v>114</v>
      </c>
      <c r="E66" t="s">
        <v>155</v>
      </c>
      <c r="F66" t="s">
        <v>117</v>
      </c>
      <c r="G66">
        <v>100</v>
      </c>
      <c r="H66" t="s">
        <v>46</v>
      </c>
      <c r="I66" t="s">
        <v>46</v>
      </c>
      <c r="J66">
        <v>30</v>
      </c>
      <c r="K66" t="b">
        <v>0</v>
      </c>
      <c r="L66" t="str">
        <f t="shared" si="1"/>
        <v>insert into ms_module values('7065','SO','MD','','f30','text','100','invtaxdate','invtaxdate','30','FALSE');</v>
      </c>
    </row>
    <row r="67" spans="1:12" ht="16.5" customHeight="1">
      <c r="A67">
        <v>7066</v>
      </c>
      <c r="B67" t="s">
        <v>198</v>
      </c>
      <c r="C67" t="s">
        <v>114</v>
      </c>
      <c r="E67" t="s">
        <v>156</v>
      </c>
      <c r="F67" t="s">
        <v>117</v>
      </c>
      <c r="G67">
        <v>100</v>
      </c>
      <c r="H67" t="s">
        <v>47</v>
      </c>
      <c r="I67" t="s">
        <v>47</v>
      </c>
      <c r="J67">
        <v>31</v>
      </c>
      <c r="K67" t="b">
        <v>0</v>
      </c>
      <c r="L67" t="str">
        <f t="shared" si="1"/>
        <v>insert into ms_module values('7066','SO','MD','','f31','text','100','invtaxmemo','invtaxmemo','31','FALSE');</v>
      </c>
    </row>
    <row r="68" spans="1:12" ht="16.5" customHeight="1">
      <c r="A68">
        <v>7067</v>
      </c>
      <c r="B68" t="s">
        <v>198</v>
      </c>
      <c r="C68" t="s">
        <v>114</v>
      </c>
      <c r="E68" t="s">
        <v>157</v>
      </c>
      <c r="F68" t="s">
        <v>117</v>
      </c>
      <c r="G68">
        <v>99</v>
      </c>
      <c r="H68" t="s">
        <v>128</v>
      </c>
      <c r="I68" t="s">
        <v>48</v>
      </c>
      <c r="J68">
        <v>32</v>
      </c>
      <c r="K68" t="b">
        <v>1</v>
      </c>
      <c r="L68" t="str">
        <f t="shared" si="1"/>
        <v>insert into ms_module values('7067','SO','MD','','f32','text','99','Notes','notes','32','TRUE');</v>
      </c>
    </row>
    <row r="69" spans="1:12" ht="16.5" customHeight="1">
      <c r="A69">
        <v>7068</v>
      </c>
      <c r="B69" t="s">
        <v>198</v>
      </c>
      <c r="C69" t="s">
        <v>114</v>
      </c>
      <c r="E69" t="s">
        <v>158</v>
      </c>
      <c r="F69" t="s">
        <v>117</v>
      </c>
      <c r="G69">
        <v>100</v>
      </c>
      <c r="H69" t="s">
        <v>164</v>
      </c>
      <c r="I69" t="s">
        <v>496</v>
      </c>
      <c r="J69">
        <v>33</v>
      </c>
      <c r="K69" t="b">
        <v>0</v>
      </c>
      <c r="L69" t="str">
        <f t="shared" si="1"/>
        <v>insert into ms_module values('7068','SO','MD','','f33','text','100','Details','(SELECT GROUP_CONCAT(c.orderid,"[",c.prodcode,"[",c.prodname,"[",c.qty,"[",c.unit,"[",c.price,"[",c.discent,"[",c.disamount,"[",c.total SEPARATOR "{")FROM tx_sales_d c WHERE tx_sales.orderno=c.orderno)','33','FALSE');</v>
      </c>
    </row>
    <row r="70" spans="1:12" ht="16.5" customHeight="1">
      <c r="A70">
        <v>7069</v>
      </c>
      <c r="B70" t="s">
        <v>198</v>
      </c>
      <c r="C70" t="s">
        <v>114</v>
      </c>
      <c r="E70" t="s">
        <v>490</v>
      </c>
      <c r="F70" t="s">
        <v>117</v>
      </c>
      <c r="G70">
        <v>100</v>
      </c>
      <c r="H70" t="s">
        <v>493</v>
      </c>
      <c r="I70" t="s">
        <v>492</v>
      </c>
      <c r="J70">
        <v>34</v>
      </c>
      <c r="K70" t="b">
        <v>0</v>
      </c>
      <c r="L70" t="str">
        <f t="shared" si="1"/>
        <v>insert into ms_module values('7069','SO','MD','','f34','text','100','DP','dp','34','FALSE');</v>
      </c>
    </row>
    <row r="71" spans="1:12" ht="16.5" customHeight="1">
      <c r="A71">
        <v>7070</v>
      </c>
      <c r="B71" t="s">
        <v>198</v>
      </c>
      <c r="C71" t="s">
        <v>114</v>
      </c>
      <c r="E71" t="s">
        <v>491</v>
      </c>
      <c r="F71" t="s">
        <v>117</v>
      </c>
      <c r="G71">
        <v>100</v>
      </c>
      <c r="H71" t="s">
        <v>494</v>
      </c>
      <c r="I71" t="s">
        <v>495</v>
      </c>
      <c r="J71">
        <v>35</v>
      </c>
      <c r="K71" t="b">
        <v>0</v>
      </c>
      <c r="L71" t="str">
        <f t="shared" si="1"/>
        <v>insert into ms_module values('7070','SO','MD','','f35','text','100','Left Amount','leftamount','35','FALSE');</v>
      </c>
    </row>
    <row r="72" spans="1:12" ht="16.5" customHeight="1">
      <c r="A72">
        <v>7071</v>
      </c>
      <c r="B72" t="s">
        <v>198</v>
      </c>
      <c r="C72" t="s">
        <v>114</v>
      </c>
      <c r="E72" t="s">
        <v>497</v>
      </c>
      <c r="F72" t="s">
        <v>117</v>
      </c>
      <c r="G72">
        <v>100</v>
      </c>
      <c r="H72" t="s">
        <v>499</v>
      </c>
      <c r="I72" t="s">
        <v>499</v>
      </c>
      <c r="J72">
        <v>36</v>
      </c>
      <c r="K72" t="b">
        <v>0</v>
      </c>
      <c r="L72" t="str">
        <f t="shared" ref="L72" si="2">"insert into ms_module values('"&amp;A72&amp;"','"&amp;B72&amp;"','"&amp;C72&amp;"','"&amp;D72&amp;"','"&amp;E72&amp;"','"&amp;F72&amp;"','"&amp;G72&amp;"','"&amp;H72&amp;"','"&amp;I72&amp;"','"&amp;J72&amp;"','"&amp;K72&amp;"');"</f>
        <v>insert into ms_module values('7071','SO','MD','','f36','text','100','ppnamount','ppnamount','36','FALSE');</v>
      </c>
    </row>
    <row r="73" spans="1:12" ht="16.5" customHeight="1">
      <c r="A73">
        <v>7072</v>
      </c>
      <c r="B73" t="s">
        <v>198</v>
      </c>
      <c r="C73" t="s">
        <v>114</v>
      </c>
      <c r="F73" t="s">
        <v>132</v>
      </c>
      <c r="H73" t="s">
        <v>133</v>
      </c>
      <c r="I73" t="s">
        <v>199</v>
      </c>
      <c r="J73">
        <v>37</v>
      </c>
      <c r="L73" t="str">
        <f t="shared" si="1"/>
        <v>insert into ms_module values('7072','SO','MD','','','end','','nowhere',';FROM tx_sales where transtype="SO" order by orderno desc ;','37','');</v>
      </c>
    </row>
    <row r="74" spans="1:12" ht="16.5" customHeight="1">
      <c r="A74">
        <v>7073</v>
      </c>
      <c r="B74" t="s">
        <v>198</v>
      </c>
      <c r="C74" t="s">
        <v>114</v>
      </c>
      <c r="F74" t="s">
        <v>132</v>
      </c>
      <c r="H74" t="s">
        <v>134</v>
      </c>
      <c r="I74" t="s">
        <v>200</v>
      </c>
      <c r="J74">
        <v>38</v>
      </c>
      <c r="L74" t="str">
        <f t="shared" si="1"/>
        <v>insert into ms_module values('7073','SO','MD','','','end','','where',';FROM tx_sales where transtype="SO" and concat(orderno,pono,custname,salesman) like "%w2%" order by orderno desc;','38','');</v>
      </c>
    </row>
    <row r="75" spans="1:12" ht="16.5" customHeight="1">
      <c r="A75">
        <v>7074</v>
      </c>
      <c r="B75" t="s">
        <v>556</v>
      </c>
      <c r="C75" t="s">
        <v>114</v>
      </c>
      <c r="E75" t="s">
        <v>116</v>
      </c>
      <c r="F75" t="s">
        <v>117</v>
      </c>
      <c r="G75">
        <v>120</v>
      </c>
      <c r="H75" t="s">
        <v>118</v>
      </c>
      <c r="I75" t="s">
        <v>19</v>
      </c>
      <c r="J75">
        <v>1</v>
      </c>
      <c r="K75" t="b">
        <v>1</v>
      </c>
      <c r="L75" t="str">
        <f>"insert into ms_module values('"&amp;A75&amp;"','"&amp;B75&amp;"','"&amp;C75&amp;"','"&amp;D75&amp;"','"&amp;E75&amp;"','"&amp;F75&amp;"','"&amp;G75&amp;"','"&amp;H75&amp;"','"&amp;I75&amp;"','"&amp;J75&amp;"','"&amp;K75&amp;"');"</f>
        <v>insert into ms_module values('7074','SI','MD','','f1','text','120','Invoice No','orderno','1','TRUE');</v>
      </c>
    </row>
    <row r="76" spans="1:12" ht="16.5" customHeight="1">
      <c r="A76">
        <v>7075</v>
      </c>
      <c r="B76" t="s">
        <v>556</v>
      </c>
      <c r="C76" t="s">
        <v>114</v>
      </c>
      <c r="E76" t="s">
        <v>119</v>
      </c>
      <c r="F76" t="s">
        <v>117</v>
      </c>
      <c r="G76">
        <v>90</v>
      </c>
      <c r="H76" t="s">
        <v>120</v>
      </c>
      <c r="I76" t="s">
        <v>20</v>
      </c>
      <c r="J76">
        <v>2</v>
      </c>
      <c r="K76" t="b">
        <v>1</v>
      </c>
      <c r="L76" t="str">
        <f t="shared" ref="L76:L128" si="3">"insert into ms_module values('"&amp;A76&amp;"','"&amp;B76&amp;"','"&amp;C76&amp;"','"&amp;D76&amp;"','"&amp;E76&amp;"','"&amp;F76&amp;"','"&amp;G76&amp;"','"&amp;H76&amp;"','"&amp;I76&amp;"','"&amp;J76&amp;"','"&amp;K76&amp;"');"</f>
        <v>insert into ms_module values('7075','SI','MD','','f2','text','90','Invoice Date','orderdate','2','TRUE');</v>
      </c>
    </row>
    <row r="77" spans="1:12" ht="16.5" customHeight="1">
      <c r="A77">
        <v>7076</v>
      </c>
      <c r="B77" t="s">
        <v>556</v>
      </c>
      <c r="C77" t="s">
        <v>114</v>
      </c>
      <c r="E77" t="s">
        <v>121</v>
      </c>
      <c r="F77" t="s">
        <v>117</v>
      </c>
      <c r="G77">
        <v>80</v>
      </c>
      <c r="H77" t="s">
        <v>122</v>
      </c>
      <c r="I77" t="s">
        <v>21</v>
      </c>
      <c r="J77">
        <v>3</v>
      </c>
      <c r="K77" t="b">
        <v>1</v>
      </c>
      <c r="L77" t="str">
        <f t="shared" si="3"/>
        <v>insert into ms_module values('7076','SI','MD','','f3','text','80','Invoice Type','transtype','3','TRUE');</v>
      </c>
    </row>
    <row r="78" spans="1:12" ht="16.5" customHeight="1">
      <c r="A78">
        <v>7077</v>
      </c>
      <c r="B78" t="s">
        <v>556</v>
      </c>
      <c r="C78" t="s">
        <v>114</v>
      </c>
      <c r="E78" t="s">
        <v>123</v>
      </c>
      <c r="F78" t="s">
        <v>117</v>
      </c>
      <c r="G78">
        <v>100</v>
      </c>
      <c r="H78" t="s">
        <v>22</v>
      </c>
      <c r="I78" t="s">
        <v>22</v>
      </c>
      <c r="J78">
        <v>4</v>
      </c>
      <c r="K78" t="b">
        <v>0</v>
      </c>
      <c r="L78" t="str">
        <f t="shared" si="3"/>
        <v>insert into ms_module values('7077','SI','MD','','f4','text','100','custcode','custcode','4','FALSE');</v>
      </c>
    </row>
    <row r="79" spans="1:12" ht="16.5" customHeight="1">
      <c r="A79">
        <v>7078</v>
      </c>
      <c r="B79" t="s">
        <v>556</v>
      </c>
      <c r="C79" t="s">
        <v>114</v>
      </c>
      <c r="E79" t="s">
        <v>124</v>
      </c>
      <c r="F79" t="s">
        <v>117</v>
      </c>
      <c r="G79">
        <v>150</v>
      </c>
      <c r="H79" t="s">
        <v>159</v>
      </c>
      <c r="I79" t="s">
        <v>23</v>
      </c>
      <c r="J79">
        <v>5</v>
      </c>
      <c r="K79" t="b">
        <v>1</v>
      </c>
      <c r="L79" t="str">
        <f t="shared" si="3"/>
        <v>insert into ms_module values('7078','SI','MD','','f5','text','150','Customer','custname','5','TRUE');</v>
      </c>
    </row>
    <row r="80" spans="1:12" ht="16.5" customHeight="1">
      <c r="A80">
        <v>7079</v>
      </c>
      <c r="B80" t="s">
        <v>556</v>
      </c>
      <c r="C80" t="s">
        <v>114</v>
      </c>
      <c r="E80" t="s">
        <v>125</v>
      </c>
      <c r="F80" t="s">
        <v>117</v>
      </c>
      <c r="G80">
        <v>120</v>
      </c>
      <c r="H80" t="s">
        <v>160</v>
      </c>
      <c r="I80" t="s">
        <v>563</v>
      </c>
      <c r="J80">
        <v>6</v>
      </c>
      <c r="K80" t="b">
        <v>1</v>
      </c>
      <c r="L80" t="str">
        <f t="shared" si="3"/>
        <v>insert into ms_module values('7079','SI','MD','','f6','text','120','Pay Terms','(select setorantype from ms_payment where paymentid=tx_salesinvoice.payterms limit 1)','6','TRUE');</v>
      </c>
    </row>
    <row r="81" spans="1:12" ht="16.5" customHeight="1">
      <c r="A81">
        <v>7080</v>
      </c>
      <c r="B81" t="s">
        <v>556</v>
      </c>
      <c r="C81" t="s">
        <v>114</v>
      </c>
      <c r="E81" t="s">
        <v>126</v>
      </c>
      <c r="F81" t="s">
        <v>117</v>
      </c>
      <c r="G81">
        <v>125</v>
      </c>
      <c r="H81" t="s">
        <v>557</v>
      </c>
      <c r="I81" t="s">
        <v>53</v>
      </c>
      <c r="J81">
        <v>7</v>
      </c>
      <c r="K81" t="b">
        <v>1</v>
      </c>
      <c r="L81" t="str">
        <f t="shared" si="3"/>
        <v>insert into ms_module values('7080','SI','MD','','f7','text','125','Ref No','refno','7','TRUE');</v>
      </c>
    </row>
    <row r="82" spans="1:12" ht="16.5" customHeight="1">
      <c r="A82">
        <v>7081</v>
      </c>
      <c r="B82" t="s">
        <v>556</v>
      </c>
      <c r="C82" t="s">
        <v>114</v>
      </c>
      <c r="E82" t="s">
        <v>127</v>
      </c>
      <c r="F82" t="s">
        <v>117</v>
      </c>
      <c r="G82">
        <v>100</v>
      </c>
      <c r="H82" t="s">
        <v>162</v>
      </c>
      <c r="I82" t="s">
        <v>562</v>
      </c>
      <c r="J82">
        <v>8</v>
      </c>
      <c r="K82" t="b">
        <v>1</v>
      </c>
      <c r="L82" t="str">
        <f t="shared" si="3"/>
        <v>insert into ms_module values('7081','SI','MD','','f8','text','100','Salesman','(select salesname from ms_salesman where salesid=tx_salesinvoice.salesman limit 1)','8','TRUE');</v>
      </c>
    </row>
    <row r="83" spans="1:12" ht="16.5" customHeight="1">
      <c r="A83">
        <v>7082</v>
      </c>
      <c r="B83" t="s">
        <v>556</v>
      </c>
      <c r="C83" t="s">
        <v>114</v>
      </c>
      <c r="E83" t="s">
        <v>129</v>
      </c>
      <c r="F83" t="s">
        <v>117</v>
      </c>
      <c r="G83">
        <v>100</v>
      </c>
      <c r="H83" t="s">
        <v>25</v>
      </c>
      <c r="I83" t="s">
        <v>25</v>
      </c>
      <c r="J83">
        <v>9</v>
      </c>
      <c r="K83" t="b">
        <v>0</v>
      </c>
      <c r="L83" t="str">
        <f t="shared" si="3"/>
        <v>insert into ms_module values('7082','SI','MD','','f9','text','100','totalamount','totalamount','9','FALSE');</v>
      </c>
    </row>
    <row r="84" spans="1:12" ht="16.5" customHeight="1">
      <c r="A84">
        <v>7083</v>
      </c>
      <c r="B84" t="s">
        <v>556</v>
      </c>
      <c r="C84" t="s">
        <v>114</v>
      </c>
      <c r="E84" t="s">
        <v>130</v>
      </c>
      <c r="F84" t="s">
        <v>117</v>
      </c>
      <c r="G84">
        <v>100</v>
      </c>
      <c r="H84" t="s">
        <v>26</v>
      </c>
      <c r="I84" t="s">
        <v>26</v>
      </c>
      <c r="J84">
        <v>10</v>
      </c>
      <c r="K84" t="b">
        <v>0</v>
      </c>
      <c r="L84" t="str">
        <f t="shared" si="3"/>
        <v>insert into ms_module values('7083','SI','MD','','f10','text','100','discent','discent','10','FALSE');</v>
      </c>
    </row>
    <row r="85" spans="1:12" ht="16.5" customHeight="1">
      <c r="A85">
        <v>7084</v>
      </c>
      <c r="B85" t="s">
        <v>556</v>
      </c>
      <c r="C85" t="s">
        <v>114</v>
      </c>
      <c r="E85" t="s">
        <v>131</v>
      </c>
      <c r="F85" t="s">
        <v>117</v>
      </c>
      <c r="G85">
        <v>100</v>
      </c>
      <c r="H85" t="s">
        <v>27</v>
      </c>
      <c r="I85" t="s">
        <v>27</v>
      </c>
      <c r="J85">
        <v>11</v>
      </c>
      <c r="K85" t="b">
        <v>0</v>
      </c>
      <c r="L85" t="str">
        <f t="shared" si="3"/>
        <v>insert into ms_module values('7084','SI','MD','','f11','text','100','disamount','disamount','11','FALSE');</v>
      </c>
    </row>
    <row r="86" spans="1:12" ht="16.5" customHeight="1">
      <c r="A86">
        <v>7085</v>
      </c>
      <c r="B86" t="s">
        <v>556</v>
      </c>
      <c r="C86" t="s">
        <v>114</v>
      </c>
      <c r="E86" t="s">
        <v>137</v>
      </c>
      <c r="F86" t="s">
        <v>117</v>
      </c>
      <c r="G86">
        <v>100</v>
      </c>
      <c r="H86" t="s">
        <v>498</v>
      </c>
      <c r="I86" t="s">
        <v>498</v>
      </c>
      <c r="J86">
        <v>12</v>
      </c>
      <c r="K86" t="b">
        <v>0</v>
      </c>
      <c r="L86" t="str">
        <f t="shared" si="3"/>
        <v>insert into ms_module values('7085','SI','MD','','f12','text','100','ppncent','ppncent','12','FALSE');</v>
      </c>
    </row>
    <row r="87" spans="1:12" ht="16.5" customHeight="1">
      <c r="A87">
        <v>7086</v>
      </c>
      <c r="B87" t="s">
        <v>556</v>
      </c>
      <c r="C87" t="s">
        <v>114</v>
      </c>
      <c r="E87" t="s">
        <v>138</v>
      </c>
      <c r="F87" t="s">
        <v>117</v>
      </c>
      <c r="G87">
        <v>100</v>
      </c>
      <c r="H87" t="s">
        <v>489</v>
      </c>
      <c r="I87" t="s">
        <v>484</v>
      </c>
      <c r="J87">
        <v>13</v>
      </c>
      <c r="K87" t="b">
        <v>0</v>
      </c>
      <c r="L87" t="str">
        <f t="shared" si="3"/>
        <v>insert into ms_module values('7086','SI','MD','','f13','text','100','Other Fee','otherfee','13','FALSE');</v>
      </c>
    </row>
    <row r="88" spans="1:12" ht="16.5" customHeight="1">
      <c r="A88">
        <v>7087</v>
      </c>
      <c r="B88" t="s">
        <v>556</v>
      </c>
      <c r="C88" t="s">
        <v>114</v>
      </c>
      <c r="E88" t="s">
        <v>139</v>
      </c>
      <c r="F88" t="s">
        <v>432</v>
      </c>
      <c r="G88">
        <v>100</v>
      </c>
      <c r="H88" t="s">
        <v>163</v>
      </c>
      <c r="I88" t="s">
        <v>183</v>
      </c>
      <c r="J88">
        <v>14</v>
      </c>
      <c r="K88" t="b">
        <v>1</v>
      </c>
      <c r="L88" t="str">
        <f t="shared" si="3"/>
        <v>insert into ms_module values('7087','SI','MD','','f14','money','100','Total Amount','format(netamount,0)','14','TRUE');</v>
      </c>
    </row>
    <row r="89" spans="1:12" ht="16.5" customHeight="1">
      <c r="A89">
        <v>7088</v>
      </c>
      <c r="B89" t="s">
        <v>556</v>
      </c>
      <c r="C89" t="s">
        <v>114</v>
      </c>
      <c r="E89" t="s">
        <v>140</v>
      </c>
      <c r="F89" t="s">
        <v>117</v>
      </c>
      <c r="G89">
        <v>100</v>
      </c>
      <c r="H89" t="s">
        <v>31</v>
      </c>
      <c r="I89" t="s">
        <v>31</v>
      </c>
      <c r="J89">
        <v>15</v>
      </c>
      <c r="K89" t="b">
        <v>0</v>
      </c>
      <c r="L89" t="str">
        <f t="shared" si="3"/>
        <v>insert into ms_module values('7088','SI','MD','','f15','text','100','shipvia','shipvia','15','FALSE');</v>
      </c>
    </row>
    <row r="90" spans="1:12" ht="16.5" customHeight="1">
      <c r="A90">
        <v>7089</v>
      </c>
      <c r="B90" t="s">
        <v>556</v>
      </c>
      <c r="C90" t="s">
        <v>114</v>
      </c>
      <c r="E90" t="s">
        <v>141</v>
      </c>
      <c r="F90" t="s">
        <v>117</v>
      </c>
      <c r="G90">
        <v>100</v>
      </c>
      <c r="H90" t="s">
        <v>32</v>
      </c>
      <c r="I90" t="s">
        <v>32</v>
      </c>
      <c r="J90">
        <v>16</v>
      </c>
      <c r="K90" t="b">
        <v>0</v>
      </c>
      <c r="L90" t="str">
        <f t="shared" si="3"/>
        <v>insert into ms_module values('7089','SI','MD','','f16','text','100','deliveryto','deliveryto','16','FALSE');</v>
      </c>
    </row>
    <row r="91" spans="1:12" ht="16.5" customHeight="1">
      <c r="A91">
        <v>7090</v>
      </c>
      <c r="B91" t="s">
        <v>556</v>
      </c>
      <c r="C91" t="s">
        <v>114</v>
      </c>
      <c r="E91" t="s">
        <v>142</v>
      </c>
      <c r="F91" t="s">
        <v>117</v>
      </c>
      <c r="G91">
        <v>100</v>
      </c>
      <c r="H91" t="s">
        <v>33</v>
      </c>
      <c r="I91" t="s">
        <v>33</v>
      </c>
      <c r="J91">
        <v>17</v>
      </c>
      <c r="K91" t="b">
        <v>0</v>
      </c>
      <c r="L91" t="str">
        <f t="shared" si="3"/>
        <v>insert into ms_module values('7090','SI','MD','','f17','text','100','deliveryaddress','deliveryaddress','17','FALSE');</v>
      </c>
    </row>
    <row r="92" spans="1:12" ht="16.5" customHeight="1">
      <c r="A92">
        <v>7091</v>
      </c>
      <c r="B92" t="s">
        <v>556</v>
      </c>
      <c r="C92" t="s">
        <v>114</v>
      </c>
      <c r="E92" t="s">
        <v>143</v>
      </c>
      <c r="F92" t="s">
        <v>117</v>
      </c>
      <c r="G92">
        <v>100</v>
      </c>
      <c r="H92" t="s">
        <v>34</v>
      </c>
      <c r="I92" t="s">
        <v>34</v>
      </c>
      <c r="J92">
        <v>18</v>
      </c>
      <c r="K92" t="b">
        <v>0</v>
      </c>
      <c r="L92" t="str">
        <f t="shared" si="3"/>
        <v>insert into ms_module values('7091','SI','MD','','f18','text','100','deliverypic','deliverypic','18','FALSE');</v>
      </c>
    </row>
    <row r="93" spans="1:12" ht="16.5" customHeight="1">
      <c r="A93">
        <v>7092</v>
      </c>
      <c r="B93" t="s">
        <v>556</v>
      </c>
      <c r="C93" t="s">
        <v>114</v>
      </c>
      <c r="E93" t="s">
        <v>144</v>
      </c>
      <c r="F93" t="s">
        <v>117</v>
      </c>
      <c r="G93">
        <v>100</v>
      </c>
      <c r="H93" t="s">
        <v>35</v>
      </c>
      <c r="I93" t="s">
        <v>35</v>
      </c>
      <c r="J93">
        <v>19</v>
      </c>
      <c r="K93" t="b">
        <v>0</v>
      </c>
      <c r="L93" t="str">
        <f t="shared" si="3"/>
        <v>insert into ms_module values('7092','SI','MD','','f19','text','100','deliveryphone','deliveryphone','19','FALSE');</v>
      </c>
    </row>
    <row r="94" spans="1:12" ht="16.5" customHeight="1">
      <c r="A94">
        <v>7093</v>
      </c>
      <c r="B94" t="s">
        <v>556</v>
      </c>
      <c r="C94" t="s">
        <v>114</v>
      </c>
      <c r="E94" t="s">
        <v>145</v>
      </c>
      <c r="F94" t="s">
        <v>117</v>
      </c>
      <c r="G94">
        <v>100</v>
      </c>
      <c r="H94" t="s">
        <v>36</v>
      </c>
      <c r="I94" t="s">
        <v>36</v>
      </c>
      <c r="J94">
        <v>20</v>
      </c>
      <c r="K94" t="b">
        <v>0</v>
      </c>
      <c r="L94" t="str">
        <f t="shared" si="3"/>
        <v>insert into ms_module values('7093','SI','MD','','f20','text','100','deliverydate','deliverydate','20','FALSE');</v>
      </c>
    </row>
    <row r="95" spans="1:12" ht="16.5" customHeight="1">
      <c r="A95">
        <v>7094</v>
      </c>
      <c r="B95" t="s">
        <v>556</v>
      </c>
      <c r="C95" t="s">
        <v>114</v>
      </c>
      <c r="E95" t="s">
        <v>146</v>
      </c>
      <c r="F95" t="s">
        <v>117</v>
      </c>
      <c r="G95">
        <v>100</v>
      </c>
      <c r="H95" t="s">
        <v>37</v>
      </c>
      <c r="I95" t="s">
        <v>561</v>
      </c>
      <c r="J95">
        <v>21</v>
      </c>
      <c r="K95" t="b">
        <v>0</v>
      </c>
      <c r="L95" t="str">
        <f t="shared" si="3"/>
        <v>insert into ms_module values('7094','SI','MD','','f21','text','100','warehousefrom','(select warehousename from ms_warehouse where warehouseid=tx_salesinvoice.warehousefrom limit 1)','21','FALSE');</v>
      </c>
    </row>
    <row r="96" spans="1:12" ht="16.5" customHeight="1">
      <c r="A96">
        <v>7095</v>
      </c>
      <c r="B96" t="s">
        <v>556</v>
      </c>
      <c r="C96" t="s">
        <v>114</v>
      </c>
      <c r="E96" t="s">
        <v>147</v>
      </c>
      <c r="F96" t="s">
        <v>117</v>
      </c>
      <c r="G96">
        <v>100</v>
      </c>
      <c r="H96" t="s">
        <v>38</v>
      </c>
      <c r="I96" t="s">
        <v>38</v>
      </c>
      <c r="J96">
        <v>22</v>
      </c>
      <c r="K96" t="b">
        <v>0</v>
      </c>
      <c r="L96" t="str">
        <f t="shared" si="3"/>
        <v>insert into ms_module values('7095','SI','MD','','f22','text','100','field1','field1','22','FALSE');</v>
      </c>
    </row>
    <row r="97" spans="1:12" ht="16.5" customHeight="1">
      <c r="A97">
        <v>7096</v>
      </c>
      <c r="B97" t="s">
        <v>556</v>
      </c>
      <c r="C97" t="s">
        <v>114</v>
      </c>
      <c r="E97" t="s">
        <v>148</v>
      </c>
      <c r="F97" t="s">
        <v>117</v>
      </c>
      <c r="G97">
        <v>100</v>
      </c>
      <c r="H97" t="s">
        <v>39</v>
      </c>
      <c r="I97" t="s">
        <v>39</v>
      </c>
      <c r="J97">
        <v>23</v>
      </c>
      <c r="K97" t="b">
        <v>0</v>
      </c>
      <c r="L97" t="str">
        <f t="shared" si="3"/>
        <v>insert into ms_module values('7096','SI','MD','','f23','text','100','field2','field2','23','FALSE');</v>
      </c>
    </row>
    <row r="98" spans="1:12" ht="16.5" customHeight="1">
      <c r="A98">
        <v>7097</v>
      </c>
      <c r="B98" t="s">
        <v>556</v>
      </c>
      <c r="C98" t="s">
        <v>114</v>
      </c>
      <c r="E98" t="s">
        <v>149</v>
      </c>
      <c r="F98" t="s">
        <v>117</v>
      </c>
      <c r="G98">
        <v>100</v>
      </c>
      <c r="H98" t="s">
        <v>40</v>
      </c>
      <c r="I98" t="s">
        <v>40</v>
      </c>
      <c r="J98">
        <v>24</v>
      </c>
      <c r="K98" t="b">
        <v>0</v>
      </c>
      <c r="L98" t="str">
        <f t="shared" si="3"/>
        <v>insert into ms_module values('7097','SI','MD','','f24','text','100','field3','field3','24','FALSE');</v>
      </c>
    </row>
    <row r="99" spans="1:12" ht="16.5" customHeight="1">
      <c r="A99">
        <v>7098</v>
      </c>
      <c r="B99" t="s">
        <v>556</v>
      </c>
      <c r="C99" t="s">
        <v>114</v>
      </c>
      <c r="E99" t="s">
        <v>150</v>
      </c>
      <c r="F99" t="s">
        <v>117</v>
      </c>
      <c r="G99">
        <v>100</v>
      </c>
      <c r="H99" t="s">
        <v>41</v>
      </c>
      <c r="I99" t="s">
        <v>41</v>
      </c>
      <c r="J99">
        <v>25</v>
      </c>
      <c r="K99" t="b">
        <v>0</v>
      </c>
      <c r="L99" t="str">
        <f t="shared" si="3"/>
        <v>insert into ms_module values('7098','SI','MD','','f25','text','100','field4','field4','25','FALSE');</v>
      </c>
    </row>
    <row r="100" spans="1:12" ht="16.5" customHeight="1">
      <c r="A100">
        <v>7099</v>
      </c>
      <c r="B100" t="s">
        <v>556</v>
      </c>
      <c r="C100" t="s">
        <v>114</v>
      </c>
      <c r="E100" t="s">
        <v>151</v>
      </c>
      <c r="F100" t="s">
        <v>117</v>
      </c>
      <c r="G100">
        <v>100</v>
      </c>
      <c r="H100" t="s">
        <v>42</v>
      </c>
      <c r="I100" t="s">
        <v>42</v>
      </c>
      <c r="J100">
        <v>26</v>
      </c>
      <c r="K100" t="b">
        <v>0</v>
      </c>
      <c r="L100" t="str">
        <f t="shared" si="3"/>
        <v>insert into ms_module values('7099','SI','MD','','f26','text','100','field5','field5','26','FALSE');</v>
      </c>
    </row>
    <row r="101" spans="1:12" ht="16.5" customHeight="1">
      <c r="A101">
        <v>7100</v>
      </c>
      <c r="B101" t="s">
        <v>556</v>
      </c>
      <c r="C101" t="s">
        <v>114</v>
      </c>
      <c r="E101" t="s">
        <v>152</v>
      </c>
      <c r="F101" t="s">
        <v>117</v>
      </c>
      <c r="G101">
        <v>100</v>
      </c>
      <c r="H101" t="s">
        <v>43</v>
      </c>
      <c r="I101" t="s">
        <v>43</v>
      </c>
      <c r="J101">
        <v>27</v>
      </c>
      <c r="K101" t="b">
        <v>0</v>
      </c>
      <c r="L101" t="str">
        <f t="shared" si="3"/>
        <v>insert into ms_module values('7100','SI','MD','','f27','text','100','field6','field6','27','FALSE');</v>
      </c>
    </row>
    <row r="102" spans="1:12" ht="16.5" customHeight="1">
      <c r="A102">
        <v>7101</v>
      </c>
      <c r="B102" t="s">
        <v>556</v>
      </c>
      <c r="C102" t="s">
        <v>114</v>
      </c>
      <c r="E102" t="s">
        <v>153</v>
      </c>
      <c r="F102" t="s">
        <v>117</v>
      </c>
      <c r="G102">
        <v>100</v>
      </c>
      <c r="H102" t="s">
        <v>44</v>
      </c>
      <c r="I102" t="s">
        <v>44</v>
      </c>
      <c r="J102">
        <v>28</v>
      </c>
      <c r="K102" t="b">
        <v>0</v>
      </c>
      <c r="L102" t="str">
        <f t="shared" si="3"/>
        <v>insert into ms_module values('7101','SI','MD','','f28','text','100','invtaxno1','invtaxno1','28','FALSE');</v>
      </c>
    </row>
    <row r="103" spans="1:12" ht="16.5" customHeight="1">
      <c r="A103">
        <v>7102</v>
      </c>
      <c r="B103" t="s">
        <v>556</v>
      </c>
      <c r="C103" t="s">
        <v>114</v>
      </c>
      <c r="E103" t="s">
        <v>154</v>
      </c>
      <c r="F103" t="s">
        <v>117</v>
      </c>
      <c r="G103">
        <v>100</v>
      </c>
      <c r="H103" t="s">
        <v>45</v>
      </c>
      <c r="I103" t="s">
        <v>45</v>
      </c>
      <c r="J103">
        <v>29</v>
      </c>
      <c r="K103" t="b">
        <v>0</v>
      </c>
      <c r="L103" t="str">
        <f t="shared" si="3"/>
        <v>insert into ms_module values('7102','SI','MD','','f29','text','100','invtaxno2','invtaxno2','29','FALSE');</v>
      </c>
    </row>
    <row r="104" spans="1:12" ht="16.5" customHeight="1">
      <c r="A104">
        <v>7103</v>
      </c>
      <c r="B104" t="s">
        <v>556</v>
      </c>
      <c r="C104" t="s">
        <v>114</v>
      </c>
      <c r="E104" t="s">
        <v>155</v>
      </c>
      <c r="F104" t="s">
        <v>117</v>
      </c>
      <c r="G104">
        <v>100</v>
      </c>
      <c r="H104" t="s">
        <v>46</v>
      </c>
      <c r="I104" t="s">
        <v>46</v>
      </c>
      <c r="J104">
        <v>30</v>
      </c>
      <c r="K104" t="b">
        <v>0</v>
      </c>
      <c r="L104" t="str">
        <f t="shared" si="3"/>
        <v>insert into ms_module values('7103','SI','MD','','f30','text','100','invtaxdate','invtaxdate','30','FALSE');</v>
      </c>
    </row>
    <row r="105" spans="1:12" ht="16.5" customHeight="1">
      <c r="A105">
        <v>7104</v>
      </c>
      <c r="B105" t="s">
        <v>556</v>
      </c>
      <c r="C105" t="s">
        <v>114</v>
      </c>
      <c r="E105" t="s">
        <v>156</v>
      </c>
      <c r="F105" t="s">
        <v>117</v>
      </c>
      <c r="G105">
        <v>100</v>
      </c>
      <c r="H105" t="s">
        <v>47</v>
      </c>
      <c r="I105" t="s">
        <v>47</v>
      </c>
      <c r="J105">
        <v>31</v>
      </c>
      <c r="K105" t="b">
        <v>0</v>
      </c>
      <c r="L105" t="str">
        <f t="shared" si="3"/>
        <v>insert into ms_module values('7104','SI','MD','','f31','text','100','invtaxmemo','invtaxmemo','31','FALSE');</v>
      </c>
    </row>
    <row r="106" spans="1:12" ht="16.5" customHeight="1">
      <c r="A106">
        <v>7105</v>
      </c>
      <c r="B106" t="s">
        <v>556</v>
      </c>
      <c r="C106" t="s">
        <v>114</v>
      </c>
      <c r="E106" t="s">
        <v>157</v>
      </c>
      <c r="F106" t="s">
        <v>117</v>
      </c>
      <c r="G106">
        <v>99</v>
      </c>
      <c r="H106" t="s">
        <v>128</v>
      </c>
      <c r="I106" t="s">
        <v>48</v>
      </c>
      <c r="J106">
        <v>32</v>
      </c>
      <c r="K106" t="b">
        <v>1</v>
      </c>
      <c r="L106" t="str">
        <f t="shared" si="3"/>
        <v>insert into ms_module values('7105','SI','MD','','f32','text','99','Notes','notes','32','TRUE');</v>
      </c>
    </row>
    <row r="107" spans="1:12" ht="16.5" customHeight="1">
      <c r="A107">
        <v>7106</v>
      </c>
      <c r="B107" t="s">
        <v>556</v>
      </c>
      <c r="C107" t="s">
        <v>114</v>
      </c>
      <c r="E107" t="s">
        <v>158</v>
      </c>
      <c r="F107" t="s">
        <v>117</v>
      </c>
      <c r="G107">
        <v>100</v>
      </c>
      <c r="H107" t="s">
        <v>164</v>
      </c>
      <c r="I107" t="s">
        <v>564</v>
      </c>
      <c r="J107">
        <v>33</v>
      </c>
      <c r="K107" t="b">
        <v>0</v>
      </c>
      <c r="L107" t="str">
        <f t="shared" si="3"/>
        <v>insert into ms_module values('7106','SI','MD','','f33','text','100','Details','(SELECT GROUP_CONCAT(c.orderid,"[",c.prodcode,"[",c.prodname,"[",c.qty,"[",c.unit,"[",c.price,"[",c.discent,"[",c.disamount,"[",c.total SEPARATOR "{")FROM tx_salesinvoice_d c WHERE tx_salesinvoice.orderno=c.orderno)','33','FALSE');</v>
      </c>
    </row>
    <row r="108" spans="1:12" ht="16.5" customHeight="1">
      <c r="A108">
        <v>7107</v>
      </c>
      <c r="B108" t="s">
        <v>556</v>
      </c>
      <c r="C108" t="s">
        <v>114</v>
      </c>
      <c r="E108" t="s">
        <v>490</v>
      </c>
      <c r="F108" t="s">
        <v>117</v>
      </c>
      <c r="G108">
        <v>100</v>
      </c>
      <c r="H108" t="s">
        <v>493</v>
      </c>
      <c r="I108" t="s">
        <v>503</v>
      </c>
      <c r="J108">
        <v>34</v>
      </c>
      <c r="K108" t="b">
        <v>0</v>
      </c>
      <c r="L108" t="str">
        <f t="shared" si="3"/>
        <v>insert into ms_module values('7107','SI','MD','','f34','text','100','DP','dpso','34','FALSE');</v>
      </c>
    </row>
    <row r="109" spans="1:12" ht="16.5" customHeight="1">
      <c r="A109">
        <v>7108</v>
      </c>
      <c r="B109" t="s">
        <v>556</v>
      </c>
      <c r="C109" t="s">
        <v>114</v>
      </c>
      <c r="E109" t="s">
        <v>491</v>
      </c>
      <c r="F109" t="s">
        <v>117</v>
      </c>
      <c r="G109">
        <v>100</v>
      </c>
      <c r="H109" t="s">
        <v>494</v>
      </c>
      <c r="I109" t="s">
        <v>504</v>
      </c>
      <c r="J109">
        <v>35</v>
      </c>
      <c r="K109" t="b">
        <v>0</v>
      </c>
      <c r="L109" t="str">
        <f t="shared" si="3"/>
        <v>insert into ms_module values('7108','SI','MD','','f35','text','100','Left Amount','cash','35','FALSE');</v>
      </c>
    </row>
    <row r="110" spans="1:12" ht="16.5" customHeight="1">
      <c r="A110">
        <v>7109</v>
      </c>
      <c r="B110" t="s">
        <v>556</v>
      </c>
      <c r="C110" t="s">
        <v>114</v>
      </c>
      <c r="E110" t="s">
        <v>497</v>
      </c>
      <c r="F110" t="s">
        <v>117</v>
      </c>
      <c r="G110">
        <v>100</v>
      </c>
      <c r="H110" t="s">
        <v>499</v>
      </c>
      <c r="I110" t="s">
        <v>499</v>
      </c>
      <c r="J110">
        <v>36</v>
      </c>
      <c r="K110" t="b">
        <v>0</v>
      </c>
      <c r="L110" t="str">
        <f t="shared" si="3"/>
        <v>insert into ms_module values('7109','SI','MD','','f36','text','100','ppnamount','ppnamount','36','FALSE');</v>
      </c>
    </row>
    <row r="111" spans="1:12" ht="16.5" customHeight="1">
      <c r="A111">
        <v>7110</v>
      </c>
      <c r="B111" t="s">
        <v>556</v>
      </c>
      <c r="C111" t="s">
        <v>114</v>
      </c>
      <c r="F111" t="s">
        <v>132</v>
      </c>
      <c r="H111" t="s">
        <v>133</v>
      </c>
      <c r="I111" t="s">
        <v>559</v>
      </c>
      <c r="J111">
        <v>37</v>
      </c>
      <c r="L111" t="str">
        <f t="shared" si="3"/>
        <v>insert into ms_module values('7110','SI','MD','','','end','','nowhere',';FROM tx_salesinvoice where transtype="SI" order by orderno desc ;','37','');</v>
      </c>
    </row>
    <row r="112" spans="1:12" ht="16.5" customHeight="1">
      <c r="A112">
        <v>7111</v>
      </c>
      <c r="B112" t="s">
        <v>556</v>
      </c>
      <c r="C112" t="s">
        <v>114</v>
      </c>
      <c r="F112" t="s">
        <v>132</v>
      </c>
      <c r="H112" t="s">
        <v>134</v>
      </c>
      <c r="I112" t="s">
        <v>560</v>
      </c>
      <c r="J112">
        <v>38</v>
      </c>
      <c r="L112" t="str">
        <f t="shared" si="3"/>
        <v>insert into ms_module values('7111','SI','MD','','','end','','where',';FROM tx_salesinvoice where transtype="SI" and concat(orderno,refno,custname,salesman) like "%w2%" order by orderno desc;','38','');</v>
      </c>
    </row>
    <row r="113" spans="1:12" ht="16.5" customHeight="1">
      <c r="A113">
        <v>7112</v>
      </c>
      <c r="B113" t="s">
        <v>565</v>
      </c>
      <c r="C113" t="s">
        <v>114</v>
      </c>
      <c r="E113" t="s">
        <v>116</v>
      </c>
      <c r="F113" t="s">
        <v>117</v>
      </c>
      <c r="G113">
        <v>125</v>
      </c>
      <c r="H113" s="3" t="s">
        <v>569</v>
      </c>
      <c r="I113" s="26" t="s">
        <v>516</v>
      </c>
      <c r="J113">
        <v>1</v>
      </c>
      <c r="K113" t="b">
        <v>1</v>
      </c>
      <c r="L113" t="str">
        <f t="shared" si="3"/>
        <v>insert into ms_module values('7112','SP','MD','','f1','text','125','Pay No','payno','1','TRUE');</v>
      </c>
    </row>
    <row r="114" spans="1:12" ht="16.5" customHeight="1">
      <c r="A114">
        <v>7113</v>
      </c>
      <c r="B114" t="s">
        <v>565</v>
      </c>
      <c r="C114" t="s">
        <v>114</v>
      </c>
      <c r="E114" t="s">
        <v>119</v>
      </c>
      <c r="F114" t="s">
        <v>117</v>
      </c>
      <c r="G114">
        <v>100</v>
      </c>
      <c r="H114" s="3" t="s">
        <v>570</v>
      </c>
      <c r="I114" t="s">
        <v>591</v>
      </c>
      <c r="J114">
        <v>2</v>
      </c>
      <c r="K114" t="b">
        <v>1</v>
      </c>
      <c r="L114" t="str">
        <f t="shared" si="3"/>
        <v>insert into ms_module values('7113','SP','MD','','f2','text','100','Pay Date','DATE_FORMAT(paydate,"%d/%m/%Y")','2','TRUE');</v>
      </c>
    </row>
    <row r="115" spans="1:12" ht="16.5" customHeight="1">
      <c r="A115">
        <v>7114</v>
      </c>
      <c r="B115" t="s">
        <v>565</v>
      </c>
      <c r="C115" t="s">
        <v>114</v>
      </c>
      <c r="E115" t="s">
        <v>121</v>
      </c>
      <c r="F115" t="s">
        <v>117</v>
      </c>
      <c r="G115">
        <v>100</v>
      </c>
      <c r="H115" s="3" t="s">
        <v>515</v>
      </c>
      <c r="I115" s="27" t="s">
        <v>518</v>
      </c>
      <c r="J115">
        <v>3</v>
      </c>
      <c r="K115" t="b">
        <v>0</v>
      </c>
      <c r="L115" t="str">
        <f t="shared" si="3"/>
        <v>insert into ms_module values('7114','SP','MD','','f3','text','100','tx_salespay','paytype','3','FALSE');</v>
      </c>
    </row>
    <row r="116" spans="1:12" ht="16.5" customHeight="1">
      <c r="A116">
        <v>7115</v>
      </c>
      <c r="B116" t="s">
        <v>565</v>
      </c>
      <c r="C116" t="s">
        <v>114</v>
      </c>
      <c r="E116" t="s">
        <v>123</v>
      </c>
      <c r="F116" t="s">
        <v>117</v>
      </c>
      <c r="G116">
        <v>100</v>
      </c>
      <c r="H116" s="3" t="s">
        <v>515</v>
      </c>
      <c r="I116" s="27" t="s">
        <v>22</v>
      </c>
      <c r="J116">
        <v>4</v>
      </c>
      <c r="K116" t="b">
        <v>0</v>
      </c>
      <c r="L116" t="str">
        <f t="shared" si="3"/>
        <v>insert into ms_module values('7115','SP','MD','','f4','text','100','tx_salespay','custcode','4','FALSE');</v>
      </c>
    </row>
    <row r="117" spans="1:12" ht="16.5" customHeight="1">
      <c r="A117">
        <v>7116</v>
      </c>
      <c r="B117" t="s">
        <v>565</v>
      </c>
      <c r="C117" t="s">
        <v>114</v>
      </c>
      <c r="E117" t="s">
        <v>124</v>
      </c>
      <c r="F117" t="s">
        <v>117</v>
      </c>
      <c r="G117">
        <v>135</v>
      </c>
      <c r="H117" s="3" t="s">
        <v>159</v>
      </c>
      <c r="I117" s="27" t="s">
        <v>23</v>
      </c>
      <c r="J117">
        <v>5</v>
      </c>
      <c r="K117" t="b">
        <v>1</v>
      </c>
      <c r="L117" t="str">
        <f t="shared" si="3"/>
        <v>insert into ms_module values('7116','SP','MD','','f5','text','135','Customer','custname','5','TRUE');</v>
      </c>
    </row>
    <row r="118" spans="1:12" ht="16.5" customHeight="1">
      <c r="A118">
        <v>7117</v>
      </c>
      <c r="B118" t="s">
        <v>565</v>
      </c>
      <c r="C118" t="s">
        <v>114</v>
      </c>
      <c r="E118" t="s">
        <v>125</v>
      </c>
      <c r="F118" t="s">
        <v>117</v>
      </c>
      <c r="G118">
        <v>100</v>
      </c>
      <c r="H118" s="3" t="s">
        <v>571</v>
      </c>
      <c r="I118" s="27" t="s">
        <v>567</v>
      </c>
      <c r="J118">
        <v>6</v>
      </c>
      <c r="K118" t="b">
        <v>1</v>
      </c>
      <c r="L118" t="str">
        <f t="shared" si="3"/>
        <v>insert into ms_module values('7117','SP','MD','','f6','text','100','Account','(select bankname from ms_bank where bankid=tx_salespay.accountid)','6','TRUE');</v>
      </c>
    </row>
    <row r="119" spans="1:12" ht="16.5" customHeight="1">
      <c r="A119">
        <v>7118</v>
      </c>
      <c r="B119" t="s">
        <v>565</v>
      </c>
      <c r="C119" t="s">
        <v>114</v>
      </c>
      <c r="E119" t="s">
        <v>126</v>
      </c>
      <c r="F119" t="s">
        <v>117</v>
      </c>
      <c r="G119">
        <v>100</v>
      </c>
      <c r="H119" s="3" t="s">
        <v>572</v>
      </c>
      <c r="I119" s="27" t="s">
        <v>520</v>
      </c>
      <c r="J119">
        <v>7</v>
      </c>
      <c r="K119" t="b">
        <v>1</v>
      </c>
      <c r="L119" t="str">
        <f t="shared" si="3"/>
        <v>insert into ms_module values('7118','SP','MD','','f7','text','100','Payment Type','paymenttype','7','TRUE');</v>
      </c>
    </row>
    <row r="120" spans="1:12" ht="16.5" customHeight="1">
      <c r="A120">
        <v>7119</v>
      </c>
      <c r="B120" t="s">
        <v>565</v>
      </c>
      <c r="C120" t="s">
        <v>114</v>
      </c>
      <c r="E120" t="s">
        <v>127</v>
      </c>
      <c r="F120" t="s">
        <v>117</v>
      </c>
      <c r="G120">
        <v>100</v>
      </c>
      <c r="H120" s="3" t="s">
        <v>515</v>
      </c>
      <c r="I120" t="s">
        <v>592</v>
      </c>
      <c r="J120">
        <v>8</v>
      </c>
      <c r="K120" t="b">
        <v>0</v>
      </c>
      <c r="L120" t="str">
        <f t="shared" si="3"/>
        <v>insert into ms_module values('7119','SP','MD','','f8','text','100','tx_salespay','DATE_FORMAT(paymentdate,"%d/%m/%Y")','8','FALSE');</v>
      </c>
    </row>
    <row r="121" spans="1:12" ht="16.5" customHeight="1">
      <c r="A121">
        <v>7120</v>
      </c>
      <c r="B121" t="s">
        <v>565</v>
      </c>
      <c r="C121" t="s">
        <v>114</v>
      </c>
      <c r="E121" t="s">
        <v>129</v>
      </c>
      <c r="F121" t="s">
        <v>117</v>
      </c>
      <c r="G121">
        <v>100</v>
      </c>
      <c r="H121" s="3" t="s">
        <v>515</v>
      </c>
      <c r="I121" s="27" t="s">
        <v>522</v>
      </c>
      <c r="J121">
        <v>9</v>
      </c>
      <c r="K121" t="b">
        <v>0</v>
      </c>
      <c r="L121" t="str">
        <f t="shared" si="3"/>
        <v>insert into ms_module values('7120','SP','MD','','f9','text','100','tx_salespay','checkno','9','FALSE');</v>
      </c>
    </row>
    <row r="122" spans="1:12" ht="16.5" customHeight="1">
      <c r="A122">
        <v>7121</v>
      </c>
      <c r="B122" t="s">
        <v>565</v>
      </c>
      <c r="C122" t="s">
        <v>114</v>
      </c>
      <c r="E122" t="s">
        <v>130</v>
      </c>
      <c r="F122" t="s">
        <v>117</v>
      </c>
      <c r="G122">
        <v>100</v>
      </c>
      <c r="H122" s="3" t="s">
        <v>163</v>
      </c>
      <c r="I122" s="27" t="s">
        <v>594</v>
      </c>
      <c r="J122">
        <v>10</v>
      </c>
      <c r="K122" t="b">
        <v>1</v>
      </c>
      <c r="L122" t="str">
        <f t="shared" si="3"/>
        <v>insert into ms_module values('7121','SP','MD','','f10','text','100','Total Amount','format(totalpay,0)','10','TRUE');</v>
      </c>
    </row>
    <row r="123" spans="1:12" ht="16.5" customHeight="1">
      <c r="A123">
        <v>7122</v>
      </c>
      <c r="B123" t="s">
        <v>565</v>
      </c>
      <c r="C123" t="s">
        <v>114</v>
      </c>
      <c r="E123" t="s">
        <v>131</v>
      </c>
      <c r="F123" t="s">
        <v>117</v>
      </c>
      <c r="G123">
        <v>100</v>
      </c>
      <c r="H123" s="3" t="s">
        <v>515</v>
      </c>
      <c r="I123" s="27" t="s">
        <v>48</v>
      </c>
      <c r="J123">
        <v>11</v>
      </c>
      <c r="K123" t="b">
        <v>0</v>
      </c>
      <c r="L123" t="str">
        <f t="shared" si="3"/>
        <v>insert into ms_module values('7122','SP','MD','','f11','text','100','tx_salespay','notes','11','FALSE');</v>
      </c>
    </row>
    <row r="124" spans="1:12" ht="16.5" customHeight="1">
      <c r="A124">
        <v>7123</v>
      </c>
      <c r="B124" t="s">
        <v>565</v>
      </c>
      <c r="C124" t="s">
        <v>114</v>
      </c>
      <c r="E124" t="s">
        <v>137</v>
      </c>
      <c r="F124" t="s">
        <v>117</v>
      </c>
      <c r="G124">
        <v>100</v>
      </c>
      <c r="H124" s="3" t="s">
        <v>573</v>
      </c>
      <c r="I124" s="27" t="s">
        <v>49</v>
      </c>
      <c r="J124">
        <v>12</v>
      </c>
      <c r="K124" t="b">
        <v>1</v>
      </c>
      <c r="L124" t="str">
        <f t="shared" si="3"/>
        <v>insert into ms_module values('7123','SP','MD','','f12','text','100','Created By','createby','12','TRUE');</v>
      </c>
    </row>
    <row r="125" spans="1:12" ht="16.5" customHeight="1">
      <c r="A125">
        <v>7124</v>
      </c>
      <c r="B125" t="s">
        <v>565</v>
      </c>
      <c r="C125" t="s">
        <v>114</v>
      </c>
      <c r="E125" t="s">
        <v>138</v>
      </c>
      <c r="F125" t="s">
        <v>117</v>
      </c>
      <c r="G125">
        <v>100</v>
      </c>
      <c r="H125" s="3" t="s">
        <v>515</v>
      </c>
      <c r="I125" s="27" t="s">
        <v>50</v>
      </c>
      <c r="J125">
        <v>13</v>
      </c>
      <c r="K125" t="b">
        <v>0</v>
      </c>
      <c r="L125" t="str">
        <f t="shared" si="3"/>
        <v>insert into ms_module values('7124','SP','MD','','f13','text','100','tx_salespay','createdate','13','FALSE');</v>
      </c>
    </row>
    <row r="126" spans="1:12" ht="16.5" customHeight="1">
      <c r="A126">
        <v>7125</v>
      </c>
      <c r="B126" t="s">
        <v>565</v>
      </c>
      <c r="C126" t="s">
        <v>114</v>
      </c>
      <c r="E126" t="s">
        <v>139</v>
      </c>
      <c r="F126" t="s">
        <v>117</v>
      </c>
      <c r="G126">
        <v>99</v>
      </c>
      <c r="H126" s="3" t="s">
        <v>574</v>
      </c>
      <c r="I126" s="27" t="s">
        <v>51</v>
      </c>
      <c r="J126">
        <v>14</v>
      </c>
      <c r="K126" t="b">
        <v>1</v>
      </c>
      <c r="L126" t="str">
        <f t="shared" si="3"/>
        <v>insert into ms_module values('7125','SP','MD','','f14','text','99','Updated By','updateby','14','TRUE');</v>
      </c>
    </row>
    <row r="127" spans="1:12" ht="16.5" customHeight="1">
      <c r="A127">
        <v>7126</v>
      </c>
      <c r="B127" t="s">
        <v>565</v>
      </c>
      <c r="C127" t="s">
        <v>114</v>
      </c>
      <c r="E127" t="s">
        <v>140</v>
      </c>
      <c r="F127" t="s">
        <v>117</v>
      </c>
      <c r="G127">
        <v>100</v>
      </c>
      <c r="H127" s="3" t="s">
        <v>515</v>
      </c>
      <c r="I127" s="27" t="s">
        <v>52</v>
      </c>
      <c r="J127">
        <v>15</v>
      </c>
      <c r="K127" t="b">
        <v>0</v>
      </c>
      <c r="L127" t="str">
        <f t="shared" si="3"/>
        <v>insert into ms_module values('7126','SP','MD','','f15','text','100','tx_salespay','updatedate','15','FALSE');</v>
      </c>
    </row>
    <row r="128" spans="1:12" ht="16.5" customHeight="1">
      <c r="A128">
        <v>7127</v>
      </c>
      <c r="B128" t="s">
        <v>565</v>
      </c>
      <c r="C128" t="s">
        <v>114</v>
      </c>
      <c r="E128" t="s">
        <v>141</v>
      </c>
      <c r="F128" t="s">
        <v>117</v>
      </c>
      <c r="G128">
        <v>100</v>
      </c>
      <c r="H128" s="16" t="s">
        <v>524</v>
      </c>
      <c r="I128" s="27" t="s">
        <v>589</v>
      </c>
      <c r="J128">
        <v>16</v>
      </c>
      <c r="K128" t="b">
        <v>0</v>
      </c>
      <c r="L128" t="str">
        <f t="shared" si="3"/>
        <v>insert into ms_module values('7127','SP','MD','','f16','text','100','tx_salespay_d','(SELECT GROUP_CONCAT(c.payno,"[",c.payid,"[",c.invoiceno,"[",c.invdate,"[",c.payterms,"[",c.netamount,"[",c.payed,"[",c.total,"[",c.payamount,"[",c.leftamount SEPARATOR "{")FROM tx_salespay_d c WHERE tx_salespay.payno=c.payno)','16','FALSE');</v>
      </c>
    </row>
    <row r="129" spans="1:12" ht="16.5" customHeight="1">
      <c r="A129">
        <v>7128</v>
      </c>
      <c r="B129" t="s">
        <v>565</v>
      </c>
      <c r="C129" t="s">
        <v>114</v>
      </c>
      <c r="F129" t="s">
        <v>132</v>
      </c>
      <c r="H129" t="s">
        <v>133</v>
      </c>
      <c r="I129" t="s">
        <v>568</v>
      </c>
      <c r="J129">
        <v>17</v>
      </c>
      <c r="L129" t="str">
        <f t="shared" ref="L129:L130" si="4">"insert into ms_module values('"&amp;A129&amp;"','"&amp;B129&amp;"','"&amp;C129&amp;"','"&amp;D129&amp;"','"&amp;E129&amp;"','"&amp;F129&amp;"','"&amp;G129&amp;"','"&amp;H129&amp;"','"&amp;I129&amp;"','"&amp;J129&amp;"','"&amp;K129&amp;"');"</f>
        <v>insert into ms_module values('7128','SP','MD','','','end','','nowhere',';FROM tx_salespay order by payno desc ;','17','');</v>
      </c>
    </row>
    <row r="130" spans="1:12" ht="16.5" customHeight="1">
      <c r="A130">
        <v>7129</v>
      </c>
      <c r="B130" t="s">
        <v>565</v>
      </c>
      <c r="C130" t="s">
        <v>114</v>
      </c>
      <c r="F130" t="s">
        <v>132</v>
      </c>
      <c r="H130" t="s">
        <v>134</v>
      </c>
      <c r="I130" t="s">
        <v>566</v>
      </c>
      <c r="J130">
        <v>18</v>
      </c>
      <c r="L130" t="str">
        <f t="shared" si="4"/>
        <v>insert into ms_module values('7129','SP','MD','','','end','','where',';FROM tx_salespay where concat(payno,custname) like "%w2%" order by payno desc;','18','');</v>
      </c>
    </row>
    <row r="131" spans="1:12" ht="16.5" customHeight="1">
      <c r="A131">
        <v>7130</v>
      </c>
      <c r="B131" t="s">
        <v>596</v>
      </c>
      <c r="C131" t="s">
        <v>114</v>
      </c>
      <c r="E131" t="s">
        <v>116</v>
      </c>
      <c r="F131" t="s">
        <v>117</v>
      </c>
      <c r="G131">
        <v>120</v>
      </c>
      <c r="H131" t="s">
        <v>608</v>
      </c>
      <c r="I131" t="s">
        <v>532</v>
      </c>
      <c r="J131">
        <v>1</v>
      </c>
      <c r="K131" t="b">
        <v>1</v>
      </c>
      <c r="L131" t="str">
        <f>"insert into ms_module values('"&amp;A131&amp;"','"&amp;B131&amp;"','"&amp;C131&amp;"','"&amp;D131&amp;"','"&amp;E131&amp;"','"&amp;F131&amp;"','"&amp;G131&amp;"','"&amp;H131&amp;"','"&amp;I131&amp;"','"&amp;J131&amp;"','"&amp;K131&amp;"');"</f>
        <v>insert into ms_module values('7130','SR','MD','','f1','text','120','Return No','returnno','1','TRUE');</v>
      </c>
    </row>
    <row r="132" spans="1:12" ht="16.5" customHeight="1">
      <c r="A132">
        <v>7131</v>
      </c>
      <c r="B132" t="s">
        <v>596</v>
      </c>
      <c r="C132" t="s">
        <v>114</v>
      </c>
      <c r="E132" t="s">
        <v>119</v>
      </c>
      <c r="F132" t="s">
        <v>117</v>
      </c>
      <c r="G132">
        <v>90</v>
      </c>
      <c r="H132" t="s">
        <v>609</v>
      </c>
      <c r="I132" t="s">
        <v>533</v>
      </c>
      <c r="J132">
        <v>2</v>
      </c>
      <c r="K132" t="b">
        <v>1</v>
      </c>
      <c r="L132" t="str">
        <f t="shared" ref="L132:L152" si="5">"insert into ms_module values('"&amp;A132&amp;"','"&amp;B132&amp;"','"&amp;C132&amp;"','"&amp;D132&amp;"','"&amp;E132&amp;"','"&amp;F132&amp;"','"&amp;G132&amp;"','"&amp;H132&amp;"','"&amp;I132&amp;"','"&amp;J132&amp;"','"&amp;K132&amp;"');"</f>
        <v>insert into ms_module values('7131','SR','MD','','f2','text','90','Return Date','returndate','2','TRUE');</v>
      </c>
    </row>
    <row r="133" spans="1:12" ht="16.5" customHeight="1">
      <c r="A133">
        <v>7132</v>
      </c>
      <c r="B133" t="s">
        <v>596</v>
      </c>
      <c r="C133" t="s">
        <v>114</v>
      </c>
      <c r="E133" t="s">
        <v>121</v>
      </c>
      <c r="F133" t="s">
        <v>117</v>
      </c>
      <c r="G133">
        <v>80</v>
      </c>
      <c r="H133" t="s">
        <v>610</v>
      </c>
      <c r="I133" t="s">
        <v>534</v>
      </c>
      <c r="J133">
        <v>3</v>
      </c>
      <c r="K133" t="b">
        <v>1</v>
      </c>
      <c r="L133" t="str">
        <f t="shared" si="5"/>
        <v>insert into ms_module values('7132','SR','MD','','f3','text','80','Return Type','returntype','3','TRUE');</v>
      </c>
    </row>
    <row r="134" spans="1:12" ht="16.5" customHeight="1">
      <c r="A134">
        <v>7133</v>
      </c>
      <c r="B134" t="s">
        <v>596</v>
      </c>
      <c r="C134" t="s">
        <v>114</v>
      </c>
      <c r="E134" t="s">
        <v>123</v>
      </c>
      <c r="F134" t="s">
        <v>117</v>
      </c>
      <c r="G134">
        <v>100</v>
      </c>
      <c r="H134" t="s">
        <v>159</v>
      </c>
      <c r="I134" t="s">
        <v>22</v>
      </c>
      <c r="J134">
        <v>4</v>
      </c>
      <c r="K134" t="b">
        <v>0</v>
      </c>
      <c r="L134" t="str">
        <f t="shared" si="5"/>
        <v>insert into ms_module values('7133','SR','MD','','f4','text','100','Customer','custcode','4','FALSE');</v>
      </c>
    </row>
    <row r="135" spans="1:12" ht="16.5" customHeight="1">
      <c r="A135">
        <v>7134</v>
      </c>
      <c r="B135" t="s">
        <v>596</v>
      </c>
      <c r="C135" t="s">
        <v>114</v>
      </c>
      <c r="E135" t="s">
        <v>124</v>
      </c>
      <c r="F135" t="s">
        <v>117</v>
      </c>
      <c r="G135">
        <v>150</v>
      </c>
      <c r="H135" t="s">
        <v>159</v>
      </c>
      <c r="I135" t="s">
        <v>23</v>
      </c>
      <c r="J135">
        <v>5</v>
      </c>
      <c r="K135" t="b">
        <v>1</v>
      </c>
      <c r="L135" t="str">
        <f t="shared" si="5"/>
        <v>insert into ms_module values('7134','SR','MD','','f5','text','150','Customer','custname','5','TRUE');</v>
      </c>
    </row>
    <row r="136" spans="1:12" ht="16.5" customHeight="1">
      <c r="A136">
        <v>7135</v>
      </c>
      <c r="B136" t="s">
        <v>596</v>
      </c>
      <c r="C136" t="s">
        <v>114</v>
      </c>
      <c r="E136" t="s">
        <v>125</v>
      </c>
      <c r="F136" t="s">
        <v>117</v>
      </c>
      <c r="G136">
        <v>120</v>
      </c>
      <c r="H136" t="s">
        <v>160</v>
      </c>
      <c r="I136" t="s">
        <v>611</v>
      </c>
      <c r="J136">
        <v>6</v>
      </c>
      <c r="K136" t="b">
        <v>1</v>
      </c>
      <c r="L136" t="str">
        <f t="shared" si="5"/>
        <v>insert into ms_module values('7135','SR','MD','','f6','text','120','Pay Terms','(select setorantype from ms_payment where paymentid=tx_salesreturn.payterms limit 1)','6','TRUE');</v>
      </c>
    </row>
    <row r="137" spans="1:12" ht="16.5" customHeight="1">
      <c r="A137">
        <v>7136</v>
      </c>
      <c r="B137" t="s">
        <v>596</v>
      </c>
      <c r="C137" t="s">
        <v>114</v>
      </c>
      <c r="E137" t="s">
        <v>126</v>
      </c>
      <c r="F137" t="s">
        <v>117</v>
      </c>
      <c r="G137">
        <v>125</v>
      </c>
      <c r="H137" t="s">
        <v>557</v>
      </c>
      <c r="I137" t="s">
        <v>53</v>
      </c>
      <c r="J137">
        <v>7</v>
      </c>
      <c r="K137" t="b">
        <v>1</v>
      </c>
      <c r="L137" t="str">
        <f t="shared" si="5"/>
        <v>insert into ms_module values('7136','SR','MD','','f7','text','125','Ref No','refno','7','TRUE');</v>
      </c>
    </row>
    <row r="138" spans="1:12" ht="16.5" customHeight="1">
      <c r="A138">
        <v>7137</v>
      </c>
      <c r="B138" t="s">
        <v>596</v>
      </c>
      <c r="C138" t="s">
        <v>114</v>
      </c>
      <c r="E138" t="s">
        <v>127</v>
      </c>
      <c r="F138" t="s">
        <v>117</v>
      </c>
      <c r="G138">
        <v>100</v>
      </c>
      <c r="H138" t="s">
        <v>162</v>
      </c>
      <c r="I138" t="s">
        <v>612</v>
      </c>
      <c r="J138">
        <v>8</v>
      </c>
      <c r="K138" t="b">
        <v>1</v>
      </c>
      <c r="L138" t="str">
        <f t="shared" si="5"/>
        <v>insert into ms_module values('7137','SR','MD','','f8','text','100','Salesman','(select salesname from ms_salesman where salesid=tx_salesreturn.salesman limit 1)','8','TRUE');</v>
      </c>
    </row>
    <row r="139" spans="1:12" ht="16.5" customHeight="1">
      <c r="A139">
        <v>7138</v>
      </c>
      <c r="B139" t="s">
        <v>596</v>
      </c>
      <c r="C139" t="s">
        <v>114</v>
      </c>
      <c r="E139" t="s">
        <v>129</v>
      </c>
      <c r="F139" t="s">
        <v>117</v>
      </c>
      <c r="G139">
        <v>100</v>
      </c>
      <c r="H139" t="s">
        <v>25</v>
      </c>
      <c r="I139" t="s">
        <v>25</v>
      </c>
      <c r="J139">
        <v>9</v>
      </c>
      <c r="K139" t="b">
        <v>0</v>
      </c>
      <c r="L139" t="str">
        <f t="shared" si="5"/>
        <v>insert into ms_module values('7138','SR','MD','','f9','text','100','totalamount','totalamount','9','FALSE');</v>
      </c>
    </row>
    <row r="140" spans="1:12" ht="16.5" customHeight="1">
      <c r="A140">
        <v>7139</v>
      </c>
      <c r="B140" t="s">
        <v>596</v>
      </c>
      <c r="C140" t="s">
        <v>114</v>
      </c>
      <c r="E140" t="s">
        <v>130</v>
      </c>
      <c r="F140" t="s">
        <v>117</v>
      </c>
      <c r="G140">
        <v>100</v>
      </c>
      <c r="H140" t="s">
        <v>26</v>
      </c>
      <c r="I140" t="s">
        <v>26</v>
      </c>
      <c r="J140">
        <v>10</v>
      </c>
      <c r="K140" t="b">
        <v>0</v>
      </c>
      <c r="L140" t="str">
        <f t="shared" si="5"/>
        <v>insert into ms_module values('7139','SR','MD','','f10','text','100','discent','discent','10','FALSE');</v>
      </c>
    </row>
    <row r="141" spans="1:12" ht="16.5" customHeight="1">
      <c r="A141">
        <v>7140</v>
      </c>
      <c r="B141" t="s">
        <v>596</v>
      </c>
      <c r="C141" t="s">
        <v>114</v>
      </c>
      <c r="E141" t="s">
        <v>131</v>
      </c>
      <c r="F141" t="s">
        <v>117</v>
      </c>
      <c r="G141">
        <v>100</v>
      </c>
      <c r="H141" t="s">
        <v>27</v>
      </c>
      <c r="I141" t="s">
        <v>27</v>
      </c>
      <c r="J141">
        <v>11</v>
      </c>
      <c r="K141" t="b">
        <v>0</v>
      </c>
      <c r="L141" t="str">
        <f t="shared" si="5"/>
        <v>insert into ms_module values('7140','SR','MD','','f11','text','100','disamount','disamount','11','FALSE');</v>
      </c>
    </row>
    <row r="142" spans="1:12" ht="16.5" customHeight="1">
      <c r="A142">
        <v>7141</v>
      </c>
      <c r="B142" t="s">
        <v>596</v>
      </c>
      <c r="C142" t="s">
        <v>114</v>
      </c>
      <c r="E142" t="s">
        <v>137</v>
      </c>
      <c r="F142" t="s">
        <v>117</v>
      </c>
      <c r="G142">
        <v>100</v>
      </c>
      <c r="H142" t="s">
        <v>498</v>
      </c>
      <c r="I142" t="s">
        <v>498</v>
      </c>
      <c r="J142">
        <v>12</v>
      </c>
      <c r="K142" t="b">
        <v>0</v>
      </c>
      <c r="L142" t="str">
        <f t="shared" si="5"/>
        <v>insert into ms_module values('7141','SR','MD','','f12','text','100','ppncent','ppncent','12','FALSE');</v>
      </c>
    </row>
    <row r="143" spans="1:12" ht="16.5" customHeight="1">
      <c r="A143">
        <v>7142</v>
      </c>
      <c r="B143" t="s">
        <v>596</v>
      </c>
      <c r="C143" t="s">
        <v>114</v>
      </c>
      <c r="E143" t="s">
        <v>138</v>
      </c>
      <c r="F143" t="s">
        <v>117</v>
      </c>
      <c r="G143">
        <v>100</v>
      </c>
      <c r="H143" t="s">
        <v>489</v>
      </c>
      <c r="I143" t="s">
        <v>484</v>
      </c>
      <c r="J143">
        <v>13</v>
      </c>
      <c r="K143" t="b">
        <v>0</v>
      </c>
      <c r="L143" t="str">
        <f t="shared" si="5"/>
        <v>insert into ms_module values('7142','SR','MD','','f13','text','100','Other Fee','otherfee','13','FALSE');</v>
      </c>
    </row>
    <row r="144" spans="1:12" ht="16.5" customHeight="1">
      <c r="A144">
        <v>7143</v>
      </c>
      <c r="B144" t="s">
        <v>596</v>
      </c>
      <c r="C144" t="s">
        <v>114</v>
      </c>
      <c r="E144" t="s">
        <v>139</v>
      </c>
      <c r="F144" t="s">
        <v>432</v>
      </c>
      <c r="G144">
        <v>100</v>
      </c>
      <c r="H144" t="s">
        <v>163</v>
      </c>
      <c r="I144" t="s">
        <v>183</v>
      </c>
      <c r="J144">
        <v>14</v>
      </c>
      <c r="K144" t="b">
        <v>1</v>
      </c>
      <c r="L144" t="str">
        <f t="shared" si="5"/>
        <v>insert into ms_module values('7143','SR','MD','','f14','money','100','Total Amount','format(netamount,0)','14','TRUE');</v>
      </c>
    </row>
    <row r="145" spans="1:12" ht="16.5" customHeight="1">
      <c r="A145">
        <v>7144</v>
      </c>
      <c r="B145" t="s">
        <v>596</v>
      </c>
      <c r="C145" t="s">
        <v>114</v>
      </c>
      <c r="E145" t="s">
        <v>140</v>
      </c>
      <c r="F145" t="s">
        <v>117</v>
      </c>
      <c r="G145">
        <v>100</v>
      </c>
      <c r="H145" t="s">
        <v>37</v>
      </c>
      <c r="I145" t="s">
        <v>613</v>
      </c>
      <c r="J145">
        <v>15</v>
      </c>
      <c r="K145" t="b">
        <v>0</v>
      </c>
      <c r="L145" t="str">
        <f t="shared" si="5"/>
        <v>insert into ms_module values('7144','SR','MD','','f15','text','100','warehousefrom','(select warehousename from ms_warehouse where warehouseid=tx_salesreturn.warehousefrom limit 1)','15','FALSE');</v>
      </c>
    </row>
    <row r="146" spans="1:12" ht="16.5" customHeight="1">
      <c r="A146">
        <v>7145</v>
      </c>
      <c r="B146" t="s">
        <v>596</v>
      </c>
      <c r="C146" t="s">
        <v>114</v>
      </c>
      <c r="E146" t="s">
        <v>141</v>
      </c>
      <c r="F146" t="s">
        <v>117</v>
      </c>
      <c r="G146">
        <v>99</v>
      </c>
      <c r="H146" t="s">
        <v>128</v>
      </c>
      <c r="I146" t="s">
        <v>48</v>
      </c>
      <c r="J146">
        <v>16</v>
      </c>
      <c r="K146" t="b">
        <v>1</v>
      </c>
      <c r="L146" t="str">
        <f t="shared" si="5"/>
        <v>insert into ms_module values('7145','SR','MD','','f16','text','99','Notes','notes','16','TRUE');</v>
      </c>
    </row>
    <row r="147" spans="1:12" ht="16.5" customHeight="1">
      <c r="A147">
        <v>7146</v>
      </c>
      <c r="B147" t="s">
        <v>596</v>
      </c>
      <c r="C147" t="s">
        <v>114</v>
      </c>
      <c r="E147" t="s">
        <v>142</v>
      </c>
      <c r="F147" t="s">
        <v>117</v>
      </c>
      <c r="G147">
        <v>100</v>
      </c>
      <c r="H147" t="s">
        <v>164</v>
      </c>
      <c r="I147" t="s">
        <v>617</v>
      </c>
      <c r="J147">
        <v>17</v>
      </c>
      <c r="K147" t="b">
        <v>0</v>
      </c>
      <c r="L147" t="str">
        <f t="shared" si="5"/>
        <v>insert into ms_module values('7146','SR','MD','','f17','text','100','Details','(SELECT GROUP_CONCAT(c.returnid,"[",c.prodcode,"[",c.prodname,"[",c.qty,"[",c.unit,"[",c.price,"[",c.discent,"[",c.disamount,"[",c.total SEPARATOR "{")FROM tx_salesreturn_d c WHERE tx_salesreturn.returnno=c.returnno)','17','FALSE');</v>
      </c>
    </row>
    <row r="148" spans="1:12" ht="16.5" customHeight="1">
      <c r="A148">
        <v>7147</v>
      </c>
      <c r="B148" t="s">
        <v>596</v>
      </c>
      <c r="C148" t="s">
        <v>114</v>
      </c>
      <c r="E148" t="s">
        <v>143</v>
      </c>
      <c r="F148" t="s">
        <v>117</v>
      </c>
      <c r="G148">
        <v>100</v>
      </c>
      <c r="H148" t="s">
        <v>598</v>
      </c>
      <c r="I148" t="s">
        <v>504</v>
      </c>
      <c r="J148">
        <v>18</v>
      </c>
      <c r="K148" t="b">
        <v>0</v>
      </c>
      <c r="L148" t="str">
        <f t="shared" si="5"/>
        <v>insert into ms_module values('7147','SR','MD','','f18','text','100','Cash','cash','18','FALSE');</v>
      </c>
    </row>
    <row r="149" spans="1:12" ht="16.5" customHeight="1">
      <c r="A149">
        <v>7148</v>
      </c>
      <c r="B149" t="s">
        <v>596</v>
      </c>
      <c r="C149" t="s">
        <v>114</v>
      </c>
      <c r="E149" t="s">
        <v>144</v>
      </c>
      <c r="F149" t="s">
        <v>117</v>
      </c>
      <c r="G149">
        <v>100</v>
      </c>
      <c r="H149" t="s">
        <v>599</v>
      </c>
      <c r="I149" t="s">
        <v>505</v>
      </c>
      <c r="J149">
        <v>19</v>
      </c>
      <c r="K149" t="b">
        <v>0</v>
      </c>
      <c r="L149" t="str">
        <f t="shared" si="5"/>
        <v>insert into ms_module values('7148','SR','MD','','f19','text','100','Credit','credit','19','FALSE');</v>
      </c>
    </row>
    <row r="150" spans="1:12" ht="16.5" customHeight="1">
      <c r="A150">
        <v>7149</v>
      </c>
      <c r="B150" t="s">
        <v>596</v>
      </c>
      <c r="C150" t="s">
        <v>114</v>
      </c>
      <c r="E150" t="s">
        <v>145</v>
      </c>
      <c r="F150" t="s">
        <v>117</v>
      </c>
      <c r="G150">
        <v>100</v>
      </c>
      <c r="H150" t="s">
        <v>499</v>
      </c>
      <c r="I150" t="s">
        <v>499</v>
      </c>
      <c r="J150">
        <v>20</v>
      </c>
      <c r="K150" t="b">
        <v>0</v>
      </c>
      <c r="L150" t="str">
        <f t="shared" si="5"/>
        <v>insert into ms_module values('7149','SR','MD','','f20','text','100','ppnamount','ppnamount','20','FALSE');</v>
      </c>
    </row>
    <row r="151" spans="1:12" ht="16.5" customHeight="1">
      <c r="A151">
        <v>7150</v>
      </c>
      <c r="B151" t="s">
        <v>596</v>
      </c>
      <c r="C151" t="s">
        <v>114</v>
      </c>
      <c r="F151" t="s">
        <v>132</v>
      </c>
      <c r="H151" t="s">
        <v>133</v>
      </c>
      <c r="I151" t="s">
        <v>614</v>
      </c>
      <c r="J151">
        <v>21</v>
      </c>
      <c r="L151" t="str">
        <f t="shared" si="5"/>
        <v>insert into ms_module values('7150','SR','MD','','','end','','nowhere',';FROM tx_salesreturn where returntype="SR" order by returnno desc ;','21','');</v>
      </c>
    </row>
    <row r="152" spans="1:12" ht="16.5" customHeight="1">
      <c r="A152">
        <v>7151</v>
      </c>
      <c r="B152" t="s">
        <v>596</v>
      </c>
      <c r="C152" t="s">
        <v>114</v>
      </c>
      <c r="F152" t="s">
        <v>132</v>
      </c>
      <c r="H152" t="s">
        <v>134</v>
      </c>
      <c r="I152" t="s">
        <v>615</v>
      </c>
      <c r="J152">
        <v>22</v>
      </c>
      <c r="L152" t="str">
        <f t="shared" si="5"/>
        <v>insert into ms_module values('7151','SR','MD','','','end','','where',';FROM tx_salesreturn where returntype="SR" and concat(returnno,refno,custname,salesman) like "%w2%" order by returnno desc;','22','');</v>
      </c>
    </row>
    <row r="153" spans="1:12" ht="16.5" customHeight="1">
      <c r="A153">
        <v>7152</v>
      </c>
      <c r="B153" t="s">
        <v>632</v>
      </c>
      <c r="C153" t="s">
        <v>114</v>
      </c>
      <c r="E153" t="s">
        <v>116</v>
      </c>
      <c r="F153" t="s">
        <v>117</v>
      </c>
      <c r="G153">
        <v>120</v>
      </c>
      <c r="H153" t="s">
        <v>118</v>
      </c>
      <c r="I153" t="s">
        <v>19</v>
      </c>
      <c r="J153">
        <v>1</v>
      </c>
      <c r="K153" t="b">
        <v>1</v>
      </c>
      <c r="L153" t="str">
        <f>"insert into ms_module values('"&amp;A153&amp;"','"&amp;B153&amp;"','"&amp;C153&amp;"','"&amp;D153&amp;"','"&amp;E153&amp;"','"&amp;F153&amp;"','"&amp;G153&amp;"','"&amp;H153&amp;"','"&amp;I153&amp;"','"&amp;J153&amp;"','"&amp;K153&amp;"');"</f>
        <v>insert into ms_module values('7152','PO','MD','','f1','text','120','Invoice No','orderno','1','TRUE');</v>
      </c>
    </row>
    <row r="154" spans="1:12" ht="16.5" customHeight="1">
      <c r="A154">
        <v>7153</v>
      </c>
      <c r="B154" t="s">
        <v>632</v>
      </c>
      <c r="C154" t="s">
        <v>114</v>
      </c>
      <c r="E154" t="s">
        <v>119</v>
      </c>
      <c r="F154" t="s">
        <v>117</v>
      </c>
      <c r="G154">
        <v>90</v>
      </c>
      <c r="H154" t="s">
        <v>120</v>
      </c>
      <c r="I154" t="s">
        <v>20</v>
      </c>
      <c r="J154">
        <v>2</v>
      </c>
      <c r="K154" t="b">
        <v>1</v>
      </c>
      <c r="L154" t="str">
        <f t="shared" ref="L154:L190" si="6">"insert into ms_module values('"&amp;A154&amp;"','"&amp;B154&amp;"','"&amp;C154&amp;"','"&amp;D154&amp;"','"&amp;E154&amp;"','"&amp;F154&amp;"','"&amp;G154&amp;"','"&amp;H154&amp;"','"&amp;I154&amp;"','"&amp;J154&amp;"','"&amp;K154&amp;"');"</f>
        <v>insert into ms_module values('7153','PO','MD','','f2','text','90','Invoice Date','orderdate','2','TRUE');</v>
      </c>
    </row>
    <row r="155" spans="1:12" ht="16.5" customHeight="1">
      <c r="A155">
        <v>7154</v>
      </c>
      <c r="B155" t="s">
        <v>632</v>
      </c>
      <c r="C155" t="s">
        <v>114</v>
      </c>
      <c r="E155" t="s">
        <v>121</v>
      </c>
      <c r="F155" t="s">
        <v>117</v>
      </c>
      <c r="G155">
        <v>80</v>
      </c>
      <c r="H155" t="s">
        <v>122</v>
      </c>
      <c r="I155" t="s">
        <v>21</v>
      </c>
      <c r="J155">
        <v>3</v>
      </c>
      <c r="K155" t="b">
        <v>1</v>
      </c>
      <c r="L155" t="str">
        <f t="shared" si="6"/>
        <v>insert into ms_module values('7154','PO','MD','','f3','text','80','Invoice Type','transtype','3','TRUE');</v>
      </c>
    </row>
    <row r="156" spans="1:12" ht="16.5" customHeight="1">
      <c r="A156">
        <v>7155</v>
      </c>
      <c r="B156" t="s">
        <v>632</v>
      </c>
      <c r="C156" t="s">
        <v>114</v>
      </c>
      <c r="E156" t="s">
        <v>123</v>
      </c>
      <c r="F156" t="s">
        <v>117</v>
      </c>
      <c r="G156">
        <v>100</v>
      </c>
      <c r="H156" t="s">
        <v>22</v>
      </c>
      <c r="I156" t="s">
        <v>340</v>
      </c>
      <c r="J156">
        <v>4</v>
      </c>
      <c r="K156" t="b">
        <v>0</v>
      </c>
      <c r="L156" t="str">
        <f t="shared" si="6"/>
        <v>insert into ms_module values('7155','PO','MD','','f4','text','100','custcode','suppid','4','FALSE');</v>
      </c>
    </row>
    <row r="157" spans="1:12" ht="16.5" customHeight="1">
      <c r="A157">
        <v>7156</v>
      </c>
      <c r="B157" t="s">
        <v>632</v>
      </c>
      <c r="C157" t="s">
        <v>114</v>
      </c>
      <c r="E157" t="s">
        <v>124</v>
      </c>
      <c r="F157" t="s">
        <v>117</v>
      </c>
      <c r="G157">
        <v>150</v>
      </c>
      <c r="H157" t="s">
        <v>245</v>
      </c>
      <c r="I157" t="s">
        <v>344</v>
      </c>
      <c r="J157">
        <v>5</v>
      </c>
      <c r="K157" t="b">
        <v>1</v>
      </c>
      <c r="L157" t="str">
        <f t="shared" si="6"/>
        <v>insert into ms_module values('7156','PO','MD','','f5','text','150','Supplier','suppname','5','TRUE');</v>
      </c>
    </row>
    <row r="158" spans="1:12" ht="16.5" customHeight="1">
      <c r="A158">
        <v>7157</v>
      </c>
      <c r="B158" t="s">
        <v>632</v>
      </c>
      <c r="C158" t="s">
        <v>114</v>
      </c>
      <c r="E158" t="s">
        <v>125</v>
      </c>
      <c r="F158" t="s">
        <v>117</v>
      </c>
      <c r="G158">
        <v>120</v>
      </c>
      <c r="H158" t="s">
        <v>160</v>
      </c>
      <c r="I158" t="s">
        <v>633</v>
      </c>
      <c r="J158">
        <v>6</v>
      </c>
      <c r="K158" t="b">
        <v>1</v>
      </c>
      <c r="L158" t="str">
        <f t="shared" si="6"/>
        <v>insert into ms_module values('7157','PO','MD','','f6','text','120','Pay Terms','(select setorantype from ms_payment where paymentid=tx_purchase.payterms limit 1)','6','TRUE');</v>
      </c>
    </row>
    <row r="159" spans="1:12" ht="16.5" customHeight="1">
      <c r="A159">
        <v>7158</v>
      </c>
      <c r="B159" t="s">
        <v>632</v>
      </c>
      <c r="C159" t="s">
        <v>114</v>
      </c>
      <c r="E159" t="s">
        <v>126</v>
      </c>
      <c r="F159" t="s">
        <v>117</v>
      </c>
      <c r="G159">
        <v>125</v>
      </c>
      <c r="H159" t="s">
        <v>161</v>
      </c>
      <c r="I159" t="s">
        <v>24</v>
      </c>
      <c r="J159">
        <v>7</v>
      </c>
      <c r="K159" t="b">
        <v>1</v>
      </c>
      <c r="L159" t="str">
        <f t="shared" si="6"/>
        <v>insert into ms_module values('7158','PO','MD','','f7','text','125','PO No','pono','7','TRUE');</v>
      </c>
    </row>
    <row r="160" spans="1:12" ht="16.5" customHeight="1">
      <c r="A160">
        <v>7159</v>
      </c>
      <c r="B160" t="s">
        <v>632</v>
      </c>
      <c r="C160" t="s">
        <v>114</v>
      </c>
      <c r="E160" t="s">
        <v>127</v>
      </c>
      <c r="F160" t="s">
        <v>117</v>
      </c>
      <c r="G160">
        <v>100</v>
      </c>
      <c r="H160" t="s">
        <v>162</v>
      </c>
      <c r="I160" t="s">
        <v>634</v>
      </c>
      <c r="J160">
        <v>8</v>
      </c>
      <c r="K160" t="b">
        <v>0</v>
      </c>
      <c r="L160" t="str">
        <f t="shared" si="6"/>
        <v>insert into ms_module values('7159','PO','MD','','f8','text','100','Salesman','(select salesname from ms_salesman where salesid=tx_purchase.salesman limit 1)','8','FALSE');</v>
      </c>
    </row>
    <row r="161" spans="1:12" ht="16.5" customHeight="1">
      <c r="A161">
        <v>7160</v>
      </c>
      <c r="B161" t="s">
        <v>632</v>
      </c>
      <c r="C161" t="s">
        <v>114</v>
      </c>
      <c r="E161" t="s">
        <v>129</v>
      </c>
      <c r="F161" t="s">
        <v>117</v>
      </c>
      <c r="G161">
        <v>100</v>
      </c>
      <c r="H161" t="s">
        <v>25</v>
      </c>
      <c r="I161" t="s">
        <v>25</v>
      </c>
      <c r="J161">
        <v>9</v>
      </c>
      <c r="K161" t="b">
        <v>0</v>
      </c>
      <c r="L161" t="str">
        <f t="shared" si="6"/>
        <v>insert into ms_module values('7160','PO','MD','','f9','text','100','totalamount','totalamount','9','FALSE');</v>
      </c>
    </row>
    <row r="162" spans="1:12" ht="16.5" customHeight="1">
      <c r="A162">
        <v>7161</v>
      </c>
      <c r="B162" t="s">
        <v>632</v>
      </c>
      <c r="C162" t="s">
        <v>114</v>
      </c>
      <c r="E162" t="s">
        <v>130</v>
      </c>
      <c r="F162" t="s">
        <v>117</v>
      </c>
      <c r="G162">
        <v>100</v>
      </c>
      <c r="H162" t="s">
        <v>26</v>
      </c>
      <c r="I162" t="s">
        <v>26</v>
      </c>
      <c r="J162">
        <v>10</v>
      </c>
      <c r="K162" t="b">
        <v>0</v>
      </c>
      <c r="L162" t="str">
        <f t="shared" si="6"/>
        <v>insert into ms_module values('7161','PO','MD','','f10','text','100','discent','discent','10','FALSE');</v>
      </c>
    </row>
    <row r="163" spans="1:12" ht="16.5" customHeight="1">
      <c r="A163">
        <v>7162</v>
      </c>
      <c r="B163" t="s">
        <v>632</v>
      </c>
      <c r="C163" t="s">
        <v>114</v>
      </c>
      <c r="E163" t="s">
        <v>131</v>
      </c>
      <c r="F163" t="s">
        <v>117</v>
      </c>
      <c r="G163">
        <v>100</v>
      </c>
      <c r="H163" t="s">
        <v>27</v>
      </c>
      <c r="I163" t="s">
        <v>27</v>
      </c>
      <c r="J163">
        <v>11</v>
      </c>
      <c r="K163" t="b">
        <v>0</v>
      </c>
      <c r="L163" t="str">
        <f t="shared" si="6"/>
        <v>insert into ms_module values('7162','PO','MD','','f11','text','100','disamount','disamount','11','FALSE');</v>
      </c>
    </row>
    <row r="164" spans="1:12" ht="16.5" customHeight="1">
      <c r="A164">
        <v>7163</v>
      </c>
      <c r="B164" t="s">
        <v>632</v>
      </c>
      <c r="C164" t="s">
        <v>114</v>
      </c>
      <c r="E164" t="s">
        <v>137</v>
      </c>
      <c r="F164" t="s">
        <v>117</v>
      </c>
      <c r="G164">
        <v>100</v>
      </c>
      <c r="H164" t="s">
        <v>498</v>
      </c>
      <c r="I164" t="s">
        <v>498</v>
      </c>
      <c r="J164">
        <v>12</v>
      </c>
      <c r="K164" t="b">
        <v>0</v>
      </c>
      <c r="L164" t="str">
        <f t="shared" si="6"/>
        <v>insert into ms_module values('7163','PO','MD','','f12','text','100','ppncent','ppncent','12','FALSE');</v>
      </c>
    </row>
    <row r="165" spans="1:12" ht="16.5" customHeight="1">
      <c r="A165">
        <v>7164</v>
      </c>
      <c r="B165" t="s">
        <v>632</v>
      </c>
      <c r="C165" t="s">
        <v>114</v>
      </c>
      <c r="E165" t="s">
        <v>138</v>
      </c>
      <c r="F165" t="s">
        <v>117</v>
      </c>
      <c r="G165">
        <v>100</v>
      </c>
      <c r="H165" t="s">
        <v>489</v>
      </c>
      <c r="I165" t="s">
        <v>484</v>
      </c>
      <c r="J165">
        <v>13</v>
      </c>
      <c r="K165" t="b">
        <v>0</v>
      </c>
      <c r="L165" t="str">
        <f t="shared" si="6"/>
        <v>insert into ms_module values('7164','PO','MD','','f13','text','100','Other Fee','otherfee','13','FALSE');</v>
      </c>
    </row>
    <row r="166" spans="1:12" ht="16.5" customHeight="1">
      <c r="A166">
        <v>7165</v>
      </c>
      <c r="B166" t="s">
        <v>632</v>
      </c>
      <c r="C166" t="s">
        <v>114</v>
      </c>
      <c r="E166" t="s">
        <v>139</v>
      </c>
      <c r="F166" t="s">
        <v>432</v>
      </c>
      <c r="G166">
        <v>100</v>
      </c>
      <c r="H166" t="s">
        <v>163</v>
      </c>
      <c r="I166" t="s">
        <v>183</v>
      </c>
      <c r="J166">
        <v>14</v>
      </c>
      <c r="K166" t="b">
        <v>1</v>
      </c>
      <c r="L166" t="str">
        <f t="shared" si="6"/>
        <v>insert into ms_module values('7165','PO','MD','','f14','money','100','Total Amount','format(netamount,0)','14','TRUE');</v>
      </c>
    </row>
    <row r="167" spans="1:12" ht="16.5" customHeight="1">
      <c r="A167">
        <v>7166</v>
      </c>
      <c r="B167" t="s">
        <v>632</v>
      </c>
      <c r="C167" t="s">
        <v>114</v>
      </c>
      <c r="E167" t="s">
        <v>140</v>
      </c>
      <c r="F167" t="s">
        <v>117</v>
      </c>
      <c r="G167">
        <v>100</v>
      </c>
      <c r="H167" t="s">
        <v>31</v>
      </c>
      <c r="I167" t="s">
        <v>31</v>
      </c>
      <c r="J167">
        <v>15</v>
      </c>
      <c r="K167" t="b">
        <v>0</v>
      </c>
      <c r="L167" t="str">
        <f t="shared" si="6"/>
        <v>insert into ms_module values('7166','PO','MD','','f15','text','100','shipvia','shipvia','15','FALSE');</v>
      </c>
    </row>
    <row r="168" spans="1:12" ht="16.5" customHeight="1">
      <c r="A168">
        <v>7167</v>
      </c>
      <c r="B168" t="s">
        <v>632</v>
      </c>
      <c r="C168" t="s">
        <v>114</v>
      </c>
      <c r="E168" t="s">
        <v>141</v>
      </c>
      <c r="F168" t="s">
        <v>117</v>
      </c>
      <c r="G168">
        <v>100</v>
      </c>
      <c r="H168" t="s">
        <v>32</v>
      </c>
      <c r="I168" t="s">
        <v>32</v>
      </c>
      <c r="J168">
        <v>16</v>
      </c>
      <c r="K168" t="b">
        <v>0</v>
      </c>
      <c r="L168" t="str">
        <f t="shared" si="6"/>
        <v>insert into ms_module values('7167','PO','MD','','f16','text','100','deliveryto','deliveryto','16','FALSE');</v>
      </c>
    </row>
    <row r="169" spans="1:12" ht="16.5" customHeight="1">
      <c r="A169">
        <v>7168</v>
      </c>
      <c r="B169" t="s">
        <v>632</v>
      </c>
      <c r="C169" t="s">
        <v>114</v>
      </c>
      <c r="E169" t="s">
        <v>142</v>
      </c>
      <c r="F169" t="s">
        <v>117</v>
      </c>
      <c r="G169">
        <v>100</v>
      </c>
      <c r="H169" t="s">
        <v>33</v>
      </c>
      <c r="I169" t="s">
        <v>33</v>
      </c>
      <c r="J169">
        <v>17</v>
      </c>
      <c r="K169" t="b">
        <v>0</v>
      </c>
      <c r="L169" t="str">
        <f t="shared" si="6"/>
        <v>insert into ms_module values('7168','PO','MD','','f17','text','100','deliveryaddress','deliveryaddress','17','FALSE');</v>
      </c>
    </row>
    <row r="170" spans="1:12" ht="16.5" customHeight="1">
      <c r="A170">
        <v>7169</v>
      </c>
      <c r="B170" t="s">
        <v>632</v>
      </c>
      <c r="C170" t="s">
        <v>114</v>
      </c>
      <c r="E170" t="s">
        <v>143</v>
      </c>
      <c r="F170" t="s">
        <v>117</v>
      </c>
      <c r="G170">
        <v>100</v>
      </c>
      <c r="H170" t="s">
        <v>34</v>
      </c>
      <c r="I170" t="s">
        <v>34</v>
      </c>
      <c r="J170">
        <v>18</v>
      </c>
      <c r="K170" t="b">
        <v>0</v>
      </c>
      <c r="L170" t="str">
        <f t="shared" si="6"/>
        <v>insert into ms_module values('7169','PO','MD','','f18','text','100','deliverypic','deliverypic','18','FALSE');</v>
      </c>
    </row>
    <row r="171" spans="1:12" ht="16.5" customHeight="1">
      <c r="A171">
        <v>7170</v>
      </c>
      <c r="B171" t="s">
        <v>632</v>
      </c>
      <c r="C171" t="s">
        <v>114</v>
      </c>
      <c r="E171" t="s">
        <v>144</v>
      </c>
      <c r="F171" t="s">
        <v>117</v>
      </c>
      <c r="G171">
        <v>100</v>
      </c>
      <c r="H171" t="s">
        <v>35</v>
      </c>
      <c r="I171" t="s">
        <v>35</v>
      </c>
      <c r="J171">
        <v>19</v>
      </c>
      <c r="K171" t="b">
        <v>0</v>
      </c>
      <c r="L171" t="str">
        <f t="shared" si="6"/>
        <v>insert into ms_module values('7170','PO','MD','','f19','text','100','deliveryphone','deliveryphone','19','FALSE');</v>
      </c>
    </row>
    <row r="172" spans="1:12" ht="16.5" customHeight="1">
      <c r="A172">
        <v>7171</v>
      </c>
      <c r="B172" t="s">
        <v>632</v>
      </c>
      <c r="C172" t="s">
        <v>114</v>
      </c>
      <c r="E172" t="s">
        <v>145</v>
      </c>
      <c r="F172" t="s">
        <v>117</v>
      </c>
      <c r="G172">
        <v>100</v>
      </c>
      <c r="H172" t="s">
        <v>36</v>
      </c>
      <c r="I172" t="s">
        <v>36</v>
      </c>
      <c r="J172">
        <v>20</v>
      </c>
      <c r="K172" t="b">
        <v>0</v>
      </c>
      <c r="L172" t="str">
        <f t="shared" si="6"/>
        <v>insert into ms_module values('7171','PO','MD','','f20','text','100','deliverydate','deliverydate','20','FALSE');</v>
      </c>
    </row>
    <row r="173" spans="1:12" ht="16.5" customHeight="1">
      <c r="A173">
        <v>7172</v>
      </c>
      <c r="B173" t="s">
        <v>632</v>
      </c>
      <c r="C173" t="s">
        <v>114</v>
      </c>
      <c r="E173" t="s">
        <v>146</v>
      </c>
      <c r="F173" t="s">
        <v>117</v>
      </c>
      <c r="G173">
        <v>100</v>
      </c>
      <c r="H173" t="s">
        <v>37</v>
      </c>
      <c r="I173" t="s">
        <v>635</v>
      </c>
      <c r="J173">
        <v>21</v>
      </c>
      <c r="K173" t="b">
        <v>0</v>
      </c>
      <c r="L173" t="str">
        <f t="shared" si="6"/>
        <v>insert into ms_module values('7172','PO','MD','','f21','text','100','warehousefrom','(select warehousename from ms_warehouse where warehouseid=tx_purchase.warehousefrom limit 1)','21','FALSE');</v>
      </c>
    </row>
    <row r="174" spans="1:12" ht="16.5" customHeight="1">
      <c r="A174">
        <v>7173</v>
      </c>
      <c r="B174" t="s">
        <v>632</v>
      </c>
      <c r="C174" t="s">
        <v>114</v>
      </c>
      <c r="E174" t="s">
        <v>147</v>
      </c>
      <c r="F174" t="s">
        <v>117</v>
      </c>
      <c r="G174">
        <v>100</v>
      </c>
      <c r="H174" t="s">
        <v>38</v>
      </c>
      <c r="I174" t="s">
        <v>38</v>
      </c>
      <c r="J174">
        <v>22</v>
      </c>
      <c r="K174" t="b">
        <v>0</v>
      </c>
      <c r="L174" t="str">
        <f t="shared" si="6"/>
        <v>insert into ms_module values('7173','PO','MD','','f22','text','100','field1','field1','22','FALSE');</v>
      </c>
    </row>
    <row r="175" spans="1:12" ht="16.5" customHeight="1">
      <c r="A175">
        <v>7174</v>
      </c>
      <c r="B175" t="s">
        <v>632</v>
      </c>
      <c r="C175" t="s">
        <v>114</v>
      </c>
      <c r="E175" t="s">
        <v>148</v>
      </c>
      <c r="F175" t="s">
        <v>117</v>
      </c>
      <c r="G175">
        <v>100</v>
      </c>
      <c r="H175" t="s">
        <v>39</v>
      </c>
      <c r="I175" t="s">
        <v>39</v>
      </c>
      <c r="J175">
        <v>23</v>
      </c>
      <c r="K175" t="b">
        <v>0</v>
      </c>
      <c r="L175" t="str">
        <f t="shared" si="6"/>
        <v>insert into ms_module values('7174','PO','MD','','f23','text','100','field2','field2','23','FALSE');</v>
      </c>
    </row>
    <row r="176" spans="1:12" ht="16.5" customHeight="1">
      <c r="A176">
        <v>7175</v>
      </c>
      <c r="B176" t="s">
        <v>632</v>
      </c>
      <c r="C176" t="s">
        <v>114</v>
      </c>
      <c r="E176" t="s">
        <v>149</v>
      </c>
      <c r="F176" t="s">
        <v>117</v>
      </c>
      <c r="G176">
        <v>100</v>
      </c>
      <c r="H176" t="s">
        <v>40</v>
      </c>
      <c r="I176" t="s">
        <v>40</v>
      </c>
      <c r="J176">
        <v>24</v>
      </c>
      <c r="K176" t="b">
        <v>0</v>
      </c>
      <c r="L176" t="str">
        <f t="shared" si="6"/>
        <v>insert into ms_module values('7175','PO','MD','','f24','text','100','field3','field3','24','FALSE');</v>
      </c>
    </row>
    <row r="177" spans="1:12" ht="16.5" customHeight="1">
      <c r="A177">
        <v>7176</v>
      </c>
      <c r="B177" t="s">
        <v>632</v>
      </c>
      <c r="C177" t="s">
        <v>114</v>
      </c>
      <c r="E177" t="s">
        <v>150</v>
      </c>
      <c r="F177" t="s">
        <v>117</v>
      </c>
      <c r="G177">
        <v>100</v>
      </c>
      <c r="H177" t="s">
        <v>41</v>
      </c>
      <c r="I177" t="s">
        <v>41</v>
      </c>
      <c r="J177">
        <v>25</v>
      </c>
      <c r="K177" t="b">
        <v>0</v>
      </c>
      <c r="L177" t="str">
        <f t="shared" si="6"/>
        <v>insert into ms_module values('7176','PO','MD','','f25','text','100','field4','field4','25','FALSE');</v>
      </c>
    </row>
    <row r="178" spans="1:12" ht="16.5" customHeight="1">
      <c r="A178">
        <v>7177</v>
      </c>
      <c r="B178" t="s">
        <v>632</v>
      </c>
      <c r="C178" t="s">
        <v>114</v>
      </c>
      <c r="E178" t="s">
        <v>151</v>
      </c>
      <c r="F178" t="s">
        <v>117</v>
      </c>
      <c r="G178">
        <v>100</v>
      </c>
      <c r="H178" t="s">
        <v>42</v>
      </c>
      <c r="I178" t="s">
        <v>42</v>
      </c>
      <c r="J178">
        <v>26</v>
      </c>
      <c r="K178" t="b">
        <v>0</v>
      </c>
      <c r="L178" t="str">
        <f t="shared" si="6"/>
        <v>insert into ms_module values('7177','PO','MD','','f26','text','100','field5','field5','26','FALSE');</v>
      </c>
    </row>
    <row r="179" spans="1:12" ht="16.5" customHeight="1">
      <c r="A179">
        <v>7178</v>
      </c>
      <c r="B179" t="s">
        <v>632</v>
      </c>
      <c r="C179" t="s">
        <v>114</v>
      </c>
      <c r="E179" t="s">
        <v>152</v>
      </c>
      <c r="F179" t="s">
        <v>117</v>
      </c>
      <c r="G179">
        <v>100</v>
      </c>
      <c r="H179" t="s">
        <v>43</v>
      </c>
      <c r="I179" t="s">
        <v>43</v>
      </c>
      <c r="J179">
        <v>27</v>
      </c>
      <c r="K179" t="b">
        <v>0</v>
      </c>
      <c r="L179" t="str">
        <f t="shared" si="6"/>
        <v>insert into ms_module values('7178','PO','MD','','f27','text','100','field6','field6','27','FALSE');</v>
      </c>
    </row>
    <row r="180" spans="1:12" ht="16.5" customHeight="1">
      <c r="A180">
        <v>7179</v>
      </c>
      <c r="B180" t="s">
        <v>632</v>
      </c>
      <c r="C180" t="s">
        <v>114</v>
      </c>
      <c r="E180" t="s">
        <v>153</v>
      </c>
      <c r="F180" t="s">
        <v>117</v>
      </c>
      <c r="G180">
        <v>100</v>
      </c>
      <c r="H180" t="s">
        <v>44</v>
      </c>
      <c r="I180" t="s">
        <v>44</v>
      </c>
      <c r="J180">
        <v>28</v>
      </c>
      <c r="K180" t="b">
        <v>0</v>
      </c>
      <c r="L180" t="str">
        <f t="shared" si="6"/>
        <v>insert into ms_module values('7179','PO','MD','','f28','text','100','invtaxno1','invtaxno1','28','FALSE');</v>
      </c>
    </row>
    <row r="181" spans="1:12" ht="16.5" customHeight="1">
      <c r="A181">
        <v>7180</v>
      </c>
      <c r="B181" t="s">
        <v>632</v>
      </c>
      <c r="C181" t="s">
        <v>114</v>
      </c>
      <c r="E181" t="s">
        <v>154</v>
      </c>
      <c r="F181" t="s">
        <v>117</v>
      </c>
      <c r="G181">
        <v>100</v>
      </c>
      <c r="H181" t="s">
        <v>45</v>
      </c>
      <c r="I181" t="s">
        <v>45</v>
      </c>
      <c r="J181">
        <v>29</v>
      </c>
      <c r="K181" t="b">
        <v>0</v>
      </c>
      <c r="L181" t="str">
        <f t="shared" si="6"/>
        <v>insert into ms_module values('7180','PO','MD','','f29','text','100','invtaxno2','invtaxno2','29','FALSE');</v>
      </c>
    </row>
    <row r="182" spans="1:12" ht="16.5" customHeight="1">
      <c r="A182">
        <v>7181</v>
      </c>
      <c r="B182" t="s">
        <v>632</v>
      </c>
      <c r="C182" t="s">
        <v>114</v>
      </c>
      <c r="E182" t="s">
        <v>155</v>
      </c>
      <c r="F182" t="s">
        <v>117</v>
      </c>
      <c r="G182">
        <v>100</v>
      </c>
      <c r="H182" t="s">
        <v>46</v>
      </c>
      <c r="I182" t="s">
        <v>46</v>
      </c>
      <c r="J182">
        <v>30</v>
      </c>
      <c r="K182" t="b">
        <v>0</v>
      </c>
      <c r="L182" t="str">
        <f t="shared" si="6"/>
        <v>insert into ms_module values('7181','PO','MD','','f30','text','100','invtaxdate','invtaxdate','30','FALSE');</v>
      </c>
    </row>
    <row r="183" spans="1:12" ht="16.5" customHeight="1">
      <c r="A183">
        <v>7182</v>
      </c>
      <c r="B183" t="s">
        <v>632</v>
      </c>
      <c r="C183" t="s">
        <v>114</v>
      </c>
      <c r="E183" t="s">
        <v>156</v>
      </c>
      <c r="F183" t="s">
        <v>117</v>
      </c>
      <c r="G183">
        <v>100</v>
      </c>
      <c r="H183" t="s">
        <v>47</v>
      </c>
      <c r="I183" t="s">
        <v>47</v>
      </c>
      <c r="J183">
        <v>31</v>
      </c>
      <c r="K183" t="b">
        <v>0</v>
      </c>
      <c r="L183" t="str">
        <f t="shared" si="6"/>
        <v>insert into ms_module values('7182','PO','MD','','f31','text','100','invtaxmemo','invtaxmemo','31','FALSE');</v>
      </c>
    </row>
    <row r="184" spans="1:12" ht="16.5" customHeight="1">
      <c r="A184">
        <v>7183</v>
      </c>
      <c r="B184" t="s">
        <v>632</v>
      </c>
      <c r="C184" t="s">
        <v>114</v>
      </c>
      <c r="E184" t="s">
        <v>157</v>
      </c>
      <c r="F184" t="s">
        <v>117</v>
      </c>
      <c r="G184">
        <v>99</v>
      </c>
      <c r="H184" t="s">
        <v>128</v>
      </c>
      <c r="I184" t="s">
        <v>48</v>
      </c>
      <c r="J184">
        <v>32</v>
      </c>
      <c r="K184" t="b">
        <v>1</v>
      </c>
      <c r="L184" t="str">
        <f t="shared" si="6"/>
        <v>insert into ms_module values('7183','PO','MD','','f32','text','99','Notes','notes','32','TRUE');</v>
      </c>
    </row>
    <row r="185" spans="1:12" ht="16.5" customHeight="1">
      <c r="A185">
        <v>7184</v>
      </c>
      <c r="B185" t="s">
        <v>632</v>
      </c>
      <c r="C185" t="s">
        <v>114</v>
      </c>
      <c r="E185" t="s">
        <v>158</v>
      </c>
      <c r="F185" t="s">
        <v>117</v>
      </c>
      <c r="G185">
        <v>100</v>
      </c>
      <c r="H185" t="s">
        <v>164</v>
      </c>
      <c r="I185" t="s">
        <v>636</v>
      </c>
      <c r="J185">
        <v>33</v>
      </c>
      <c r="K185" t="b">
        <v>0</v>
      </c>
      <c r="L185" t="str">
        <f t="shared" si="6"/>
        <v>insert into ms_module values('7184','PO','MD','','f33','text','100','Details','(SELECT GROUP_CONCAT(c.orderid,"[",c.prodcode,"[",c.prodname,"[",c.qty,"[",c.unit,"[",c.price,"[",c.discent,"[",c.disamount,"[",c.total SEPARATOR "{")FROM tx_purchase_d c WHERE tx_purchase.orderno=c.orderno)','33','FALSE');</v>
      </c>
    </row>
    <row r="186" spans="1:12" ht="16.5" customHeight="1">
      <c r="A186">
        <v>7185</v>
      </c>
      <c r="B186" t="s">
        <v>632</v>
      </c>
      <c r="C186" t="s">
        <v>114</v>
      </c>
      <c r="E186" t="s">
        <v>490</v>
      </c>
      <c r="F186" t="s">
        <v>117</v>
      </c>
      <c r="G186">
        <v>100</v>
      </c>
      <c r="H186" t="s">
        <v>493</v>
      </c>
      <c r="I186" t="s">
        <v>492</v>
      </c>
      <c r="J186">
        <v>34</v>
      </c>
      <c r="K186" t="b">
        <v>0</v>
      </c>
      <c r="L186" t="str">
        <f t="shared" si="6"/>
        <v>insert into ms_module values('7185','PO','MD','','f34','text','100','DP','dp','34','FALSE');</v>
      </c>
    </row>
    <row r="187" spans="1:12" ht="16.5" customHeight="1">
      <c r="A187">
        <v>7186</v>
      </c>
      <c r="B187" t="s">
        <v>632</v>
      </c>
      <c r="C187" t="s">
        <v>114</v>
      </c>
      <c r="E187" t="s">
        <v>491</v>
      </c>
      <c r="F187" t="s">
        <v>117</v>
      </c>
      <c r="G187">
        <v>100</v>
      </c>
      <c r="H187" t="s">
        <v>494</v>
      </c>
      <c r="I187" t="s">
        <v>495</v>
      </c>
      <c r="J187">
        <v>35</v>
      </c>
      <c r="K187" t="b">
        <v>0</v>
      </c>
      <c r="L187" t="str">
        <f t="shared" si="6"/>
        <v>insert into ms_module values('7186','PO','MD','','f35','text','100','Left Amount','leftamount','35','FALSE');</v>
      </c>
    </row>
    <row r="188" spans="1:12" ht="16.5" customHeight="1">
      <c r="A188">
        <v>7187</v>
      </c>
      <c r="B188" t="s">
        <v>632</v>
      </c>
      <c r="C188" t="s">
        <v>114</v>
      </c>
      <c r="E188" t="s">
        <v>497</v>
      </c>
      <c r="F188" t="s">
        <v>117</v>
      </c>
      <c r="G188">
        <v>100</v>
      </c>
      <c r="H188" t="s">
        <v>499</v>
      </c>
      <c r="I188" t="s">
        <v>499</v>
      </c>
      <c r="J188">
        <v>36</v>
      </c>
      <c r="K188" t="b">
        <v>0</v>
      </c>
      <c r="L188" t="str">
        <f t="shared" si="6"/>
        <v>insert into ms_module values('7187','PO','MD','','f36','text','100','ppnamount','ppnamount','36','FALSE');</v>
      </c>
    </row>
    <row r="189" spans="1:12" ht="16.5" customHeight="1">
      <c r="A189">
        <v>7188</v>
      </c>
      <c r="B189" t="s">
        <v>632</v>
      </c>
      <c r="C189" t="s">
        <v>114</v>
      </c>
      <c r="F189" t="s">
        <v>132</v>
      </c>
      <c r="H189" t="s">
        <v>133</v>
      </c>
      <c r="I189" t="s">
        <v>637</v>
      </c>
      <c r="J189">
        <v>37</v>
      </c>
      <c r="L189" t="str">
        <f t="shared" si="6"/>
        <v>insert into ms_module values('7188','PO','MD','','','end','','nowhere',';FROM tx_purchase where transtype="PO" order by orderno desc ;','37','');</v>
      </c>
    </row>
    <row r="190" spans="1:12" ht="16.5" customHeight="1">
      <c r="A190">
        <v>7189</v>
      </c>
      <c r="B190" t="s">
        <v>632</v>
      </c>
      <c r="C190" t="s">
        <v>114</v>
      </c>
      <c r="F190" t="s">
        <v>132</v>
      </c>
      <c r="H190" t="s">
        <v>134</v>
      </c>
      <c r="I190" t="s">
        <v>638</v>
      </c>
      <c r="J190">
        <v>38</v>
      </c>
      <c r="L190" t="str">
        <f t="shared" si="6"/>
        <v>insert into ms_module values('7189','PO','MD','','','end','','where',';FROM tx_purchase where transtype="PO" and concat(orderno,pono,custname,salesman) like "%w2%" order by orderno desc;','38','');</v>
      </c>
    </row>
    <row r="191" spans="1:12" ht="16.5" customHeight="1">
      <c r="A191">
        <v>7190</v>
      </c>
      <c r="B191" t="s">
        <v>649</v>
      </c>
      <c r="C191" t="s">
        <v>114</v>
      </c>
      <c r="E191" t="s">
        <v>116</v>
      </c>
      <c r="F191" t="s">
        <v>117</v>
      </c>
      <c r="G191">
        <v>120</v>
      </c>
      <c r="H191" t="s">
        <v>118</v>
      </c>
      <c r="I191" t="s">
        <v>19</v>
      </c>
      <c r="J191">
        <v>1</v>
      </c>
      <c r="K191" t="b">
        <v>1</v>
      </c>
      <c r="L191" t="str">
        <f>"insert into ms_module values('"&amp;A191&amp;"','"&amp;B191&amp;"','"&amp;C191&amp;"','"&amp;D191&amp;"','"&amp;E191&amp;"','"&amp;F191&amp;"','"&amp;G191&amp;"','"&amp;H191&amp;"','"&amp;I191&amp;"','"&amp;J191&amp;"','"&amp;K191&amp;"');"</f>
        <v>insert into ms_module values('7190','PI','MD','','f1','text','120','Invoice No','orderno','1','TRUE');</v>
      </c>
    </row>
    <row r="192" spans="1:12" ht="16.5" customHeight="1">
      <c r="A192">
        <v>7191</v>
      </c>
      <c r="B192" t="s">
        <v>649</v>
      </c>
      <c r="C192" t="s">
        <v>114</v>
      </c>
      <c r="E192" t="s">
        <v>119</v>
      </c>
      <c r="F192" t="s">
        <v>117</v>
      </c>
      <c r="G192">
        <v>90</v>
      </c>
      <c r="H192" t="s">
        <v>120</v>
      </c>
      <c r="I192" t="s">
        <v>20</v>
      </c>
      <c r="J192">
        <v>2</v>
      </c>
      <c r="K192" t="b">
        <v>1</v>
      </c>
      <c r="L192" t="str">
        <f t="shared" ref="L192:L246" si="7">"insert into ms_module values('"&amp;A192&amp;"','"&amp;B192&amp;"','"&amp;C192&amp;"','"&amp;D192&amp;"','"&amp;E192&amp;"','"&amp;F192&amp;"','"&amp;G192&amp;"','"&amp;H192&amp;"','"&amp;I192&amp;"','"&amp;J192&amp;"','"&amp;K192&amp;"');"</f>
        <v>insert into ms_module values('7191','PI','MD','','f2','text','90','Invoice Date','orderdate','2','TRUE');</v>
      </c>
    </row>
    <row r="193" spans="1:12" ht="16.5" customHeight="1">
      <c r="A193">
        <v>7192</v>
      </c>
      <c r="B193" t="s">
        <v>649</v>
      </c>
      <c r="C193" t="s">
        <v>114</v>
      </c>
      <c r="E193" t="s">
        <v>121</v>
      </c>
      <c r="F193" t="s">
        <v>117</v>
      </c>
      <c r="G193">
        <v>80</v>
      </c>
      <c r="H193" t="s">
        <v>122</v>
      </c>
      <c r="I193" t="s">
        <v>21</v>
      </c>
      <c r="J193">
        <v>3</v>
      </c>
      <c r="K193" t="b">
        <v>1</v>
      </c>
      <c r="L193" t="str">
        <f t="shared" si="7"/>
        <v>insert into ms_module values('7192','PI','MD','','f3','text','80','Invoice Type','transtype','3','TRUE');</v>
      </c>
    </row>
    <row r="194" spans="1:12" ht="16.5" customHeight="1">
      <c r="A194">
        <v>7193</v>
      </c>
      <c r="B194" t="s">
        <v>649</v>
      </c>
      <c r="C194" t="s">
        <v>114</v>
      </c>
      <c r="E194" t="s">
        <v>123</v>
      </c>
      <c r="F194" t="s">
        <v>117</v>
      </c>
      <c r="G194">
        <v>100</v>
      </c>
      <c r="H194" t="s">
        <v>22</v>
      </c>
      <c r="I194" t="s">
        <v>22</v>
      </c>
      <c r="J194">
        <v>4</v>
      </c>
      <c r="K194" t="b">
        <v>0</v>
      </c>
      <c r="L194" t="str">
        <f t="shared" si="7"/>
        <v>insert into ms_module values('7193','PI','MD','','f4','text','100','custcode','custcode','4','FALSE');</v>
      </c>
    </row>
    <row r="195" spans="1:12" ht="16.5" customHeight="1">
      <c r="A195">
        <v>7194</v>
      </c>
      <c r="B195" t="s">
        <v>649</v>
      </c>
      <c r="C195" t="s">
        <v>114</v>
      </c>
      <c r="E195" t="s">
        <v>124</v>
      </c>
      <c r="F195" t="s">
        <v>117</v>
      </c>
      <c r="G195">
        <v>150</v>
      </c>
      <c r="H195" t="s">
        <v>159</v>
      </c>
      <c r="I195" t="s">
        <v>23</v>
      </c>
      <c r="J195">
        <v>5</v>
      </c>
      <c r="K195" t="b">
        <v>1</v>
      </c>
      <c r="L195" t="str">
        <f t="shared" si="7"/>
        <v>insert into ms_module values('7194','PI','MD','','f5','text','150','Customer','custname','5','TRUE');</v>
      </c>
    </row>
    <row r="196" spans="1:12" ht="16.5" customHeight="1">
      <c r="A196">
        <v>7195</v>
      </c>
      <c r="B196" t="s">
        <v>649</v>
      </c>
      <c r="C196" t="s">
        <v>114</v>
      </c>
      <c r="E196" t="s">
        <v>125</v>
      </c>
      <c r="F196" t="s">
        <v>117</v>
      </c>
      <c r="G196">
        <v>120</v>
      </c>
      <c r="H196" t="s">
        <v>160</v>
      </c>
      <c r="I196" t="s">
        <v>650</v>
      </c>
      <c r="J196">
        <v>6</v>
      </c>
      <c r="K196" t="b">
        <v>1</v>
      </c>
      <c r="L196" t="str">
        <f t="shared" si="7"/>
        <v>insert into ms_module values('7195','PI','MD','','f6','text','120','Pay Terms','(select setorantype from ms_payment where paymentid=tx_purchaseinvoice.payterms limit 1)','6','TRUE');</v>
      </c>
    </row>
    <row r="197" spans="1:12" ht="16.5" customHeight="1">
      <c r="A197">
        <v>7196</v>
      </c>
      <c r="B197" t="s">
        <v>649</v>
      </c>
      <c r="C197" t="s">
        <v>114</v>
      </c>
      <c r="E197" t="s">
        <v>126</v>
      </c>
      <c r="F197" t="s">
        <v>117</v>
      </c>
      <c r="G197">
        <v>125</v>
      </c>
      <c r="H197" t="s">
        <v>557</v>
      </c>
      <c r="I197" t="s">
        <v>53</v>
      </c>
      <c r="J197">
        <v>7</v>
      </c>
      <c r="K197" t="b">
        <v>1</v>
      </c>
      <c r="L197" t="str">
        <f t="shared" si="7"/>
        <v>insert into ms_module values('7196','PI','MD','','f7','text','125','Ref No','refno','7','TRUE');</v>
      </c>
    </row>
    <row r="198" spans="1:12" ht="16.5" customHeight="1">
      <c r="A198">
        <v>7197</v>
      </c>
      <c r="B198" t="s">
        <v>649</v>
      </c>
      <c r="C198" t="s">
        <v>114</v>
      </c>
      <c r="E198" t="s">
        <v>127</v>
      </c>
      <c r="F198" t="s">
        <v>117</v>
      </c>
      <c r="G198">
        <v>100</v>
      </c>
      <c r="H198" t="s">
        <v>162</v>
      </c>
      <c r="I198" t="s">
        <v>651</v>
      </c>
      <c r="J198">
        <v>8</v>
      </c>
      <c r="K198" t="b">
        <v>1</v>
      </c>
      <c r="L198" t="str">
        <f t="shared" si="7"/>
        <v>insert into ms_module values('7197','PI','MD','','f8','text','100','Salesman','(select salesname from ms_salesman where salesid=tx_purchaseinvoice.salesman limit 1)','8','TRUE');</v>
      </c>
    </row>
    <row r="199" spans="1:12" ht="16.5" customHeight="1">
      <c r="A199">
        <v>7198</v>
      </c>
      <c r="B199" t="s">
        <v>649</v>
      </c>
      <c r="C199" t="s">
        <v>114</v>
      </c>
      <c r="E199" t="s">
        <v>129</v>
      </c>
      <c r="F199" t="s">
        <v>117</v>
      </c>
      <c r="G199">
        <v>100</v>
      </c>
      <c r="H199" t="s">
        <v>25</v>
      </c>
      <c r="I199" t="s">
        <v>25</v>
      </c>
      <c r="J199">
        <v>9</v>
      </c>
      <c r="K199" t="b">
        <v>0</v>
      </c>
      <c r="L199" t="str">
        <f t="shared" si="7"/>
        <v>insert into ms_module values('7198','PI','MD','','f9','text','100','totalamount','totalamount','9','FALSE');</v>
      </c>
    </row>
    <row r="200" spans="1:12" ht="16.5" customHeight="1">
      <c r="A200">
        <v>7199</v>
      </c>
      <c r="B200" t="s">
        <v>649</v>
      </c>
      <c r="C200" t="s">
        <v>114</v>
      </c>
      <c r="E200" t="s">
        <v>130</v>
      </c>
      <c r="F200" t="s">
        <v>117</v>
      </c>
      <c r="G200">
        <v>100</v>
      </c>
      <c r="H200" t="s">
        <v>26</v>
      </c>
      <c r="I200" t="s">
        <v>26</v>
      </c>
      <c r="J200">
        <v>10</v>
      </c>
      <c r="K200" t="b">
        <v>0</v>
      </c>
      <c r="L200" t="str">
        <f t="shared" si="7"/>
        <v>insert into ms_module values('7199','PI','MD','','f10','text','100','discent','discent','10','FALSE');</v>
      </c>
    </row>
    <row r="201" spans="1:12" ht="16.5" customHeight="1">
      <c r="A201">
        <v>7200</v>
      </c>
      <c r="B201" t="s">
        <v>649</v>
      </c>
      <c r="C201" t="s">
        <v>114</v>
      </c>
      <c r="E201" t="s">
        <v>131</v>
      </c>
      <c r="F201" t="s">
        <v>117</v>
      </c>
      <c r="G201">
        <v>100</v>
      </c>
      <c r="H201" t="s">
        <v>27</v>
      </c>
      <c r="I201" t="s">
        <v>27</v>
      </c>
      <c r="J201">
        <v>11</v>
      </c>
      <c r="K201" t="b">
        <v>0</v>
      </c>
      <c r="L201" t="str">
        <f t="shared" si="7"/>
        <v>insert into ms_module values('7200','PI','MD','','f11','text','100','disamount','disamount','11','FALSE');</v>
      </c>
    </row>
    <row r="202" spans="1:12" ht="16.5" customHeight="1">
      <c r="A202">
        <v>7201</v>
      </c>
      <c r="B202" t="s">
        <v>649</v>
      </c>
      <c r="C202" t="s">
        <v>114</v>
      </c>
      <c r="E202" t="s">
        <v>137</v>
      </c>
      <c r="F202" t="s">
        <v>117</v>
      </c>
      <c r="G202">
        <v>100</v>
      </c>
      <c r="H202" t="s">
        <v>498</v>
      </c>
      <c r="I202" t="s">
        <v>498</v>
      </c>
      <c r="J202">
        <v>12</v>
      </c>
      <c r="K202" t="b">
        <v>0</v>
      </c>
      <c r="L202" t="str">
        <f t="shared" si="7"/>
        <v>insert into ms_module values('7201','PI','MD','','f12','text','100','ppncent','ppncent','12','FALSE');</v>
      </c>
    </row>
    <row r="203" spans="1:12" ht="16.5" customHeight="1">
      <c r="A203">
        <v>7202</v>
      </c>
      <c r="B203" t="s">
        <v>649</v>
      </c>
      <c r="C203" t="s">
        <v>114</v>
      </c>
      <c r="E203" t="s">
        <v>138</v>
      </c>
      <c r="F203" t="s">
        <v>117</v>
      </c>
      <c r="G203">
        <v>100</v>
      </c>
      <c r="H203" t="s">
        <v>489</v>
      </c>
      <c r="I203" t="s">
        <v>484</v>
      </c>
      <c r="J203">
        <v>13</v>
      </c>
      <c r="K203" t="b">
        <v>0</v>
      </c>
      <c r="L203" t="str">
        <f t="shared" si="7"/>
        <v>insert into ms_module values('7202','PI','MD','','f13','text','100','Other Fee','otherfee','13','FALSE');</v>
      </c>
    </row>
    <row r="204" spans="1:12" ht="16.5" customHeight="1">
      <c r="A204">
        <v>7203</v>
      </c>
      <c r="B204" t="s">
        <v>649</v>
      </c>
      <c r="C204" t="s">
        <v>114</v>
      </c>
      <c r="E204" t="s">
        <v>139</v>
      </c>
      <c r="F204" t="s">
        <v>432</v>
      </c>
      <c r="G204">
        <v>100</v>
      </c>
      <c r="H204" t="s">
        <v>163</v>
      </c>
      <c r="I204" t="s">
        <v>183</v>
      </c>
      <c r="J204">
        <v>14</v>
      </c>
      <c r="K204" t="b">
        <v>1</v>
      </c>
      <c r="L204" t="str">
        <f t="shared" si="7"/>
        <v>insert into ms_module values('7203','PI','MD','','f14','money','100','Total Amount','format(netamount,0)','14','TRUE');</v>
      </c>
    </row>
    <row r="205" spans="1:12" ht="16.5" customHeight="1">
      <c r="A205">
        <v>7204</v>
      </c>
      <c r="B205" t="s">
        <v>649</v>
      </c>
      <c r="C205" t="s">
        <v>114</v>
      </c>
      <c r="E205" t="s">
        <v>140</v>
      </c>
      <c r="F205" t="s">
        <v>117</v>
      </c>
      <c r="G205">
        <v>100</v>
      </c>
      <c r="H205" t="s">
        <v>31</v>
      </c>
      <c r="I205" t="s">
        <v>31</v>
      </c>
      <c r="J205">
        <v>15</v>
      </c>
      <c r="K205" t="b">
        <v>0</v>
      </c>
      <c r="L205" t="str">
        <f t="shared" si="7"/>
        <v>insert into ms_module values('7204','PI','MD','','f15','text','100','shipvia','shipvia','15','FALSE');</v>
      </c>
    </row>
    <row r="206" spans="1:12" ht="16.5" customHeight="1">
      <c r="A206">
        <v>7205</v>
      </c>
      <c r="B206" t="s">
        <v>649</v>
      </c>
      <c r="C206" t="s">
        <v>114</v>
      </c>
      <c r="E206" t="s">
        <v>141</v>
      </c>
      <c r="F206" t="s">
        <v>117</v>
      </c>
      <c r="G206">
        <v>100</v>
      </c>
      <c r="H206" t="s">
        <v>32</v>
      </c>
      <c r="I206" t="s">
        <v>32</v>
      </c>
      <c r="J206">
        <v>16</v>
      </c>
      <c r="K206" t="b">
        <v>0</v>
      </c>
      <c r="L206" t="str">
        <f t="shared" si="7"/>
        <v>insert into ms_module values('7205','PI','MD','','f16','text','100','deliveryto','deliveryto','16','FALSE');</v>
      </c>
    </row>
    <row r="207" spans="1:12" ht="16.5" customHeight="1">
      <c r="A207">
        <v>7206</v>
      </c>
      <c r="B207" t="s">
        <v>649</v>
      </c>
      <c r="C207" t="s">
        <v>114</v>
      </c>
      <c r="E207" t="s">
        <v>142</v>
      </c>
      <c r="F207" t="s">
        <v>117</v>
      </c>
      <c r="G207">
        <v>100</v>
      </c>
      <c r="H207" t="s">
        <v>33</v>
      </c>
      <c r="I207" t="s">
        <v>33</v>
      </c>
      <c r="J207">
        <v>17</v>
      </c>
      <c r="K207" t="b">
        <v>0</v>
      </c>
      <c r="L207" t="str">
        <f t="shared" si="7"/>
        <v>insert into ms_module values('7206','PI','MD','','f17','text','100','deliveryaddress','deliveryaddress','17','FALSE');</v>
      </c>
    </row>
    <row r="208" spans="1:12" ht="16.5" customHeight="1">
      <c r="A208">
        <v>7207</v>
      </c>
      <c r="B208" t="s">
        <v>649</v>
      </c>
      <c r="C208" t="s">
        <v>114</v>
      </c>
      <c r="E208" t="s">
        <v>143</v>
      </c>
      <c r="F208" t="s">
        <v>117</v>
      </c>
      <c r="G208">
        <v>100</v>
      </c>
      <c r="H208" t="s">
        <v>34</v>
      </c>
      <c r="I208" t="s">
        <v>34</v>
      </c>
      <c r="J208">
        <v>18</v>
      </c>
      <c r="K208" t="b">
        <v>0</v>
      </c>
      <c r="L208" t="str">
        <f t="shared" si="7"/>
        <v>insert into ms_module values('7207','PI','MD','','f18','text','100','deliverypic','deliverypic','18','FALSE');</v>
      </c>
    </row>
    <row r="209" spans="1:12" ht="16.5" customHeight="1">
      <c r="A209">
        <v>7208</v>
      </c>
      <c r="B209" t="s">
        <v>649</v>
      </c>
      <c r="C209" t="s">
        <v>114</v>
      </c>
      <c r="E209" t="s">
        <v>144</v>
      </c>
      <c r="F209" t="s">
        <v>117</v>
      </c>
      <c r="G209">
        <v>100</v>
      </c>
      <c r="H209" t="s">
        <v>35</v>
      </c>
      <c r="I209" t="s">
        <v>35</v>
      </c>
      <c r="J209">
        <v>19</v>
      </c>
      <c r="K209" t="b">
        <v>0</v>
      </c>
      <c r="L209" t="str">
        <f t="shared" si="7"/>
        <v>insert into ms_module values('7208','PI','MD','','f19','text','100','deliveryphone','deliveryphone','19','FALSE');</v>
      </c>
    </row>
    <row r="210" spans="1:12" ht="16.5" customHeight="1">
      <c r="A210">
        <v>7209</v>
      </c>
      <c r="B210" t="s">
        <v>649</v>
      </c>
      <c r="C210" t="s">
        <v>114</v>
      </c>
      <c r="E210" t="s">
        <v>145</v>
      </c>
      <c r="F210" t="s">
        <v>117</v>
      </c>
      <c r="G210">
        <v>100</v>
      </c>
      <c r="H210" t="s">
        <v>36</v>
      </c>
      <c r="I210" t="s">
        <v>36</v>
      </c>
      <c r="J210">
        <v>20</v>
      </c>
      <c r="K210" t="b">
        <v>0</v>
      </c>
      <c r="L210" t="str">
        <f t="shared" si="7"/>
        <v>insert into ms_module values('7209','PI','MD','','f20','text','100','deliverydate','deliverydate','20','FALSE');</v>
      </c>
    </row>
    <row r="211" spans="1:12" ht="16.5" customHeight="1">
      <c r="A211">
        <v>7210</v>
      </c>
      <c r="B211" t="s">
        <v>649</v>
      </c>
      <c r="C211" t="s">
        <v>114</v>
      </c>
      <c r="E211" t="s">
        <v>146</v>
      </c>
      <c r="F211" t="s">
        <v>117</v>
      </c>
      <c r="G211">
        <v>100</v>
      </c>
      <c r="H211" t="s">
        <v>37</v>
      </c>
      <c r="I211" t="s">
        <v>652</v>
      </c>
      <c r="J211">
        <v>21</v>
      </c>
      <c r="K211" t="b">
        <v>0</v>
      </c>
      <c r="L211" t="str">
        <f t="shared" si="7"/>
        <v>insert into ms_module values('7210','PI','MD','','f21','text','100','warehousefrom','(select warehousename from ms_warehouse where warehouseid=tx_purchaseinvoice.warehousefrom limit 1)','21','FALSE');</v>
      </c>
    </row>
    <row r="212" spans="1:12" ht="16.5" customHeight="1">
      <c r="A212">
        <v>7211</v>
      </c>
      <c r="B212" t="s">
        <v>649</v>
      </c>
      <c r="C212" t="s">
        <v>114</v>
      </c>
      <c r="E212" t="s">
        <v>147</v>
      </c>
      <c r="F212" t="s">
        <v>117</v>
      </c>
      <c r="G212">
        <v>100</v>
      </c>
      <c r="H212" t="s">
        <v>38</v>
      </c>
      <c r="I212" t="s">
        <v>38</v>
      </c>
      <c r="J212">
        <v>22</v>
      </c>
      <c r="K212" t="b">
        <v>0</v>
      </c>
      <c r="L212" t="str">
        <f t="shared" si="7"/>
        <v>insert into ms_module values('7211','PI','MD','','f22','text','100','field1','field1','22','FALSE');</v>
      </c>
    </row>
    <row r="213" spans="1:12" ht="16.5" customHeight="1">
      <c r="A213">
        <v>7212</v>
      </c>
      <c r="B213" t="s">
        <v>649</v>
      </c>
      <c r="C213" t="s">
        <v>114</v>
      </c>
      <c r="E213" t="s">
        <v>148</v>
      </c>
      <c r="F213" t="s">
        <v>117</v>
      </c>
      <c r="G213">
        <v>100</v>
      </c>
      <c r="H213" t="s">
        <v>39</v>
      </c>
      <c r="I213" t="s">
        <v>39</v>
      </c>
      <c r="J213">
        <v>23</v>
      </c>
      <c r="K213" t="b">
        <v>0</v>
      </c>
      <c r="L213" t="str">
        <f t="shared" si="7"/>
        <v>insert into ms_module values('7212','PI','MD','','f23','text','100','field2','field2','23','FALSE');</v>
      </c>
    </row>
    <row r="214" spans="1:12" ht="16.5" customHeight="1">
      <c r="A214">
        <v>7213</v>
      </c>
      <c r="B214" t="s">
        <v>649</v>
      </c>
      <c r="C214" t="s">
        <v>114</v>
      </c>
      <c r="E214" t="s">
        <v>149</v>
      </c>
      <c r="F214" t="s">
        <v>117</v>
      </c>
      <c r="G214">
        <v>100</v>
      </c>
      <c r="H214" t="s">
        <v>40</v>
      </c>
      <c r="I214" t="s">
        <v>40</v>
      </c>
      <c r="J214">
        <v>24</v>
      </c>
      <c r="K214" t="b">
        <v>0</v>
      </c>
      <c r="L214" t="str">
        <f t="shared" si="7"/>
        <v>insert into ms_module values('7213','PI','MD','','f24','text','100','field3','field3','24','FALSE');</v>
      </c>
    </row>
    <row r="215" spans="1:12" ht="16.5" customHeight="1">
      <c r="A215">
        <v>7214</v>
      </c>
      <c r="B215" t="s">
        <v>649</v>
      </c>
      <c r="C215" t="s">
        <v>114</v>
      </c>
      <c r="E215" t="s">
        <v>150</v>
      </c>
      <c r="F215" t="s">
        <v>117</v>
      </c>
      <c r="G215">
        <v>100</v>
      </c>
      <c r="H215" t="s">
        <v>41</v>
      </c>
      <c r="I215" t="s">
        <v>41</v>
      </c>
      <c r="J215">
        <v>25</v>
      </c>
      <c r="K215" t="b">
        <v>0</v>
      </c>
      <c r="L215" t="str">
        <f t="shared" si="7"/>
        <v>insert into ms_module values('7214','PI','MD','','f25','text','100','field4','field4','25','FALSE');</v>
      </c>
    </row>
    <row r="216" spans="1:12" ht="16.5" customHeight="1">
      <c r="A216">
        <v>7215</v>
      </c>
      <c r="B216" t="s">
        <v>649</v>
      </c>
      <c r="C216" t="s">
        <v>114</v>
      </c>
      <c r="E216" t="s">
        <v>151</v>
      </c>
      <c r="F216" t="s">
        <v>117</v>
      </c>
      <c r="G216">
        <v>100</v>
      </c>
      <c r="H216" t="s">
        <v>42</v>
      </c>
      <c r="I216" t="s">
        <v>42</v>
      </c>
      <c r="J216">
        <v>26</v>
      </c>
      <c r="K216" t="b">
        <v>0</v>
      </c>
      <c r="L216" t="str">
        <f t="shared" si="7"/>
        <v>insert into ms_module values('7215','PI','MD','','f26','text','100','field5','field5','26','FALSE');</v>
      </c>
    </row>
    <row r="217" spans="1:12" ht="16.5" customHeight="1">
      <c r="A217">
        <v>7216</v>
      </c>
      <c r="B217" t="s">
        <v>649</v>
      </c>
      <c r="C217" t="s">
        <v>114</v>
      </c>
      <c r="E217" t="s">
        <v>152</v>
      </c>
      <c r="F217" t="s">
        <v>117</v>
      </c>
      <c r="G217">
        <v>100</v>
      </c>
      <c r="H217" t="s">
        <v>43</v>
      </c>
      <c r="I217" t="s">
        <v>43</v>
      </c>
      <c r="J217">
        <v>27</v>
      </c>
      <c r="K217" t="b">
        <v>0</v>
      </c>
      <c r="L217" t="str">
        <f t="shared" si="7"/>
        <v>insert into ms_module values('7216','PI','MD','','f27','text','100','field6','field6','27','FALSE');</v>
      </c>
    </row>
    <row r="218" spans="1:12" ht="16.5" customHeight="1">
      <c r="A218">
        <v>7217</v>
      </c>
      <c r="B218" t="s">
        <v>649</v>
      </c>
      <c r="C218" t="s">
        <v>114</v>
      </c>
      <c r="E218" t="s">
        <v>153</v>
      </c>
      <c r="F218" t="s">
        <v>117</v>
      </c>
      <c r="G218">
        <v>100</v>
      </c>
      <c r="H218" t="s">
        <v>44</v>
      </c>
      <c r="I218" t="s">
        <v>44</v>
      </c>
      <c r="J218">
        <v>28</v>
      </c>
      <c r="K218" t="b">
        <v>0</v>
      </c>
      <c r="L218" t="str">
        <f t="shared" si="7"/>
        <v>insert into ms_module values('7217','PI','MD','','f28','text','100','invtaxno1','invtaxno1','28','FALSE');</v>
      </c>
    </row>
    <row r="219" spans="1:12" ht="16.5" customHeight="1">
      <c r="A219">
        <v>7218</v>
      </c>
      <c r="B219" t="s">
        <v>649</v>
      </c>
      <c r="C219" t="s">
        <v>114</v>
      </c>
      <c r="E219" t="s">
        <v>154</v>
      </c>
      <c r="F219" t="s">
        <v>117</v>
      </c>
      <c r="G219">
        <v>100</v>
      </c>
      <c r="H219" t="s">
        <v>45</v>
      </c>
      <c r="I219" t="s">
        <v>45</v>
      </c>
      <c r="J219">
        <v>29</v>
      </c>
      <c r="K219" t="b">
        <v>0</v>
      </c>
      <c r="L219" t="str">
        <f t="shared" si="7"/>
        <v>insert into ms_module values('7218','PI','MD','','f29','text','100','invtaxno2','invtaxno2','29','FALSE');</v>
      </c>
    </row>
    <row r="220" spans="1:12" ht="16.5" customHeight="1">
      <c r="A220">
        <v>7219</v>
      </c>
      <c r="B220" t="s">
        <v>649</v>
      </c>
      <c r="C220" t="s">
        <v>114</v>
      </c>
      <c r="E220" t="s">
        <v>155</v>
      </c>
      <c r="F220" t="s">
        <v>117</v>
      </c>
      <c r="G220">
        <v>100</v>
      </c>
      <c r="H220" t="s">
        <v>46</v>
      </c>
      <c r="I220" t="s">
        <v>46</v>
      </c>
      <c r="J220">
        <v>30</v>
      </c>
      <c r="K220" t="b">
        <v>0</v>
      </c>
      <c r="L220" t="str">
        <f t="shared" si="7"/>
        <v>insert into ms_module values('7219','PI','MD','','f30','text','100','invtaxdate','invtaxdate','30','FALSE');</v>
      </c>
    </row>
    <row r="221" spans="1:12" ht="16.5" customHeight="1">
      <c r="A221">
        <v>7220</v>
      </c>
      <c r="B221" t="s">
        <v>649</v>
      </c>
      <c r="C221" t="s">
        <v>114</v>
      </c>
      <c r="E221" t="s">
        <v>156</v>
      </c>
      <c r="F221" t="s">
        <v>117</v>
      </c>
      <c r="G221">
        <v>100</v>
      </c>
      <c r="H221" t="s">
        <v>47</v>
      </c>
      <c r="I221" t="s">
        <v>47</v>
      </c>
      <c r="J221">
        <v>31</v>
      </c>
      <c r="K221" t="b">
        <v>0</v>
      </c>
      <c r="L221" t="str">
        <f t="shared" si="7"/>
        <v>insert into ms_module values('7220','PI','MD','','f31','text','100','invtaxmemo','invtaxmemo','31','FALSE');</v>
      </c>
    </row>
    <row r="222" spans="1:12" ht="16.5" customHeight="1">
      <c r="A222">
        <v>7221</v>
      </c>
      <c r="B222" t="s">
        <v>649</v>
      </c>
      <c r="C222" t="s">
        <v>114</v>
      </c>
      <c r="E222" t="s">
        <v>157</v>
      </c>
      <c r="F222" t="s">
        <v>117</v>
      </c>
      <c r="G222">
        <v>99</v>
      </c>
      <c r="H222" t="s">
        <v>128</v>
      </c>
      <c r="I222" t="s">
        <v>48</v>
      </c>
      <c r="J222">
        <v>32</v>
      </c>
      <c r="K222" t="b">
        <v>1</v>
      </c>
      <c r="L222" t="str">
        <f t="shared" si="7"/>
        <v>insert into ms_module values('7221','PI','MD','','f32','text','99','Notes','notes','32','TRUE');</v>
      </c>
    </row>
    <row r="223" spans="1:12" ht="16.5" customHeight="1">
      <c r="A223">
        <v>7222</v>
      </c>
      <c r="B223" t="s">
        <v>649</v>
      </c>
      <c r="C223" t="s">
        <v>114</v>
      </c>
      <c r="E223" t="s">
        <v>158</v>
      </c>
      <c r="F223" t="s">
        <v>117</v>
      </c>
      <c r="G223">
        <v>100</v>
      </c>
      <c r="H223" t="s">
        <v>164</v>
      </c>
      <c r="I223" t="s">
        <v>653</v>
      </c>
      <c r="J223">
        <v>33</v>
      </c>
      <c r="K223" t="b">
        <v>0</v>
      </c>
      <c r="L223" t="str">
        <f t="shared" si="7"/>
        <v>insert into ms_module values('7222','PI','MD','','f33','text','100','Details','(SELECT GROUP_CONCAT(c.orderid,"[",c.prodcode,"[",c.prodname,"[",c.qty,"[",c.unit,"[",c.price,"[",c.discent,"[",c.disamount,"[",c.total SEPARATOR "{")FROM tx_purchaseinvoice_d c WHERE tx_purchaseinvoice.orderno=c.orderno)','33','FALSE');</v>
      </c>
    </row>
    <row r="224" spans="1:12" ht="16.5" customHeight="1">
      <c r="A224">
        <v>7223</v>
      </c>
      <c r="B224" t="s">
        <v>649</v>
      </c>
      <c r="C224" t="s">
        <v>114</v>
      </c>
      <c r="E224" t="s">
        <v>490</v>
      </c>
      <c r="F224" t="s">
        <v>117</v>
      </c>
      <c r="G224">
        <v>100</v>
      </c>
      <c r="H224" t="s">
        <v>493</v>
      </c>
      <c r="I224" t="s">
        <v>654</v>
      </c>
      <c r="J224">
        <v>34</v>
      </c>
      <c r="K224" t="b">
        <v>0</v>
      </c>
      <c r="L224" t="str">
        <f t="shared" si="7"/>
        <v>insert into ms_module values('7223','PI','MD','','f34','text','100','DP','dppo','34','FALSE');</v>
      </c>
    </row>
    <row r="225" spans="1:12" ht="16.5" customHeight="1">
      <c r="A225">
        <v>7224</v>
      </c>
      <c r="B225" t="s">
        <v>649</v>
      </c>
      <c r="C225" t="s">
        <v>114</v>
      </c>
      <c r="E225" t="s">
        <v>491</v>
      </c>
      <c r="F225" t="s">
        <v>117</v>
      </c>
      <c r="G225">
        <v>100</v>
      </c>
      <c r="H225" t="s">
        <v>494</v>
      </c>
      <c r="I225" t="s">
        <v>504</v>
      </c>
      <c r="J225">
        <v>35</v>
      </c>
      <c r="K225" t="b">
        <v>0</v>
      </c>
      <c r="L225" t="str">
        <f t="shared" si="7"/>
        <v>insert into ms_module values('7224','PI','MD','','f35','text','100','Left Amount','cash','35','FALSE');</v>
      </c>
    </row>
    <row r="226" spans="1:12" ht="16.5" customHeight="1">
      <c r="A226">
        <v>7225</v>
      </c>
      <c r="B226" t="s">
        <v>649</v>
      </c>
      <c r="C226" t="s">
        <v>114</v>
      </c>
      <c r="E226" t="s">
        <v>497</v>
      </c>
      <c r="F226" t="s">
        <v>117</v>
      </c>
      <c r="G226">
        <v>100</v>
      </c>
      <c r="H226" t="s">
        <v>499</v>
      </c>
      <c r="I226" t="s">
        <v>499</v>
      </c>
      <c r="J226">
        <v>36</v>
      </c>
      <c r="K226" t="b">
        <v>0</v>
      </c>
      <c r="L226" t="str">
        <f t="shared" si="7"/>
        <v>insert into ms_module values('7225','PI','MD','','f36','text','100','ppnamount','ppnamount','36','FALSE');</v>
      </c>
    </row>
    <row r="227" spans="1:12" ht="16.5" customHeight="1">
      <c r="A227">
        <v>7226</v>
      </c>
      <c r="B227" t="s">
        <v>649</v>
      </c>
      <c r="C227" t="s">
        <v>114</v>
      </c>
      <c r="F227" t="s">
        <v>132</v>
      </c>
      <c r="H227" t="s">
        <v>133</v>
      </c>
      <c r="I227" t="s">
        <v>655</v>
      </c>
      <c r="J227">
        <v>37</v>
      </c>
      <c r="L227" t="str">
        <f t="shared" si="7"/>
        <v>insert into ms_module values('7226','PI','MD','','','end','','nowhere',';FROM tx_purchaseinvoice where transtype="PI" order by orderno desc ;','37','');</v>
      </c>
    </row>
    <row r="228" spans="1:12" ht="16.5" customHeight="1">
      <c r="A228">
        <v>7227</v>
      </c>
      <c r="B228" t="s">
        <v>649</v>
      </c>
      <c r="C228" t="s">
        <v>114</v>
      </c>
      <c r="F228" t="s">
        <v>132</v>
      </c>
      <c r="H228" t="s">
        <v>134</v>
      </c>
      <c r="I228" t="s">
        <v>656</v>
      </c>
      <c r="J228">
        <v>38</v>
      </c>
      <c r="L228" t="str">
        <f t="shared" si="7"/>
        <v>insert into ms_module values('7227','PI','MD','','','end','','where',';FROM tx_purchaseinvoice where transtype="PI" and concat(orderno,refno,custname,salesman) like "%w2%" order by orderno desc;','38','');</v>
      </c>
    </row>
    <row r="229" spans="1:12" ht="16.5" customHeight="1">
      <c r="A229">
        <v>7228</v>
      </c>
      <c r="B229" t="s">
        <v>660</v>
      </c>
      <c r="C229" t="s">
        <v>114</v>
      </c>
      <c r="E229" t="s">
        <v>116</v>
      </c>
      <c r="F229" t="s">
        <v>117</v>
      </c>
      <c r="G229">
        <v>125</v>
      </c>
      <c r="H229" s="3" t="s">
        <v>569</v>
      </c>
      <c r="I229" s="26" t="s">
        <v>516</v>
      </c>
      <c r="J229">
        <v>1</v>
      </c>
      <c r="K229" t="b">
        <v>1</v>
      </c>
      <c r="L229" t="str">
        <f t="shared" si="7"/>
        <v>insert into ms_module values('7228','PP','MD','','f1','text','125','Pay No','payno','1','TRUE');</v>
      </c>
    </row>
    <row r="230" spans="1:12" ht="16.5" customHeight="1">
      <c r="A230">
        <v>7229</v>
      </c>
      <c r="B230" t="s">
        <v>660</v>
      </c>
      <c r="C230" t="s">
        <v>114</v>
      </c>
      <c r="E230" t="s">
        <v>119</v>
      </c>
      <c r="F230" t="s">
        <v>117</v>
      </c>
      <c r="G230">
        <v>100</v>
      </c>
      <c r="H230" s="3" t="s">
        <v>570</v>
      </c>
      <c r="I230" t="s">
        <v>591</v>
      </c>
      <c r="J230">
        <v>2</v>
      </c>
      <c r="K230" t="b">
        <v>1</v>
      </c>
      <c r="L230" t="str">
        <f t="shared" si="7"/>
        <v>insert into ms_module values('7229','PP','MD','','f2','text','100','Pay Date','DATE_FORMAT(paydate,"%d/%m/%Y")','2','TRUE');</v>
      </c>
    </row>
    <row r="231" spans="1:12" ht="16.5" customHeight="1">
      <c r="A231">
        <v>7230</v>
      </c>
      <c r="B231" t="s">
        <v>660</v>
      </c>
      <c r="C231" t="s">
        <v>114</v>
      </c>
      <c r="E231" t="s">
        <v>121</v>
      </c>
      <c r="F231" t="s">
        <v>117</v>
      </c>
      <c r="G231">
        <v>100</v>
      </c>
      <c r="H231" s="3" t="s">
        <v>515</v>
      </c>
      <c r="I231" s="27" t="s">
        <v>518</v>
      </c>
      <c r="J231">
        <v>3</v>
      </c>
      <c r="K231" t="b">
        <v>0</v>
      </c>
      <c r="L231" t="str">
        <f t="shared" si="7"/>
        <v>insert into ms_module values('7230','PP','MD','','f3','text','100','tx_salespay','paytype','3','FALSE');</v>
      </c>
    </row>
    <row r="232" spans="1:12" ht="16.5" customHeight="1">
      <c r="A232">
        <v>7231</v>
      </c>
      <c r="B232" t="s">
        <v>660</v>
      </c>
      <c r="C232" t="s">
        <v>114</v>
      </c>
      <c r="E232" t="s">
        <v>123</v>
      </c>
      <c r="F232" t="s">
        <v>117</v>
      </c>
      <c r="G232">
        <v>100</v>
      </c>
      <c r="H232" s="3" t="s">
        <v>515</v>
      </c>
      <c r="I232" s="27" t="s">
        <v>22</v>
      </c>
      <c r="J232">
        <v>4</v>
      </c>
      <c r="K232" t="b">
        <v>0</v>
      </c>
      <c r="L232" t="str">
        <f t="shared" si="7"/>
        <v>insert into ms_module values('7231','PP','MD','','f4','text','100','tx_salespay','custcode','4','FALSE');</v>
      </c>
    </row>
    <row r="233" spans="1:12" ht="16.5" customHeight="1">
      <c r="A233">
        <v>7232</v>
      </c>
      <c r="B233" t="s">
        <v>660</v>
      </c>
      <c r="C233" t="s">
        <v>114</v>
      </c>
      <c r="E233" t="s">
        <v>124</v>
      </c>
      <c r="F233" t="s">
        <v>117</v>
      </c>
      <c r="G233">
        <v>135</v>
      </c>
      <c r="H233" s="3" t="s">
        <v>159</v>
      </c>
      <c r="I233" s="27" t="s">
        <v>23</v>
      </c>
      <c r="J233">
        <v>5</v>
      </c>
      <c r="K233" t="b">
        <v>1</v>
      </c>
      <c r="L233" t="str">
        <f t="shared" si="7"/>
        <v>insert into ms_module values('7232','PP','MD','','f5','text','135','Customer','custname','5','TRUE');</v>
      </c>
    </row>
    <row r="234" spans="1:12" ht="16.5" customHeight="1">
      <c r="A234">
        <v>7233</v>
      </c>
      <c r="B234" t="s">
        <v>660</v>
      </c>
      <c r="C234" t="s">
        <v>114</v>
      </c>
      <c r="E234" t="s">
        <v>125</v>
      </c>
      <c r="F234" t="s">
        <v>117</v>
      </c>
      <c r="G234">
        <v>100</v>
      </c>
      <c r="H234" s="3" t="s">
        <v>571</v>
      </c>
      <c r="I234" s="27" t="s">
        <v>663</v>
      </c>
      <c r="J234">
        <v>6</v>
      </c>
      <c r="K234" t="b">
        <v>1</v>
      </c>
      <c r="L234" t="str">
        <f t="shared" si="7"/>
        <v>insert into ms_module values('7233','PP','MD','','f6','text','100','Account','(select bankname from ms_bank where bankid=tx_purchasepay.accountid)','6','TRUE');</v>
      </c>
    </row>
    <row r="235" spans="1:12" ht="16.5" customHeight="1">
      <c r="A235">
        <v>7234</v>
      </c>
      <c r="B235" t="s">
        <v>660</v>
      </c>
      <c r="C235" t="s">
        <v>114</v>
      </c>
      <c r="E235" t="s">
        <v>126</v>
      </c>
      <c r="F235" t="s">
        <v>117</v>
      </c>
      <c r="G235">
        <v>100</v>
      </c>
      <c r="H235" s="3" t="s">
        <v>572</v>
      </c>
      <c r="I235" s="27" t="s">
        <v>520</v>
      </c>
      <c r="J235">
        <v>7</v>
      </c>
      <c r="K235" t="b">
        <v>1</v>
      </c>
      <c r="L235" t="str">
        <f t="shared" si="7"/>
        <v>insert into ms_module values('7234','PP','MD','','f7','text','100','Payment Type','paymenttype','7','TRUE');</v>
      </c>
    </row>
    <row r="236" spans="1:12" ht="16.5" customHeight="1">
      <c r="A236">
        <v>7235</v>
      </c>
      <c r="B236" t="s">
        <v>660</v>
      </c>
      <c r="C236" t="s">
        <v>114</v>
      </c>
      <c r="E236" t="s">
        <v>127</v>
      </c>
      <c r="F236" t="s">
        <v>117</v>
      </c>
      <c r="G236">
        <v>100</v>
      </c>
      <c r="H236" s="3" t="s">
        <v>515</v>
      </c>
      <c r="I236" t="s">
        <v>592</v>
      </c>
      <c r="J236">
        <v>8</v>
      </c>
      <c r="K236" t="b">
        <v>0</v>
      </c>
      <c r="L236" t="str">
        <f t="shared" si="7"/>
        <v>insert into ms_module values('7235','PP','MD','','f8','text','100','tx_salespay','DATE_FORMAT(paymentdate,"%d/%m/%Y")','8','FALSE');</v>
      </c>
    </row>
    <row r="237" spans="1:12" ht="16.5" customHeight="1">
      <c r="A237">
        <v>7236</v>
      </c>
      <c r="B237" t="s">
        <v>660</v>
      </c>
      <c r="C237" t="s">
        <v>114</v>
      </c>
      <c r="E237" t="s">
        <v>129</v>
      </c>
      <c r="F237" t="s">
        <v>117</v>
      </c>
      <c r="G237">
        <v>100</v>
      </c>
      <c r="H237" s="3" t="s">
        <v>515</v>
      </c>
      <c r="I237" s="27" t="s">
        <v>522</v>
      </c>
      <c r="J237">
        <v>9</v>
      </c>
      <c r="K237" t="b">
        <v>0</v>
      </c>
      <c r="L237" t="str">
        <f t="shared" si="7"/>
        <v>insert into ms_module values('7236','PP','MD','','f9','text','100','tx_salespay','checkno','9','FALSE');</v>
      </c>
    </row>
    <row r="238" spans="1:12" ht="16.5" customHeight="1">
      <c r="A238">
        <v>7237</v>
      </c>
      <c r="B238" t="s">
        <v>660</v>
      </c>
      <c r="C238" t="s">
        <v>114</v>
      </c>
      <c r="E238" t="s">
        <v>130</v>
      </c>
      <c r="F238" t="s">
        <v>117</v>
      </c>
      <c r="G238">
        <v>100</v>
      </c>
      <c r="H238" s="3" t="s">
        <v>163</v>
      </c>
      <c r="I238" s="27" t="s">
        <v>594</v>
      </c>
      <c r="J238">
        <v>10</v>
      </c>
      <c r="K238" t="b">
        <v>1</v>
      </c>
      <c r="L238" t="str">
        <f t="shared" si="7"/>
        <v>insert into ms_module values('7237','PP','MD','','f10','text','100','Total Amount','format(totalpay,0)','10','TRUE');</v>
      </c>
    </row>
    <row r="239" spans="1:12" ht="16.5" customHeight="1">
      <c r="A239">
        <v>7238</v>
      </c>
      <c r="B239" t="s">
        <v>660</v>
      </c>
      <c r="C239" t="s">
        <v>114</v>
      </c>
      <c r="E239" t="s">
        <v>131</v>
      </c>
      <c r="F239" t="s">
        <v>117</v>
      </c>
      <c r="G239">
        <v>100</v>
      </c>
      <c r="H239" s="3" t="s">
        <v>515</v>
      </c>
      <c r="I239" s="27" t="s">
        <v>48</v>
      </c>
      <c r="J239">
        <v>11</v>
      </c>
      <c r="K239" t="b">
        <v>0</v>
      </c>
      <c r="L239" t="str">
        <f t="shared" si="7"/>
        <v>insert into ms_module values('7238','PP','MD','','f11','text','100','tx_salespay','notes','11','FALSE');</v>
      </c>
    </row>
    <row r="240" spans="1:12" ht="16.5" customHeight="1">
      <c r="A240">
        <v>7239</v>
      </c>
      <c r="B240" t="s">
        <v>660</v>
      </c>
      <c r="C240" t="s">
        <v>114</v>
      </c>
      <c r="E240" t="s">
        <v>137</v>
      </c>
      <c r="F240" t="s">
        <v>117</v>
      </c>
      <c r="G240">
        <v>100</v>
      </c>
      <c r="H240" s="3" t="s">
        <v>573</v>
      </c>
      <c r="I240" s="27" t="s">
        <v>49</v>
      </c>
      <c r="J240">
        <v>12</v>
      </c>
      <c r="K240" t="b">
        <v>1</v>
      </c>
      <c r="L240" t="str">
        <f t="shared" si="7"/>
        <v>insert into ms_module values('7239','PP','MD','','f12','text','100','Created By','createby','12','TRUE');</v>
      </c>
    </row>
    <row r="241" spans="1:12" ht="16.5" customHeight="1">
      <c r="A241">
        <v>7240</v>
      </c>
      <c r="B241" t="s">
        <v>660</v>
      </c>
      <c r="C241" t="s">
        <v>114</v>
      </c>
      <c r="E241" t="s">
        <v>138</v>
      </c>
      <c r="F241" t="s">
        <v>117</v>
      </c>
      <c r="G241">
        <v>100</v>
      </c>
      <c r="H241" s="3" t="s">
        <v>515</v>
      </c>
      <c r="I241" s="27" t="s">
        <v>50</v>
      </c>
      <c r="J241">
        <v>13</v>
      </c>
      <c r="K241" t="b">
        <v>0</v>
      </c>
      <c r="L241" t="str">
        <f t="shared" si="7"/>
        <v>insert into ms_module values('7240','PP','MD','','f13','text','100','tx_salespay','createdate','13','FALSE');</v>
      </c>
    </row>
    <row r="242" spans="1:12" ht="16.5" customHeight="1">
      <c r="A242">
        <v>7241</v>
      </c>
      <c r="B242" t="s">
        <v>660</v>
      </c>
      <c r="C242" t="s">
        <v>114</v>
      </c>
      <c r="E242" t="s">
        <v>139</v>
      </c>
      <c r="F242" t="s">
        <v>117</v>
      </c>
      <c r="G242">
        <v>99</v>
      </c>
      <c r="H242" s="3" t="s">
        <v>574</v>
      </c>
      <c r="I242" s="27" t="s">
        <v>51</v>
      </c>
      <c r="J242">
        <v>14</v>
      </c>
      <c r="K242" t="b">
        <v>1</v>
      </c>
      <c r="L242" t="str">
        <f t="shared" si="7"/>
        <v>insert into ms_module values('7241','PP','MD','','f14','text','99','Updated By','updateby','14','TRUE');</v>
      </c>
    </row>
    <row r="243" spans="1:12" ht="16.5" customHeight="1">
      <c r="A243">
        <v>7242</v>
      </c>
      <c r="B243" t="s">
        <v>660</v>
      </c>
      <c r="C243" t="s">
        <v>114</v>
      </c>
      <c r="E243" t="s">
        <v>140</v>
      </c>
      <c r="F243" t="s">
        <v>117</v>
      </c>
      <c r="G243">
        <v>100</v>
      </c>
      <c r="H243" s="3" t="s">
        <v>515</v>
      </c>
      <c r="I243" s="27" t="s">
        <v>52</v>
      </c>
      <c r="J243">
        <v>15</v>
      </c>
      <c r="K243" t="b">
        <v>0</v>
      </c>
      <c r="L243" t="str">
        <f t="shared" si="7"/>
        <v>insert into ms_module values('7242','PP','MD','','f15','text','100','tx_salespay','updatedate','15','FALSE');</v>
      </c>
    </row>
    <row r="244" spans="1:12" ht="16.5" customHeight="1">
      <c r="A244">
        <v>7243</v>
      </c>
      <c r="B244" t="s">
        <v>660</v>
      </c>
      <c r="C244" t="s">
        <v>114</v>
      </c>
      <c r="E244" t="s">
        <v>141</v>
      </c>
      <c r="F244" t="s">
        <v>117</v>
      </c>
      <c r="G244">
        <v>100</v>
      </c>
      <c r="H244" s="16" t="s">
        <v>524</v>
      </c>
      <c r="I244" s="27" t="s">
        <v>664</v>
      </c>
      <c r="J244">
        <v>16</v>
      </c>
      <c r="K244" t="b">
        <v>0</v>
      </c>
      <c r="L244" t="str">
        <f t="shared" si="7"/>
        <v>insert into ms_module values('7243','PP','MD','','f16','text','100','tx_salespay_d','(SELECT GROUP_CONCAT(c.payno,"[",c.payid,"[",c.invoiceno,"[",c.invdate,"[",c.payterms,"[",c.netamount,"[",c.payed,"[",c.total,"[",c.payamount,"[",c.leftamount SEPARATOR "{")FROM tx_purchasepay_d c WHERE tx_purchasepay.payno=c.payno)','16','FALSE');</v>
      </c>
    </row>
    <row r="245" spans="1:12" ht="16.5" customHeight="1">
      <c r="A245">
        <v>7244</v>
      </c>
      <c r="B245" t="s">
        <v>660</v>
      </c>
      <c r="C245" t="s">
        <v>114</v>
      </c>
      <c r="F245" t="s">
        <v>132</v>
      </c>
      <c r="H245" t="s">
        <v>133</v>
      </c>
      <c r="I245" t="s">
        <v>665</v>
      </c>
      <c r="J245">
        <v>17</v>
      </c>
      <c r="L245" t="str">
        <f t="shared" si="7"/>
        <v>insert into ms_module values('7244','PP','MD','','','end','','nowhere',';FROM tx_purchasepay order by payno desc ;','17','');</v>
      </c>
    </row>
    <row r="246" spans="1:12" ht="16.5" customHeight="1">
      <c r="A246">
        <v>7245</v>
      </c>
      <c r="B246" t="s">
        <v>660</v>
      </c>
      <c r="C246" t="s">
        <v>114</v>
      </c>
      <c r="F246" t="s">
        <v>132</v>
      </c>
      <c r="H246" t="s">
        <v>134</v>
      </c>
      <c r="I246" t="s">
        <v>666</v>
      </c>
      <c r="J246">
        <v>18</v>
      </c>
      <c r="L246" t="str">
        <f t="shared" si="7"/>
        <v>insert into ms_module values('7245','PP','MD','','','end','','where',';FROM tx_purchasepay where concat(payno,custname) like "%w2%" order by payno desc;','18','');</v>
      </c>
    </row>
    <row r="247" spans="1:12" ht="16.5" customHeight="1">
      <c r="A247">
        <v>7246</v>
      </c>
      <c r="B247" t="s">
        <v>680</v>
      </c>
      <c r="C247" t="s">
        <v>114</v>
      </c>
      <c r="E247" t="s">
        <v>116</v>
      </c>
      <c r="F247" t="s">
        <v>117</v>
      </c>
      <c r="G247">
        <v>120</v>
      </c>
      <c r="H247" t="s">
        <v>608</v>
      </c>
      <c r="I247" t="s">
        <v>532</v>
      </c>
      <c r="J247">
        <v>1</v>
      </c>
      <c r="K247" t="b">
        <v>1</v>
      </c>
      <c r="L247" t="str">
        <f>"insert into ms_module values('"&amp;A247&amp;"','"&amp;B247&amp;"','"&amp;C247&amp;"','"&amp;D247&amp;"','"&amp;E247&amp;"','"&amp;F247&amp;"','"&amp;G247&amp;"','"&amp;H247&amp;"','"&amp;I247&amp;"','"&amp;J247&amp;"','"&amp;K247&amp;"');"</f>
        <v>insert into ms_module values('7246','PR','MD','','f1','text','120','Return No','returnno','1','TRUE');</v>
      </c>
    </row>
    <row r="248" spans="1:12" ht="16.5" customHeight="1">
      <c r="A248">
        <v>7247</v>
      </c>
      <c r="B248" t="s">
        <v>680</v>
      </c>
      <c r="C248" t="s">
        <v>114</v>
      </c>
      <c r="E248" t="s">
        <v>119</v>
      </c>
      <c r="F248" t="s">
        <v>117</v>
      </c>
      <c r="G248">
        <v>90</v>
      </c>
      <c r="H248" t="s">
        <v>609</v>
      </c>
      <c r="I248" t="s">
        <v>533</v>
      </c>
      <c r="J248">
        <v>2</v>
      </c>
      <c r="K248" t="b">
        <v>1</v>
      </c>
      <c r="L248" t="str">
        <f t="shared" ref="L248:L268" si="8">"insert into ms_module values('"&amp;A248&amp;"','"&amp;B248&amp;"','"&amp;C248&amp;"','"&amp;D248&amp;"','"&amp;E248&amp;"','"&amp;F248&amp;"','"&amp;G248&amp;"','"&amp;H248&amp;"','"&amp;I248&amp;"','"&amp;J248&amp;"','"&amp;K248&amp;"');"</f>
        <v>insert into ms_module values('7247','PR','MD','','f2','text','90','Return Date','returndate','2','TRUE');</v>
      </c>
    </row>
    <row r="249" spans="1:12" ht="16.5" customHeight="1">
      <c r="A249">
        <v>7248</v>
      </c>
      <c r="B249" t="s">
        <v>680</v>
      </c>
      <c r="C249" t="s">
        <v>114</v>
      </c>
      <c r="E249" t="s">
        <v>121</v>
      </c>
      <c r="F249" t="s">
        <v>117</v>
      </c>
      <c r="G249">
        <v>80</v>
      </c>
      <c r="H249" t="s">
        <v>610</v>
      </c>
      <c r="I249" t="s">
        <v>534</v>
      </c>
      <c r="J249">
        <v>3</v>
      </c>
      <c r="K249" t="b">
        <v>1</v>
      </c>
      <c r="L249" t="str">
        <f t="shared" si="8"/>
        <v>insert into ms_module values('7248','PR','MD','','f3','text','80','Return Type','returntype','3','TRUE');</v>
      </c>
    </row>
    <row r="250" spans="1:12" ht="16.5" customHeight="1">
      <c r="A250">
        <v>7249</v>
      </c>
      <c r="B250" t="s">
        <v>680</v>
      </c>
      <c r="C250" t="s">
        <v>114</v>
      </c>
      <c r="E250" t="s">
        <v>123</v>
      </c>
      <c r="F250" t="s">
        <v>117</v>
      </c>
      <c r="G250">
        <v>100</v>
      </c>
      <c r="H250" t="s">
        <v>159</v>
      </c>
      <c r="I250" t="s">
        <v>22</v>
      </c>
      <c r="J250">
        <v>4</v>
      </c>
      <c r="K250" t="b">
        <v>0</v>
      </c>
      <c r="L250" t="str">
        <f t="shared" si="8"/>
        <v>insert into ms_module values('7249','PR','MD','','f4','text','100','Customer','custcode','4','FALSE');</v>
      </c>
    </row>
    <row r="251" spans="1:12" ht="16.5" customHeight="1">
      <c r="A251">
        <v>7250</v>
      </c>
      <c r="B251" t="s">
        <v>680</v>
      </c>
      <c r="C251" t="s">
        <v>114</v>
      </c>
      <c r="E251" t="s">
        <v>124</v>
      </c>
      <c r="F251" t="s">
        <v>117</v>
      </c>
      <c r="G251">
        <v>150</v>
      </c>
      <c r="H251" t="s">
        <v>159</v>
      </c>
      <c r="I251" t="s">
        <v>23</v>
      </c>
      <c r="J251">
        <v>5</v>
      </c>
      <c r="K251" t="b">
        <v>1</v>
      </c>
      <c r="L251" t="str">
        <f t="shared" si="8"/>
        <v>insert into ms_module values('7250','PR','MD','','f5','text','150','Customer','custname','5','TRUE');</v>
      </c>
    </row>
    <row r="252" spans="1:12" ht="16.5" customHeight="1">
      <c r="A252">
        <v>7251</v>
      </c>
      <c r="B252" t="s">
        <v>680</v>
      </c>
      <c r="C252" t="s">
        <v>114</v>
      </c>
      <c r="E252" t="s">
        <v>125</v>
      </c>
      <c r="F252" t="s">
        <v>117</v>
      </c>
      <c r="G252">
        <v>120</v>
      </c>
      <c r="H252" t="s">
        <v>160</v>
      </c>
      <c r="I252" t="s">
        <v>681</v>
      </c>
      <c r="J252">
        <v>6</v>
      </c>
      <c r="K252" t="b">
        <v>1</v>
      </c>
      <c r="L252" t="str">
        <f t="shared" si="8"/>
        <v>insert into ms_module values('7251','PR','MD','','f6','text','120','Pay Terms','(select setorantype from ms_payment where paymentid=tx_purchasereturn.payterms limit 1)','6','TRUE');</v>
      </c>
    </row>
    <row r="253" spans="1:12" ht="16.5" customHeight="1">
      <c r="A253">
        <v>7252</v>
      </c>
      <c r="B253" t="s">
        <v>680</v>
      </c>
      <c r="C253" t="s">
        <v>114</v>
      </c>
      <c r="E253" t="s">
        <v>126</v>
      </c>
      <c r="F253" t="s">
        <v>117</v>
      </c>
      <c r="G253">
        <v>125</v>
      </c>
      <c r="H253" t="s">
        <v>557</v>
      </c>
      <c r="I253" t="s">
        <v>53</v>
      </c>
      <c r="J253">
        <v>7</v>
      </c>
      <c r="K253" t="b">
        <v>1</v>
      </c>
      <c r="L253" t="str">
        <f t="shared" si="8"/>
        <v>insert into ms_module values('7252','PR','MD','','f7','text','125','Ref No','refno','7','TRUE');</v>
      </c>
    </row>
    <row r="254" spans="1:12" ht="16.5" customHeight="1">
      <c r="A254">
        <v>7253</v>
      </c>
      <c r="B254" t="s">
        <v>680</v>
      </c>
      <c r="C254" t="s">
        <v>114</v>
      </c>
      <c r="E254" t="s">
        <v>127</v>
      </c>
      <c r="F254" t="s">
        <v>117</v>
      </c>
      <c r="G254">
        <v>100</v>
      </c>
      <c r="H254" t="s">
        <v>162</v>
      </c>
      <c r="I254" t="s">
        <v>682</v>
      </c>
      <c r="J254">
        <v>8</v>
      </c>
      <c r="K254" t="b">
        <v>1</v>
      </c>
      <c r="L254" t="str">
        <f t="shared" si="8"/>
        <v>insert into ms_module values('7253','PR','MD','','f8','text','100','Salesman','(select salesname from ms_salesman where salesid=tx_purchasereturn.salesman limit 1)','8','TRUE');</v>
      </c>
    </row>
    <row r="255" spans="1:12" ht="16.5" customHeight="1">
      <c r="A255">
        <v>7254</v>
      </c>
      <c r="B255" t="s">
        <v>680</v>
      </c>
      <c r="C255" t="s">
        <v>114</v>
      </c>
      <c r="E255" t="s">
        <v>129</v>
      </c>
      <c r="F255" t="s">
        <v>117</v>
      </c>
      <c r="G255">
        <v>100</v>
      </c>
      <c r="H255" t="s">
        <v>25</v>
      </c>
      <c r="I255" t="s">
        <v>25</v>
      </c>
      <c r="J255">
        <v>9</v>
      </c>
      <c r="K255" t="b">
        <v>0</v>
      </c>
      <c r="L255" t="str">
        <f t="shared" si="8"/>
        <v>insert into ms_module values('7254','PR','MD','','f9','text','100','totalamount','totalamount','9','FALSE');</v>
      </c>
    </row>
    <row r="256" spans="1:12" ht="16.5" customHeight="1">
      <c r="A256">
        <v>7255</v>
      </c>
      <c r="B256" t="s">
        <v>680</v>
      </c>
      <c r="C256" t="s">
        <v>114</v>
      </c>
      <c r="E256" t="s">
        <v>130</v>
      </c>
      <c r="F256" t="s">
        <v>117</v>
      </c>
      <c r="G256">
        <v>100</v>
      </c>
      <c r="H256" t="s">
        <v>26</v>
      </c>
      <c r="I256" t="s">
        <v>26</v>
      </c>
      <c r="J256">
        <v>10</v>
      </c>
      <c r="K256" t="b">
        <v>0</v>
      </c>
      <c r="L256" t="str">
        <f t="shared" si="8"/>
        <v>insert into ms_module values('7255','PR','MD','','f10','text','100','discent','discent','10','FALSE');</v>
      </c>
    </row>
    <row r="257" spans="1:12" ht="16.5" customHeight="1">
      <c r="A257">
        <v>7256</v>
      </c>
      <c r="B257" t="s">
        <v>680</v>
      </c>
      <c r="C257" t="s">
        <v>114</v>
      </c>
      <c r="E257" t="s">
        <v>131</v>
      </c>
      <c r="F257" t="s">
        <v>117</v>
      </c>
      <c r="G257">
        <v>100</v>
      </c>
      <c r="H257" t="s">
        <v>27</v>
      </c>
      <c r="I257" t="s">
        <v>27</v>
      </c>
      <c r="J257">
        <v>11</v>
      </c>
      <c r="K257" t="b">
        <v>0</v>
      </c>
      <c r="L257" t="str">
        <f t="shared" si="8"/>
        <v>insert into ms_module values('7256','PR','MD','','f11','text','100','disamount','disamount','11','FALSE');</v>
      </c>
    </row>
    <row r="258" spans="1:12" ht="16.5" customHeight="1">
      <c r="A258">
        <v>7257</v>
      </c>
      <c r="B258" t="s">
        <v>680</v>
      </c>
      <c r="C258" t="s">
        <v>114</v>
      </c>
      <c r="E258" t="s">
        <v>137</v>
      </c>
      <c r="F258" t="s">
        <v>117</v>
      </c>
      <c r="G258">
        <v>100</v>
      </c>
      <c r="H258" t="s">
        <v>498</v>
      </c>
      <c r="I258" t="s">
        <v>498</v>
      </c>
      <c r="J258">
        <v>12</v>
      </c>
      <c r="K258" t="b">
        <v>0</v>
      </c>
      <c r="L258" t="str">
        <f t="shared" si="8"/>
        <v>insert into ms_module values('7257','PR','MD','','f12','text','100','ppncent','ppncent','12','FALSE');</v>
      </c>
    </row>
    <row r="259" spans="1:12" ht="16.5" customHeight="1">
      <c r="A259">
        <v>7258</v>
      </c>
      <c r="B259" t="s">
        <v>680</v>
      </c>
      <c r="C259" t="s">
        <v>114</v>
      </c>
      <c r="E259" t="s">
        <v>138</v>
      </c>
      <c r="F259" t="s">
        <v>117</v>
      </c>
      <c r="G259">
        <v>100</v>
      </c>
      <c r="H259" t="s">
        <v>489</v>
      </c>
      <c r="I259" t="s">
        <v>484</v>
      </c>
      <c r="J259">
        <v>13</v>
      </c>
      <c r="K259" t="b">
        <v>0</v>
      </c>
      <c r="L259" t="str">
        <f t="shared" si="8"/>
        <v>insert into ms_module values('7258','PR','MD','','f13','text','100','Other Fee','otherfee','13','FALSE');</v>
      </c>
    </row>
    <row r="260" spans="1:12" ht="16.5" customHeight="1">
      <c r="A260">
        <v>7259</v>
      </c>
      <c r="B260" t="s">
        <v>680</v>
      </c>
      <c r="C260" t="s">
        <v>114</v>
      </c>
      <c r="E260" t="s">
        <v>139</v>
      </c>
      <c r="F260" t="s">
        <v>432</v>
      </c>
      <c r="G260">
        <v>100</v>
      </c>
      <c r="H260" t="s">
        <v>163</v>
      </c>
      <c r="I260" t="s">
        <v>183</v>
      </c>
      <c r="J260">
        <v>14</v>
      </c>
      <c r="K260" t="b">
        <v>1</v>
      </c>
      <c r="L260" t="str">
        <f t="shared" si="8"/>
        <v>insert into ms_module values('7259','PR','MD','','f14','money','100','Total Amount','format(netamount,0)','14','TRUE');</v>
      </c>
    </row>
    <row r="261" spans="1:12" ht="16.5" customHeight="1">
      <c r="A261">
        <v>7260</v>
      </c>
      <c r="B261" t="s">
        <v>680</v>
      </c>
      <c r="C261" t="s">
        <v>114</v>
      </c>
      <c r="E261" t="s">
        <v>140</v>
      </c>
      <c r="F261" t="s">
        <v>117</v>
      </c>
      <c r="G261">
        <v>100</v>
      </c>
      <c r="H261" t="s">
        <v>37</v>
      </c>
      <c r="I261" t="s">
        <v>683</v>
      </c>
      <c r="J261">
        <v>15</v>
      </c>
      <c r="K261" t="b">
        <v>0</v>
      </c>
      <c r="L261" t="str">
        <f t="shared" si="8"/>
        <v>insert into ms_module values('7260','PR','MD','','f15','text','100','warehousefrom','(select warehousename from ms_warehouse where warehouseid=tx_purchasereturn.warehousefrom limit 1)','15','FALSE');</v>
      </c>
    </row>
    <row r="262" spans="1:12" ht="16.5" customHeight="1">
      <c r="A262">
        <v>7261</v>
      </c>
      <c r="B262" t="s">
        <v>680</v>
      </c>
      <c r="C262" t="s">
        <v>114</v>
      </c>
      <c r="E262" t="s">
        <v>141</v>
      </c>
      <c r="F262" t="s">
        <v>117</v>
      </c>
      <c r="G262">
        <v>99</v>
      </c>
      <c r="H262" t="s">
        <v>128</v>
      </c>
      <c r="I262" t="s">
        <v>48</v>
      </c>
      <c r="J262">
        <v>16</v>
      </c>
      <c r="K262" t="b">
        <v>1</v>
      </c>
      <c r="L262" t="str">
        <f t="shared" si="8"/>
        <v>insert into ms_module values('7261','PR','MD','','f16','text','99','Notes','notes','16','TRUE');</v>
      </c>
    </row>
    <row r="263" spans="1:12" ht="16.5" customHeight="1">
      <c r="A263">
        <v>7262</v>
      </c>
      <c r="B263" t="s">
        <v>680</v>
      </c>
      <c r="C263" t="s">
        <v>114</v>
      </c>
      <c r="E263" t="s">
        <v>142</v>
      </c>
      <c r="F263" t="s">
        <v>117</v>
      </c>
      <c r="G263">
        <v>100</v>
      </c>
      <c r="H263" t="s">
        <v>164</v>
      </c>
      <c r="I263" t="s">
        <v>684</v>
      </c>
      <c r="J263">
        <v>17</v>
      </c>
      <c r="K263" t="b">
        <v>0</v>
      </c>
      <c r="L263" t="str">
        <f t="shared" si="8"/>
        <v>insert into ms_module values('7262','PR','MD','','f17','text','100','Details','(SELECT GROUP_CONCAT(c.returnid,"[",c.prodcode,"[",c.prodname,"[",c.qty,"[",c.unit,"[",c.price,"[",c.discent,"[",c.disamount,"[",c.total SEPARATOR "{")FROM tx_purchasereturn_d c WHERE tx_purchasereturn.returnno=c.returnno)','17','FALSE');</v>
      </c>
    </row>
    <row r="264" spans="1:12" ht="16.5" customHeight="1">
      <c r="A264">
        <v>7263</v>
      </c>
      <c r="B264" t="s">
        <v>680</v>
      </c>
      <c r="C264" t="s">
        <v>114</v>
      </c>
      <c r="E264" t="s">
        <v>143</v>
      </c>
      <c r="F264" t="s">
        <v>117</v>
      </c>
      <c r="G264">
        <v>100</v>
      </c>
      <c r="H264" t="s">
        <v>598</v>
      </c>
      <c r="I264" t="s">
        <v>504</v>
      </c>
      <c r="J264">
        <v>18</v>
      </c>
      <c r="K264" t="b">
        <v>0</v>
      </c>
      <c r="L264" t="str">
        <f t="shared" si="8"/>
        <v>insert into ms_module values('7263','PR','MD','','f18','text','100','Cash','cash','18','FALSE');</v>
      </c>
    </row>
    <row r="265" spans="1:12" ht="16.5" customHeight="1">
      <c r="A265">
        <v>7264</v>
      </c>
      <c r="B265" t="s">
        <v>680</v>
      </c>
      <c r="C265" t="s">
        <v>114</v>
      </c>
      <c r="E265" t="s">
        <v>144</v>
      </c>
      <c r="F265" t="s">
        <v>117</v>
      </c>
      <c r="G265">
        <v>100</v>
      </c>
      <c r="H265" t="s">
        <v>599</v>
      </c>
      <c r="I265" t="s">
        <v>505</v>
      </c>
      <c r="J265">
        <v>19</v>
      </c>
      <c r="K265" t="b">
        <v>0</v>
      </c>
      <c r="L265" t="str">
        <f t="shared" si="8"/>
        <v>insert into ms_module values('7264','PR','MD','','f19','text','100','Credit','credit','19','FALSE');</v>
      </c>
    </row>
    <row r="266" spans="1:12" ht="16.5" customHeight="1">
      <c r="A266">
        <v>7265</v>
      </c>
      <c r="B266" t="s">
        <v>680</v>
      </c>
      <c r="C266" t="s">
        <v>114</v>
      </c>
      <c r="E266" t="s">
        <v>145</v>
      </c>
      <c r="F266" t="s">
        <v>117</v>
      </c>
      <c r="G266">
        <v>100</v>
      </c>
      <c r="H266" t="s">
        <v>499</v>
      </c>
      <c r="I266" t="s">
        <v>499</v>
      </c>
      <c r="J266">
        <v>20</v>
      </c>
      <c r="K266" t="b">
        <v>0</v>
      </c>
      <c r="L266" t="str">
        <f t="shared" si="8"/>
        <v>insert into ms_module values('7265','PR','MD','','f20','text','100','ppnamount','ppnamount','20','FALSE');</v>
      </c>
    </row>
    <row r="267" spans="1:12" ht="16.5" customHeight="1">
      <c r="A267">
        <v>7266</v>
      </c>
      <c r="B267" t="s">
        <v>680</v>
      </c>
      <c r="C267" t="s">
        <v>114</v>
      </c>
      <c r="F267" t="s">
        <v>132</v>
      </c>
      <c r="H267" t="s">
        <v>133</v>
      </c>
      <c r="I267" t="s">
        <v>685</v>
      </c>
      <c r="J267">
        <v>21</v>
      </c>
      <c r="L267" t="str">
        <f t="shared" si="8"/>
        <v>insert into ms_module values('7266','PR','MD','','','end','','nowhere',';FROM tx_purchasereturn where returntype="PR" order by returnno desc ;','21','');</v>
      </c>
    </row>
    <row r="268" spans="1:12" ht="16.5" customHeight="1">
      <c r="A268">
        <v>7267</v>
      </c>
      <c r="B268" t="s">
        <v>680</v>
      </c>
      <c r="C268" t="s">
        <v>114</v>
      </c>
      <c r="F268" t="s">
        <v>132</v>
      </c>
      <c r="H268" t="s">
        <v>134</v>
      </c>
      <c r="I268" t="s">
        <v>686</v>
      </c>
      <c r="J268">
        <v>22</v>
      </c>
      <c r="L268" t="str">
        <f t="shared" si="8"/>
        <v>insert into ms_module values('7267','PR','MD','','','end','','where',';FROM tx_purchasereturn where returntype="PR" and concat(returnno,refno,custname,salesman) like "%w2%" order by returnno desc;','22','');</v>
      </c>
    </row>
    <row r="269" spans="1:12" ht="16.5" customHeight="1">
      <c r="A269">
        <v>7268</v>
      </c>
      <c r="B269" t="s">
        <v>720</v>
      </c>
      <c r="C269" t="s">
        <v>114</v>
      </c>
      <c r="E269" t="s">
        <v>116</v>
      </c>
      <c r="F269" t="s">
        <v>404</v>
      </c>
      <c r="G269">
        <v>120</v>
      </c>
      <c r="H269" t="s">
        <v>569</v>
      </c>
      <c r="I269" t="s">
        <v>516</v>
      </c>
      <c r="J269">
        <v>1</v>
      </c>
      <c r="K269" t="b">
        <v>1</v>
      </c>
      <c r="L269" t="str">
        <f>"insert into ms_module values('"&amp;A269&amp;"','"&amp;B269&amp;"','"&amp;C269&amp;"','"&amp;D269&amp;"','"&amp;E269&amp;"','"&amp;F269&amp;"','"&amp;G269&amp;"','"&amp;H269&amp;"','"&amp;I269&amp;"','"&amp;J269&amp;"','"&amp;K269&amp;"');"</f>
        <v>insert into ms_module values('7268','PCQ','MD','','f1','text2','120','Pay No','payno','1','TRUE');</v>
      </c>
    </row>
    <row r="270" spans="1:12" ht="16.5" customHeight="1">
      <c r="A270">
        <v>7269</v>
      </c>
      <c r="B270" t="s">
        <v>720</v>
      </c>
      <c r="C270" t="s">
        <v>114</v>
      </c>
      <c r="E270" t="s">
        <v>119</v>
      </c>
      <c r="F270" t="s">
        <v>404</v>
      </c>
      <c r="G270">
        <v>90</v>
      </c>
      <c r="H270" t="s">
        <v>570</v>
      </c>
      <c r="I270" t="s">
        <v>517</v>
      </c>
      <c r="J270">
        <v>2</v>
      </c>
      <c r="K270" t="b">
        <v>1</v>
      </c>
      <c r="L270" t="str">
        <f t="shared" ref="L270:L290" si="9">"insert into ms_module values('"&amp;A270&amp;"','"&amp;B270&amp;"','"&amp;C270&amp;"','"&amp;D270&amp;"','"&amp;E270&amp;"','"&amp;F270&amp;"','"&amp;G270&amp;"','"&amp;H270&amp;"','"&amp;I270&amp;"','"&amp;J270&amp;"','"&amp;K270&amp;"');"</f>
        <v>insert into ms_module values('7269','PCQ','MD','','f2','text2','90','Pay Date','paydate','2','TRUE');</v>
      </c>
    </row>
    <row r="271" spans="1:12" ht="16.5" customHeight="1">
      <c r="A271">
        <v>7270</v>
      </c>
      <c r="B271" t="s">
        <v>720</v>
      </c>
      <c r="C271" t="s">
        <v>114</v>
      </c>
      <c r="E271" t="s">
        <v>121</v>
      </c>
      <c r="F271" t="s">
        <v>404</v>
      </c>
      <c r="G271">
        <v>135</v>
      </c>
      <c r="H271" t="s">
        <v>721</v>
      </c>
      <c r="I271" t="s">
        <v>23</v>
      </c>
      <c r="J271">
        <v>3</v>
      </c>
      <c r="K271" t="b">
        <v>1</v>
      </c>
      <c r="L271" t="str">
        <f t="shared" si="9"/>
        <v>insert into ms_module values('7270','PCQ','MD','','f3','text2','135','Vendor','custname','3','TRUE');</v>
      </c>
    </row>
    <row r="272" spans="1:12" ht="16.5" customHeight="1">
      <c r="A272">
        <v>7271</v>
      </c>
      <c r="B272" t="s">
        <v>720</v>
      </c>
      <c r="C272" t="s">
        <v>114</v>
      </c>
      <c r="E272" t="s">
        <v>123</v>
      </c>
      <c r="F272" t="s">
        <v>404</v>
      </c>
      <c r="G272">
        <v>100</v>
      </c>
      <c r="H272" t="s">
        <v>572</v>
      </c>
      <c r="I272" t="s">
        <v>520</v>
      </c>
      <c r="J272">
        <v>4</v>
      </c>
      <c r="K272" t="b">
        <v>1</v>
      </c>
      <c r="L272" t="str">
        <f t="shared" si="9"/>
        <v>insert into ms_module values('7271','PCQ','MD','','f4','text2','100','Payment Type','paymenttype','4','TRUE');</v>
      </c>
    </row>
    <row r="273" spans="1:12" ht="16.5" customHeight="1">
      <c r="A273">
        <v>7272</v>
      </c>
      <c r="B273" t="s">
        <v>720</v>
      </c>
      <c r="C273" t="s">
        <v>114</v>
      </c>
      <c r="E273" t="s">
        <v>124</v>
      </c>
      <c r="F273" t="s">
        <v>404</v>
      </c>
      <c r="G273">
        <v>100</v>
      </c>
      <c r="H273" t="s">
        <v>722</v>
      </c>
      <c r="I273" t="s">
        <v>592</v>
      </c>
      <c r="J273">
        <v>5</v>
      </c>
      <c r="K273" t="b">
        <v>1</v>
      </c>
      <c r="L273" t="str">
        <f t="shared" si="9"/>
        <v>insert into ms_module values('7272','PCQ','MD','','f5','text2','100','Due Date','DATE_FORMAT(paymentdate,"%d/%m/%Y")','5','TRUE');</v>
      </c>
    </row>
    <row r="274" spans="1:12" ht="16.5" customHeight="1">
      <c r="A274">
        <v>7273</v>
      </c>
      <c r="B274" t="s">
        <v>720</v>
      </c>
      <c r="C274" t="s">
        <v>114</v>
      </c>
      <c r="E274" t="s">
        <v>125</v>
      </c>
      <c r="F274" t="s">
        <v>404</v>
      </c>
      <c r="G274">
        <v>120</v>
      </c>
      <c r="H274" t="s">
        <v>723</v>
      </c>
      <c r="I274" t="s">
        <v>522</v>
      </c>
      <c r="J274">
        <v>6</v>
      </c>
      <c r="K274" t="b">
        <v>1</v>
      </c>
      <c r="L274" t="str">
        <f t="shared" si="9"/>
        <v>insert into ms_module values('7273','PCQ','MD','','f6','text2','120','Cheque No','checkno','6','TRUE');</v>
      </c>
    </row>
    <row r="275" spans="1:12" ht="16.5" customHeight="1">
      <c r="A275">
        <v>7274</v>
      </c>
      <c r="B275" t="s">
        <v>720</v>
      </c>
      <c r="C275" t="s">
        <v>114</v>
      </c>
      <c r="E275" t="s">
        <v>126</v>
      </c>
      <c r="F275" t="s">
        <v>404</v>
      </c>
      <c r="G275">
        <v>100</v>
      </c>
      <c r="H275" t="s">
        <v>163</v>
      </c>
      <c r="I275" t="s">
        <v>594</v>
      </c>
      <c r="J275">
        <v>7</v>
      </c>
      <c r="K275" t="b">
        <v>1</v>
      </c>
      <c r="L275" t="str">
        <f t="shared" si="9"/>
        <v>insert into ms_module values('7274','PCQ','MD','','f7','text2','100','Total Amount','format(totalpay,0)','7','TRUE');</v>
      </c>
    </row>
    <row r="276" spans="1:12" ht="16.5" customHeight="1">
      <c r="A276">
        <v>7275</v>
      </c>
      <c r="B276" t="s">
        <v>720</v>
      </c>
      <c r="C276" t="s">
        <v>114</v>
      </c>
      <c r="D276" t="s">
        <v>724</v>
      </c>
      <c r="E276" t="s">
        <v>127</v>
      </c>
      <c r="F276" t="s">
        <v>388</v>
      </c>
      <c r="G276">
        <v>99</v>
      </c>
      <c r="H276" t="s">
        <v>304</v>
      </c>
      <c r="I276" t="s">
        <v>725</v>
      </c>
      <c r="J276">
        <v>8</v>
      </c>
      <c r="K276" t="b">
        <v>1</v>
      </c>
      <c r="L276" t="str">
        <f t="shared" si="9"/>
        <v>insert into ms_module values('7275','PCQ','MD','select "Pending" as code,"Pending" as name union all select "Paid" as code,"Paid" as name ','f8','combo','99','Status','paymentstatus','8','TRUE');</v>
      </c>
    </row>
    <row r="277" spans="1:12" ht="16.5" customHeight="1">
      <c r="A277">
        <v>7276</v>
      </c>
      <c r="B277" t="s">
        <v>720</v>
      </c>
      <c r="C277" t="s">
        <v>114</v>
      </c>
      <c r="G277">
        <v>100</v>
      </c>
      <c r="H277" t="s">
        <v>133</v>
      </c>
      <c r="I277" t="s">
        <v>728</v>
      </c>
      <c r="J277">
        <v>9</v>
      </c>
      <c r="L277" t="str">
        <f t="shared" si="9"/>
        <v>insert into ms_module values('7276','PCQ','MD','','','','100','nowhere',';FROM tx_purchasepay where paymenttype="Cheque" order by payno desc ;','9','');</v>
      </c>
    </row>
    <row r="278" spans="1:12" ht="16.5" customHeight="1">
      <c r="A278">
        <v>7277</v>
      </c>
      <c r="B278" t="s">
        <v>720</v>
      </c>
      <c r="C278" t="s">
        <v>114</v>
      </c>
      <c r="G278">
        <v>100</v>
      </c>
      <c r="H278" t="s">
        <v>134</v>
      </c>
      <c r="I278" t="s">
        <v>729</v>
      </c>
      <c r="J278">
        <v>10</v>
      </c>
      <c r="L278" t="str">
        <f t="shared" si="9"/>
        <v>insert into ms_module values('7277','PCQ','MD','','','','100','where',';FROM tx_purchasepay where paymenttype="Cheque" and concat(payno,custname,checkno) like "%w2%" order by payno desc;','10','');</v>
      </c>
    </row>
    <row r="279" spans="1:12" ht="16.5" customHeight="1">
      <c r="A279">
        <v>7278</v>
      </c>
      <c r="B279" t="s">
        <v>732</v>
      </c>
      <c r="C279" t="s">
        <v>114</v>
      </c>
      <c r="E279" t="s">
        <v>116</v>
      </c>
      <c r="F279" t="s">
        <v>404</v>
      </c>
      <c r="G279">
        <v>135</v>
      </c>
      <c r="H279" t="s">
        <v>159</v>
      </c>
      <c r="I279" t="s">
        <v>23</v>
      </c>
      <c r="J279">
        <v>1</v>
      </c>
      <c r="K279" t="b">
        <v>1</v>
      </c>
      <c r="L279" t="str">
        <f t="shared" si="9"/>
        <v>insert into ms_module values('7278','PH','MD','','f1','text2','135','Customer','custname','1','TRUE');</v>
      </c>
    </row>
    <row r="280" spans="1:12" ht="16.5" customHeight="1">
      <c r="A280">
        <v>7279</v>
      </c>
      <c r="B280" t="s">
        <v>732</v>
      </c>
      <c r="C280" t="s">
        <v>114</v>
      </c>
      <c r="E280" t="s">
        <v>119</v>
      </c>
      <c r="F280" t="s">
        <v>404</v>
      </c>
      <c r="G280">
        <v>125</v>
      </c>
      <c r="H280" t="s">
        <v>733</v>
      </c>
      <c r="I280" t="s">
        <v>730</v>
      </c>
      <c r="J280">
        <v>2</v>
      </c>
      <c r="K280" t="b">
        <v>1</v>
      </c>
      <c r="L280" t="str">
        <f t="shared" si="9"/>
        <v>insert into ms_module values('7279','PH','MD','','f2','text2','125','Purchase No','a.orderno','2','TRUE');</v>
      </c>
    </row>
    <row r="281" spans="1:12" ht="16.5" customHeight="1">
      <c r="A281">
        <v>7280</v>
      </c>
      <c r="B281" t="s">
        <v>732</v>
      </c>
      <c r="C281" t="s">
        <v>114</v>
      </c>
      <c r="E281" t="s">
        <v>121</v>
      </c>
      <c r="F281" t="s">
        <v>404</v>
      </c>
      <c r="G281">
        <v>100</v>
      </c>
      <c r="H281" t="s">
        <v>734</v>
      </c>
      <c r="I281" t="s">
        <v>740</v>
      </c>
      <c r="J281">
        <v>3</v>
      </c>
      <c r="K281" t="b">
        <v>1</v>
      </c>
      <c r="L281" t="str">
        <f t="shared" si="9"/>
        <v>insert into ms_module values('7280','PH','MD','','f3','text2','100','Purchase Date','DATE_FORMAT(orderdate,"%d/%m/%Y")','3','TRUE');</v>
      </c>
    </row>
    <row r="282" spans="1:12" ht="16.5" customHeight="1">
      <c r="A282">
        <v>7281</v>
      </c>
      <c r="B282" t="s">
        <v>732</v>
      </c>
      <c r="C282" t="s">
        <v>114</v>
      </c>
      <c r="E282" t="s">
        <v>123</v>
      </c>
      <c r="F282" t="s">
        <v>404</v>
      </c>
      <c r="G282">
        <v>100</v>
      </c>
      <c r="H282" t="s">
        <v>237</v>
      </c>
      <c r="I282" t="s">
        <v>79</v>
      </c>
      <c r="J282">
        <v>4</v>
      </c>
      <c r="K282" t="b">
        <v>1</v>
      </c>
      <c r="L282" t="str">
        <f t="shared" si="9"/>
        <v>insert into ms_module values('7281','PH','MD','','f4','text2','100','Item Code','prodcode','4','TRUE');</v>
      </c>
    </row>
    <row r="283" spans="1:12" ht="16.5" customHeight="1">
      <c r="A283">
        <v>7282</v>
      </c>
      <c r="B283" t="s">
        <v>732</v>
      </c>
      <c r="C283" t="s">
        <v>114</v>
      </c>
      <c r="E283" t="s">
        <v>124</v>
      </c>
      <c r="F283" t="s">
        <v>404</v>
      </c>
      <c r="G283">
        <v>185</v>
      </c>
      <c r="H283" t="s">
        <v>735</v>
      </c>
      <c r="I283" t="s">
        <v>80</v>
      </c>
      <c r="J283">
        <v>5</v>
      </c>
      <c r="K283" t="b">
        <v>1</v>
      </c>
      <c r="L283" t="str">
        <f t="shared" si="9"/>
        <v>insert into ms_module values('7282','PH','MD','','f5','text2','185','Description','prodname','5','TRUE');</v>
      </c>
    </row>
    <row r="284" spans="1:12" ht="16.5" customHeight="1">
      <c r="A284">
        <v>7283</v>
      </c>
      <c r="B284" t="s">
        <v>732</v>
      </c>
      <c r="C284" t="s">
        <v>114</v>
      </c>
      <c r="E284" t="s">
        <v>125</v>
      </c>
      <c r="F284" t="s">
        <v>404</v>
      </c>
      <c r="G284">
        <v>80</v>
      </c>
      <c r="H284" t="s">
        <v>255</v>
      </c>
      <c r="I284" t="s">
        <v>81</v>
      </c>
      <c r="J284">
        <v>6</v>
      </c>
      <c r="K284" t="b">
        <v>1</v>
      </c>
      <c r="L284" t="str">
        <f t="shared" si="9"/>
        <v>insert into ms_module values('7283','PH','MD','','f6','text2','80','Qty','qty','6','TRUE');</v>
      </c>
    </row>
    <row r="285" spans="1:12" ht="16.5" customHeight="1">
      <c r="A285">
        <v>7284</v>
      </c>
      <c r="B285" t="s">
        <v>732</v>
      </c>
      <c r="C285" t="s">
        <v>114</v>
      </c>
      <c r="E285" t="s">
        <v>126</v>
      </c>
      <c r="F285" t="s">
        <v>404</v>
      </c>
      <c r="G285">
        <v>80</v>
      </c>
      <c r="H285" t="s">
        <v>249</v>
      </c>
      <c r="I285" t="s">
        <v>250</v>
      </c>
      <c r="J285">
        <v>7</v>
      </c>
      <c r="K285" t="b">
        <v>1</v>
      </c>
      <c r="L285" t="str">
        <f t="shared" si="9"/>
        <v>insert into ms_module values('7284','PH','MD','','f7','text2','80','Unit','unit','7','TRUE');</v>
      </c>
    </row>
    <row r="286" spans="1:12" ht="16.5" customHeight="1">
      <c r="A286">
        <v>7285</v>
      </c>
      <c r="B286" t="s">
        <v>732</v>
      </c>
      <c r="C286" t="s">
        <v>114</v>
      </c>
      <c r="E286" t="s">
        <v>127</v>
      </c>
      <c r="F286" t="s">
        <v>404</v>
      </c>
      <c r="G286">
        <v>90</v>
      </c>
      <c r="H286" t="s">
        <v>253</v>
      </c>
      <c r="I286" t="s">
        <v>742</v>
      </c>
      <c r="J286">
        <v>8</v>
      </c>
      <c r="K286" t="b">
        <v>1</v>
      </c>
      <c r="L286" t="str">
        <f t="shared" si="9"/>
        <v>insert into ms_module values('7285','PH','MD','','f8','text2','90','Price','format(price,0)','8','TRUE');</v>
      </c>
    </row>
    <row r="287" spans="1:12" ht="16.5" customHeight="1">
      <c r="A287">
        <v>7286</v>
      </c>
      <c r="B287" t="s">
        <v>732</v>
      </c>
      <c r="C287" t="s">
        <v>114</v>
      </c>
      <c r="E287" t="s">
        <v>129</v>
      </c>
      <c r="F287" t="s">
        <v>404</v>
      </c>
      <c r="G287">
        <v>90</v>
      </c>
      <c r="H287" t="s">
        <v>736</v>
      </c>
      <c r="I287" t="s">
        <v>731</v>
      </c>
      <c r="J287">
        <v>9</v>
      </c>
      <c r="K287" t="b">
        <v>1</v>
      </c>
      <c r="L287" t="str">
        <f t="shared" si="9"/>
        <v>insert into ms_module values('7286','PH','MD','','f9','text2','90','Discount','b.discent','9','TRUE');</v>
      </c>
    </row>
    <row r="288" spans="1:12" ht="16.5" customHeight="1">
      <c r="A288">
        <v>7287</v>
      </c>
      <c r="B288" t="s">
        <v>732</v>
      </c>
      <c r="C288" t="s">
        <v>114</v>
      </c>
      <c r="E288" t="s">
        <v>130</v>
      </c>
      <c r="F288" t="s">
        <v>404</v>
      </c>
      <c r="G288">
        <v>99</v>
      </c>
      <c r="H288" t="s">
        <v>163</v>
      </c>
      <c r="I288" t="s">
        <v>743</v>
      </c>
      <c r="J288">
        <v>10</v>
      </c>
      <c r="K288" t="b">
        <v>1</v>
      </c>
      <c r="L288" t="str">
        <f t="shared" si="9"/>
        <v>insert into ms_module values('7287','PH','MD','','f10','text2','99','Total Amount','format(total,0)','10','TRUE');</v>
      </c>
    </row>
    <row r="289" spans="1:12" ht="16.5" customHeight="1">
      <c r="A289">
        <v>7288</v>
      </c>
      <c r="B289" t="s">
        <v>732</v>
      </c>
      <c r="C289" t="s">
        <v>114</v>
      </c>
      <c r="G289">
        <v>100</v>
      </c>
      <c r="H289" t="s">
        <v>133</v>
      </c>
      <c r="I289" t="s">
        <v>738</v>
      </c>
      <c r="J289">
        <v>11</v>
      </c>
      <c r="L289" t="str">
        <f t="shared" si="9"/>
        <v>insert into ms_module values('7288','PH','MD','','','','100','nowhere',';FROM tx_purchaseinvoice a INNER JOIN tx_purchaseinvoice_d b ON a.orderno=b.orderno  order by a.orderno desc ;','11','');</v>
      </c>
    </row>
    <row r="290" spans="1:12" ht="16.5" customHeight="1">
      <c r="A290">
        <v>7289</v>
      </c>
      <c r="B290" t="s">
        <v>732</v>
      </c>
      <c r="C290" t="s">
        <v>114</v>
      </c>
      <c r="G290">
        <v>100</v>
      </c>
      <c r="H290" t="s">
        <v>134</v>
      </c>
      <c r="I290" t="s">
        <v>739</v>
      </c>
      <c r="J290">
        <v>12</v>
      </c>
      <c r="L290" t="str">
        <f t="shared" si="9"/>
        <v>insert into ms_module values('7289','PH','MD','','','','100','where',';FROM tx_purchaseinvoice a INNER JOIN tx_purchaseinvoice_d b ON a.orderno=b.orderno where concat(a.orderno,custname,prodcode,prodname) like "%w2%" order by a.orderno desc;','12','');</v>
      </c>
    </row>
    <row r="291" spans="1:12" ht="16.5" customHeight="1">
      <c r="A291">
        <v>7290</v>
      </c>
      <c r="B291" t="s">
        <v>744</v>
      </c>
      <c r="C291" t="s">
        <v>114</v>
      </c>
      <c r="E291" t="s">
        <v>116</v>
      </c>
      <c r="F291" t="s">
        <v>404</v>
      </c>
      <c r="G291">
        <v>120</v>
      </c>
      <c r="H291" t="s">
        <v>569</v>
      </c>
      <c r="I291" t="s">
        <v>516</v>
      </c>
      <c r="J291">
        <v>1</v>
      </c>
      <c r="K291" t="b">
        <v>1</v>
      </c>
      <c r="L291" t="str">
        <f>"insert into ms_module values('"&amp;A291&amp;"','"&amp;B291&amp;"','"&amp;C291&amp;"','"&amp;D291&amp;"','"&amp;E291&amp;"','"&amp;F291&amp;"','"&amp;G291&amp;"','"&amp;H291&amp;"','"&amp;I291&amp;"','"&amp;J291&amp;"','"&amp;K291&amp;"');"</f>
        <v>insert into ms_module values('7290','SCQ','MD','','f1','text2','120','Pay No','payno','1','TRUE');</v>
      </c>
    </row>
    <row r="292" spans="1:12" ht="16.5" customHeight="1">
      <c r="A292">
        <v>7291</v>
      </c>
      <c r="B292" t="s">
        <v>744</v>
      </c>
      <c r="C292" t="s">
        <v>114</v>
      </c>
      <c r="E292" t="s">
        <v>119</v>
      </c>
      <c r="F292" t="s">
        <v>404</v>
      </c>
      <c r="G292">
        <v>90</v>
      </c>
      <c r="H292" t="s">
        <v>570</v>
      </c>
      <c r="I292" t="s">
        <v>517</v>
      </c>
      <c r="J292">
        <v>2</v>
      </c>
      <c r="K292" t="b">
        <v>1</v>
      </c>
      <c r="L292" t="str">
        <f t="shared" ref="L292:L312" si="10">"insert into ms_module values('"&amp;A292&amp;"','"&amp;B292&amp;"','"&amp;C292&amp;"','"&amp;D292&amp;"','"&amp;E292&amp;"','"&amp;F292&amp;"','"&amp;G292&amp;"','"&amp;H292&amp;"','"&amp;I292&amp;"','"&amp;J292&amp;"','"&amp;K292&amp;"');"</f>
        <v>insert into ms_module values('7291','SCQ','MD','','f2','text2','90','Pay Date','paydate','2','TRUE');</v>
      </c>
    </row>
    <row r="293" spans="1:12" ht="16.5" customHeight="1">
      <c r="A293">
        <v>7292</v>
      </c>
      <c r="B293" t="s">
        <v>744</v>
      </c>
      <c r="C293" t="s">
        <v>114</v>
      </c>
      <c r="E293" t="s">
        <v>121</v>
      </c>
      <c r="F293" t="s">
        <v>404</v>
      </c>
      <c r="G293">
        <v>135</v>
      </c>
      <c r="H293" t="s">
        <v>721</v>
      </c>
      <c r="I293" t="s">
        <v>23</v>
      </c>
      <c r="J293">
        <v>3</v>
      </c>
      <c r="K293" t="b">
        <v>1</v>
      </c>
      <c r="L293" t="str">
        <f t="shared" si="10"/>
        <v>insert into ms_module values('7292','SCQ','MD','','f3','text2','135','Vendor','custname','3','TRUE');</v>
      </c>
    </row>
    <row r="294" spans="1:12" ht="16.5" customHeight="1">
      <c r="A294">
        <v>7293</v>
      </c>
      <c r="B294" t="s">
        <v>744</v>
      </c>
      <c r="C294" t="s">
        <v>114</v>
      </c>
      <c r="E294" t="s">
        <v>123</v>
      </c>
      <c r="F294" t="s">
        <v>404</v>
      </c>
      <c r="G294">
        <v>100</v>
      </c>
      <c r="H294" t="s">
        <v>572</v>
      </c>
      <c r="I294" t="s">
        <v>520</v>
      </c>
      <c r="J294">
        <v>4</v>
      </c>
      <c r="K294" t="b">
        <v>1</v>
      </c>
      <c r="L294" t="str">
        <f t="shared" si="10"/>
        <v>insert into ms_module values('7293','SCQ','MD','','f4','text2','100','Payment Type','paymenttype','4','TRUE');</v>
      </c>
    </row>
    <row r="295" spans="1:12" ht="16.5" customHeight="1">
      <c r="A295">
        <v>7294</v>
      </c>
      <c r="B295" t="s">
        <v>744</v>
      </c>
      <c r="C295" t="s">
        <v>114</v>
      </c>
      <c r="E295" t="s">
        <v>124</v>
      </c>
      <c r="F295" t="s">
        <v>404</v>
      </c>
      <c r="G295">
        <v>100</v>
      </c>
      <c r="H295" t="s">
        <v>722</v>
      </c>
      <c r="I295" t="s">
        <v>592</v>
      </c>
      <c r="J295">
        <v>5</v>
      </c>
      <c r="K295" t="b">
        <v>1</v>
      </c>
      <c r="L295" t="str">
        <f t="shared" si="10"/>
        <v>insert into ms_module values('7294','SCQ','MD','','f5','text2','100','Due Date','DATE_FORMAT(paymentdate,"%d/%m/%Y")','5','TRUE');</v>
      </c>
    </row>
    <row r="296" spans="1:12" ht="16.5" customHeight="1">
      <c r="A296">
        <v>7295</v>
      </c>
      <c r="B296" t="s">
        <v>744</v>
      </c>
      <c r="C296" t="s">
        <v>114</v>
      </c>
      <c r="E296" t="s">
        <v>125</v>
      </c>
      <c r="F296" t="s">
        <v>404</v>
      </c>
      <c r="G296">
        <v>120</v>
      </c>
      <c r="H296" t="s">
        <v>723</v>
      </c>
      <c r="I296" t="s">
        <v>522</v>
      </c>
      <c r="J296">
        <v>6</v>
      </c>
      <c r="K296" t="b">
        <v>1</v>
      </c>
      <c r="L296" t="str">
        <f t="shared" si="10"/>
        <v>insert into ms_module values('7295','SCQ','MD','','f6','text2','120','Cheque No','checkno','6','TRUE');</v>
      </c>
    </row>
    <row r="297" spans="1:12" ht="16.5" customHeight="1">
      <c r="A297">
        <v>7296</v>
      </c>
      <c r="B297" t="s">
        <v>744</v>
      </c>
      <c r="C297" t="s">
        <v>114</v>
      </c>
      <c r="E297" t="s">
        <v>126</v>
      </c>
      <c r="F297" t="s">
        <v>404</v>
      </c>
      <c r="G297">
        <v>100</v>
      </c>
      <c r="H297" t="s">
        <v>163</v>
      </c>
      <c r="I297" t="s">
        <v>594</v>
      </c>
      <c r="J297">
        <v>7</v>
      </c>
      <c r="K297" t="b">
        <v>1</v>
      </c>
      <c r="L297" t="str">
        <f t="shared" si="10"/>
        <v>insert into ms_module values('7296','SCQ','MD','','f7','text2','100','Total Amount','format(totalpay,0)','7','TRUE');</v>
      </c>
    </row>
    <row r="298" spans="1:12" ht="16.5" customHeight="1">
      <c r="A298">
        <v>7297</v>
      </c>
      <c r="B298" t="s">
        <v>744</v>
      </c>
      <c r="C298" t="s">
        <v>114</v>
      </c>
      <c r="D298" t="s">
        <v>781</v>
      </c>
      <c r="E298" t="s">
        <v>127</v>
      </c>
      <c r="F298" t="s">
        <v>388</v>
      </c>
      <c r="G298">
        <v>99</v>
      </c>
      <c r="H298" t="s">
        <v>304</v>
      </c>
      <c r="I298" t="s">
        <v>725</v>
      </c>
      <c r="J298">
        <v>8</v>
      </c>
      <c r="K298" t="b">
        <v>1</v>
      </c>
      <c r="L298" t="str">
        <f t="shared" si="10"/>
        <v>insert into ms_module values('7297','SCQ','MD','select "Pending" as code,"Pending" as name union all select "Received" as code,"Received" as name ','f8','combo','99','Status','paymentstatus','8','TRUE');</v>
      </c>
    </row>
    <row r="299" spans="1:12" ht="16.5" customHeight="1">
      <c r="A299">
        <v>7298</v>
      </c>
      <c r="B299" t="s">
        <v>744</v>
      </c>
      <c r="C299" t="s">
        <v>114</v>
      </c>
      <c r="G299">
        <v>100</v>
      </c>
      <c r="H299" t="s">
        <v>133</v>
      </c>
      <c r="I299" t="s">
        <v>748</v>
      </c>
      <c r="J299">
        <v>9</v>
      </c>
      <c r="L299" t="str">
        <f t="shared" si="10"/>
        <v>insert into ms_module values('7298','SCQ','MD','','','','100','nowhere',';FROM tx_salespay where paymenttype="Cheque" order by payno desc ;','9','');</v>
      </c>
    </row>
    <row r="300" spans="1:12" ht="16.5" customHeight="1">
      <c r="A300">
        <v>7299</v>
      </c>
      <c r="B300" t="s">
        <v>744</v>
      </c>
      <c r="C300" t="s">
        <v>114</v>
      </c>
      <c r="G300">
        <v>100</v>
      </c>
      <c r="H300" t="s">
        <v>134</v>
      </c>
      <c r="I300" t="s">
        <v>749</v>
      </c>
      <c r="J300">
        <v>10</v>
      </c>
      <c r="L300" t="str">
        <f t="shared" si="10"/>
        <v>insert into ms_module values('7299','SCQ','MD','','','','100','where',';FROM tx_salespay where paymenttype="Cheque" and concat(payno,custname,checkno) like "%w2%" order by payno desc;','10','');</v>
      </c>
    </row>
    <row r="301" spans="1:12" ht="16.5" customHeight="1">
      <c r="A301">
        <v>7300</v>
      </c>
      <c r="B301" t="s">
        <v>745</v>
      </c>
      <c r="C301" t="s">
        <v>114</v>
      </c>
      <c r="E301" t="s">
        <v>116</v>
      </c>
      <c r="F301" t="s">
        <v>404</v>
      </c>
      <c r="G301">
        <v>135</v>
      </c>
      <c r="H301" t="s">
        <v>159</v>
      </c>
      <c r="I301" t="s">
        <v>23</v>
      </c>
      <c r="J301">
        <v>1</v>
      </c>
      <c r="K301" t="b">
        <v>1</v>
      </c>
      <c r="L301" t="str">
        <f t="shared" si="10"/>
        <v>insert into ms_module values('7300','SH','MD','','f1','text2','135','Customer','custname','1','TRUE');</v>
      </c>
    </row>
    <row r="302" spans="1:12" ht="16.5" customHeight="1">
      <c r="A302">
        <v>7301</v>
      </c>
      <c r="B302" t="s">
        <v>745</v>
      </c>
      <c r="C302" t="s">
        <v>114</v>
      </c>
      <c r="E302" t="s">
        <v>119</v>
      </c>
      <c r="F302" t="s">
        <v>404</v>
      </c>
      <c r="G302">
        <v>125</v>
      </c>
      <c r="H302" t="s">
        <v>733</v>
      </c>
      <c r="I302" t="s">
        <v>730</v>
      </c>
      <c r="J302">
        <v>2</v>
      </c>
      <c r="K302" t="b">
        <v>1</v>
      </c>
      <c r="L302" t="str">
        <f t="shared" si="10"/>
        <v>insert into ms_module values('7301','SH','MD','','f2','text2','125','Purchase No','a.orderno','2','TRUE');</v>
      </c>
    </row>
    <row r="303" spans="1:12" ht="16.5" customHeight="1">
      <c r="A303">
        <v>7302</v>
      </c>
      <c r="B303" t="s">
        <v>745</v>
      </c>
      <c r="C303" t="s">
        <v>114</v>
      </c>
      <c r="E303" t="s">
        <v>121</v>
      </c>
      <c r="F303" t="s">
        <v>404</v>
      </c>
      <c r="G303">
        <v>100</v>
      </c>
      <c r="H303" t="s">
        <v>734</v>
      </c>
      <c r="I303" t="s">
        <v>740</v>
      </c>
      <c r="J303">
        <v>3</v>
      </c>
      <c r="K303" t="b">
        <v>1</v>
      </c>
      <c r="L303" t="str">
        <f t="shared" si="10"/>
        <v>insert into ms_module values('7302','SH','MD','','f3','text2','100','Purchase Date','DATE_FORMAT(orderdate,"%d/%m/%Y")','3','TRUE');</v>
      </c>
    </row>
    <row r="304" spans="1:12" ht="16.5" customHeight="1">
      <c r="A304">
        <v>7303</v>
      </c>
      <c r="B304" t="s">
        <v>745</v>
      </c>
      <c r="C304" t="s">
        <v>114</v>
      </c>
      <c r="E304" t="s">
        <v>123</v>
      </c>
      <c r="F304" t="s">
        <v>404</v>
      </c>
      <c r="G304">
        <v>100</v>
      </c>
      <c r="H304" t="s">
        <v>237</v>
      </c>
      <c r="I304" t="s">
        <v>79</v>
      </c>
      <c r="J304">
        <v>4</v>
      </c>
      <c r="K304" t="b">
        <v>1</v>
      </c>
      <c r="L304" t="str">
        <f t="shared" si="10"/>
        <v>insert into ms_module values('7303','SH','MD','','f4','text2','100','Item Code','prodcode','4','TRUE');</v>
      </c>
    </row>
    <row r="305" spans="1:12" ht="16.5" customHeight="1">
      <c r="A305">
        <v>7304</v>
      </c>
      <c r="B305" t="s">
        <v>745</v>
      </c>
      <c r="C305" t="s">
        <v>114</v>
      </c>
      <c r="E305" t="s">
        <v>124</v>
      </c>
      <c r="F305" t="s">
        <v>404</v>
      </c>
      <c r="G305">
        <v>185</v>
      </c>
      <c r="H305" t="s">
        <v>735</v>
      </c>
      <c r="I305" t="s">
        <v>80</v>
      </c>
      <c r="J305">
        <v>5</v>
      </c>
      <c r="K305" t="b">
        <v>1</v>
      </c>
      <c r="L305" t="str">
        <f t="shared" si="10"/>
        <v>insert into ms_module values('7304','SH','MD','','f5','text2','185','Description','prodname','5','TRUE');</v>
      </c>
    </row>
    <row r="306" spans="1:12" ht="16.5" customHeight="1">
      <c r="A306">
        <v>7305</v>
      </c>
      <c r="B306" t="s">
        <v>745</v>
      </c>
      <c r="C306" t="s">
        <v>114</v>
      </c>
      <c r="E306" t="s">
        <v>125</v>
      </c>
      <c r="F306" t="s">
        <v>404</v>
      </c>
      <c r="G306">
        <v>80</v>
      </c>
      <c r="H306" t="s">
        <v>255</v>
      </c>
      <c r="I306" t="s">
        <v>81</v>
      </c>
      <c r="J306">
        <v>6</v>
      </c>
      <c r="K306" t="b">
        <v>1</v>
      </c>
      <c r="L306" t="str">
        <f t="shared" si="10"/>
        <v>insert into ms_module values('7305','SH','MD','','f6','text2','80','Qty','qty','6','TRUE');</v>
      </c>
    </row>
    <row r="307" spans="1:12" ht="16.5" customHeight="1">
      <c r="A307">
        <v>7306</v>
      </c>
      <c r="B307" t="s">
        <v>745</v>
      </c>
      <c r="C307" t="s">
        <v>114</v>
      </c>
      <c r="E307" t="s">
        <v>126</v>
      </c>
      <c r="F307" t="s">
        <v>404</v>
      </c>
      <c r="G307">
        <v>80</v>
      </c>
      <c r="H307" t="s">
        <v>249</v>
      </c>
      <c r="I307" t="s">
        <v>250</v>
      </c>
      <c r="J307">
        <v>7</v>
      </c>
      <c r="K307" t="b">
        <v>1</v>
      </c>
      <c r="L307" t="str">
        <f t="shared" si="10"/>
        <v>insert into ms_module values('7306','SH','MD','','f7','text2','80','Unit','unit','7','TRUE');</v>
      </c>
    </row>
    <row r="308" spans="1:12" ht="16.5" customHeight="1">
      <c r="A308">
        <v>7307</v>
      </c>
      <c r="B308" t="s">
        <v>745</v>
      </c>
      <c r="C308" t="s">
        <v>114</v>
      </c>
      <c r="E308" t="s">
        <v>127</v>
      </c>
      <c r="F308" t="s">
        <v>404</v>
      </c>
      <c r="G308">
        <v>90</v>
      </c>
      <c r="H308" t="s">
        <v>253</v>
      </c>
      <c r="I308" t="s">
        <v>742</v>
      </c>
      <c r="J308">
        <v>8</v>
      </c>
      <c r="K308" t="b">
        <v>1</v>
      </c>
      <c r="L308" t="str">
        <f t="shared" si="10"/>
        <v>insert into ms_module values('7307','SH','MD','','f8','text2','90','Price','format(price,0)','8','TRUE');</v>
      </c>
    </row>
    <row r="309" spans="1:12" ht="16.5" customHeight="1">
      <c r="A309">
        <v>7308</v>
      </c>
      <c r="B309" t="s">
        <v>745</v>
      </c>
      <c r="C309" t="s">
        <v>114</v>
      </c>
      <c r="E309" t="s">
        <v>129</v>
      </c>
      <c r="F309" t="s">
        <v>404</v>
      </c>
      <c r="G309">
        <v>90</v>
      </c>
      <c r="H309" t="s">
        <v>736</v>
      </c>
      <c r="I309" t="s">
        <v>731</v>
      </c>
      <c r="J309">
        <v>9</v>
      </c>
      <c r="K309" t="b">
        <v>1</v>
      </c>
      <c r="L309" t="str">
        <f t="shared" si="10"/>
        <v>insert into ms_module values('7308','SH','MD','','f9','text2','90','Discount','b.discent','9','TRUE');</v>
      </c>
    </row>
    <row r="310" spans="1:12" ht="16.5" customHeight="1">
      <c r="A310">
        <v>7309</v>
      </c>
      <c r="B310" t="s">
        <v>745</v>
      </c>
      <c r="C310" t="s">
        <v>114</v>
      </c>
      <c r="E310" t="s">
        <v>130</v>
      </c>
      <c r="F310" t="s">
        <v>404</v>
      </c>
      <c r="G310">
        <v>99</v>
      </c>
      <c r="H310" t="s">
        <v>163</v>
      </c>
      <c r="I310" t="s">
        <v>743</v>
      </c>
      <c r="J310">
        <v>10</v>
      </c>
      <c r="K310" t="b">
        <v>1</v>
      </c>
      <c r="L310" t="str">
        <f t="shared" si="10"/>
        <v>insert into ms_module values('7309','SH','MD','','f10','text2','99','Total Amount','format(total,0)','10','TRUE');</v>
      </c>
    </row>
    <row r="311" spans="1:12" ht="16.5" customHeight="1">
      <c r="A311">
        <v>7310</v>
      </c>
      <c r="B311" t="s">
        <v>745</v>
      </c>
      <c r="C311" t="s">
        <v>114</v>
      </c>
      <c r="G311">
        <v>100</v>
      </c>
      <c r="H311" t="s">
        <v>133</v>
      </c>
      <c r="I311" t="s">
        <v>746</v>
      </c>
      <c r="J311">
        <v>11</v>
      </c>
      <c r="L311" t="str">
        <f t="shared" si="10"/>
        <v>insert into ms_module values('7310','SH','MD','','','','100','nowhere',';FROM tx_salesinvoice a INNER JOIN tx_salesinvoice_d b ON a.orderno=b.orderno  order by a.orderno desc ;','11','');</v>
      </c>
    </row>
    <row r="312" spans="1:12" ht="16.5" customHeight="1">
      <c r="A312">
        <v>7311</v>
      </c>
      <c r="B312" t="s">
        <v>745</v>
      </c>
      <c r="C312" t="s">
        <v>114</v>
      </c>
      <c r="G312">
        <v>100</v>
      </c>
      <c r="H312" t="s">
        <v>134</v>
      </c>
      <c r="I312" t="s">
        <v>747</v>
      </c>
      <c r="J312">
        <v>12</v>
      </c>
      <c r="L312" t="str">
        <f t="shared" si="10"/>
        <v>insert into ms_module values('7311','SH','MD','','','','100','where',';FROM tx_salesinvoice a INNER JOIN tx_salesinvoice_d b ON a.orderno=b.orderno where concat(a.orderno,custname,prodcode,prodname) like "%w2%" order by a.orderno desc;','12','');</v>
      </c>
    </row>
    <row r="313" spans="1:12" ht="16.5" customHeight="1">
      <c r="A313">
        <v>7312</v>
      </c>
      <c r="B313" t="s">
        <v>752</v>
      </c>
      <c r="C313" t="s">
        <v>114</v>
      </c>
      <c r="E313" t="s">
        <v>116</v>
      </c>
      <c r="F313" t="s">
        <v>404</v>
      </c>
      <c r="G313">
        <v>90</v>
      </c>
      <c r="H313" t="s">
        <v>317</v>
      </c>
      <c r="I313" t="s">
        <v>318</v>
      </c>
      <c r="J313">
        <v>1</v>
      </c>
      <c r="K313" t="b">
        <v>1</v>
      </c>
      <c r="L313" t="str">
        <f t="shared" ref="L313:L331" si="11">"insert into ms_module values('"&amp;A313&amp;"','"&amp;B313&amp;"','"&amp;C313&amp;"','"&amp;D313&amp;"','"&amp;E313&amp;"','"&amp;F313&amp;"','"&amp;G313&amp;"','"&amp;H313&amp;"','"&amp;I313&amp;"','"&amp;J313&amp;"','"&amp;K313&amp;"');"</f>
        <v>insert into ms_module values('7312','SCP','MD','','f1','text2','90','Member No','memberno','1','TRUE');</v>
      </c>
    </row>
    <row r="314" spans="1:12" ht="16.5" customHeight="1">
      <c r="A314">
        <v>7313</v>
      </c>
      <c r="B314" t="s">
        <v>752</v>
      </c>
      <c r="C314" t="s">
        <v>114</v>
      </c>
      <c r="E314" t="s">
        <v>119</v>
      </c>
      <c r="F314" t="s">
        <v>404</v>
      </c>
      <c r="G314">
        <v>110</v>
      </c>
      <c r="H314" t="s">
        <v>319</v>
      </c>
      <c r="I314" t="s">
        <v>320</v>
      </c>
      <c r="J314">
        <v>2</v>
      </c>
      <c r="K314" t="b">
        <v>1</v>
      </c>
      <c r="L314" t="str">
        <f t="shared" si="11"/>
        <v>insert into ms_module values('7313','SCP','MD','','f2','text2','110','Member Name','membername','2','TRUE');</v>
      </c>
    </row>
    <row r="315" spans="1:12" ht="16.5" customHeight="1">
      <c r="A315">
        <v>7314</v>
      </c>
      <c r="B315" t="s">
        <v>752</v>
      </c>
      <c r="C315" t="s">
        <v>114</v>
      </c>
      <c r="E315" t="s">
        <v>121</v>
      </c>
      <c r="F315" t="s">
        <v>404</v>
      </c>
      <c r="G315">
        <v>100</v>
      </c>
      <c r="H315" t="s">
        <v>756</v>
      </c>
      <c r="I315" t="s">
        <v>755</v>
      </c>
      <c r="J315">
        <v>3</v>
      </c>
      <c r="K315" t="b">
        <v>1</v>
      </c>
      <c r="L315" t="str">
        <f t="shared" si="11"/>
        <v>insert into ms_module values('7314','SCP','MD','','f3','text2','100','Total Point','sum(pointvalue)','3','TRUE');</v>
      </c>
    </row>
    <row r="316" spans="1:12" ht="16.5" customHeight="1">
      <c r="A316">
        <v>7315</v>
      </c>
      <c r="B316" t="s">
        <v>752</v>
      </c>
      <c r="C316" t="s">
        <v>114</v>
      </c>
      <c r="G316">
        <v>100</v>
      </c>
      <c r="H316" t="s">
        <v>133</v>
      </c>
      <c r="I316" t="s">
        <v>754</v>
      </c>
      <c r="J316">
        <v>4</v>
      </c>
      <c r="L316" t="str">
        <f t="shared" si="11"/>
        <v>insert into ms_module values('7315','SCP','MD','','','','100','nowhere',';FROM tx_trans_point a LEFT JOIN ms_membership b ON a.memberid=b.memberid GROUP BY memberno,membername  order by membername;','4','');</v>
      </c>
    </row>
    <row r="317" spans="1:12" ht="16.5" customHeight="1">
      <c r="A317">
        <v>7316</v>
      </c>
      <c r="B317" t="s">
        <v>752</v>
      </c>
      <c r="C317" t="s">
        <v>114</v>
      </c>
      <c r="G317">
        <v>100</v>
      </c>
      <c r="H317" t="s">
        <v>134</v>
      </c>
      <c r="I317" t="s">
        <v>757</v>
      </c>
      <c r="J317">
        <v>5</v>
      </c>
      <c r="L317" t="str">
        <f t="shared" si="11"/>
        <v>insert into ms_module values('7316','SCP','MD','','','','100','where',';FROM tx_trans_point a LEFT JOIN ms_membership b ON a.memberid=b.memberid  where membername like "%w2%"  GROUP BY memberno,membername order by membername;','5','');</v>
      </c>
    </row>
    <row r="318" spans="1:12" ht="16.5" customHeight="1">
      <c r="A318">
        <v>7317</v>
      </c>
      <c r="B318" t="s">
        <v>758</v>
      </c>
      <c r="C318" t="s">
        <v>114</v>
      </c>
      <c r="E318" t="s">
        <v>116</v>
      </c>
      <c r="F318" t="s">
        <v>404</v>
      </c>
      <c r="G318">
        <v>135</v>
      </c>
      <c r="H318" t="s">
        <v>317</v>
      </c>
      <c r="I318" t="s">
        <v>318</v>
      </c>
      <c r="J318">
        <v>1</v>
      </c>
      <c r="K318" t="b">
        <v>1</v>
      </c>
      <c r="L318" t="str">
        <f t="shared" si="11"/>
        <v>insert into ms_module values('7317','SPD','MD','','f1','text2','135','Member No','memberno','1','TRUE');</v>
      </c>
    </row>
    <row r="319" spans="1:12" ht="16.5" customHeight="1">
      <c r="A319">
        <v>7318</v>
      </c>
      <c r="B319" t="s">
        <v>758</v>
      </c>
      <c r="C319" t="s">
        <v>114</v>
      </c>
      <c r="E319" t="s">
        <v>119</v>
      </c>
      <c r="F319" t="s">
        <v>404</v>
      </c>
      <c r="G319">
        <v>125</v>
      </c>
      <c r="H319" t="s">
        <v>319</v>
      </c>
      <c r="I319" t="s">
        <v>320</v>
      </c>
      <c r="J319">
        <v>2</v>
      </c>
      <c r="K319" t="b">
        <v>1</v>
      </c>
      <c r="L319" t="str">
        <f t="shared" si="11"/>
        <v>insert into ms_module values('7318','SPD','MD','','f2','text2','125','Member Name','membername','2','TRUE');</v>
      </c>
    </row>
    <row r="320" spans="1:12" ht="16.5" customHeight="1">
      <c r="A320">
        <v>7319</v>
      </c>
      <c r="B320" t="s">
        <v>758</v>
      </c>
      <c r="C320" t="s">
        <v>114</v>
      </c>
      <c r="E320" t="s">
        <v>121</v>
      </c>
      <c r="F320" t="s">
        <v>404</v>
      </c>
      <c r="G320">
        <v>100</v>
      </c>
      <c r="H320" t="s">
        <v>761</v>
      </c>
      <c r="I320" t="s">
        <v>759</v>
      </c>
      <c r="J320">
        <v>3</v>
      </c>
      <c r="K320" t="b">
        <v>1</v>
      </c>
      <c r="L320" t="str">
        <f t="shared" si="11"/>
        <v>insert into ms_module values('7319','SPD','MD','','f3','text2','100','Trans No','transid','3','TRUE');</v>
      </c>
    </row>
    <row r="321" spans="1:12" ht="16.5" customHeight="1">
      <c r="A321">
        <v>7320</v>
      </c>
      <c r="B321" t="s">
        <v>758</v>
      </c>
      <c r="C321" t="s">
        <v>114</v>
      </c>
      <c r="E321" t="s">
        <v>123</v>
      </c>
      <c r="F321" t="s">
        <v>404</v>
      </c>
      <c r="G321">
        <v>100</v>
      </c>
      <c r="H321" t="s">
        <v>762</v>
      </c>
      <c r="I321" t="s">
        <v>21</v>
      </c>
      <c r="J321">
        <v>4</v>
      </c>
      <c r="K321" t="b">
        <v>1</v>
      </c>
      <c r="L321" t="str">
        <f t="shared" si="11"/>
        <v>insert into ms_module values('7320','SPD','MD','','f4','text2','100','Trans Type','transtype','4','TRUE');</v>
      </c>
    </row>
    <row r="322" spans="1:12" ht="16.5" customHeight="1">
      <c r="A322">
        <v>7321</v>
      </c>
      <c r="B322" t="s">
        <v>758</v>
      </c>
      <c r="C322" t="s">
        <v>114</v>
      </c>
      <c r="E322" t="s">
        <v>124</v>
      </c>
      <c r="F322" t="s">
        <v>404</v>
      </c>
      <c r="G322">
        <v>185</v>
      </c>
      <c r="H322" t="s">
        <v>763</v>
      </c>
      <c r="I322" t="s">
        <v>760</v>
      </c>
      <c r="J322">
        <v>5</v>
      </c>
      <c r="K322" t="b">
        <v>1</v>
      </c>
      <c r="L322" t="str">
        <f t="shared" si="11"/>
        <v>insert into ms_module values('7321','SPD','MD','','f5','text2','185','Trans Date','transdate','5','TRUE');</v>
      </c>
    </row>
    <row r="323" spans="1:12" ht="16.5" customHeight="1">
      <c r="A323">
        <v>7322</v>
      </c>
      <c r="B323" t="s">
        <v>758</v>
      </c>
      <c r="C323" t="s">
        <v>114</v>
      </c>
      <c r="E323" t="s">
        <v>125</v>
      </c>
      <c r="F323" t="s">
        <v>404</v>
      </c>
      <c r="G323">
        <v>80</v>
      </c>
      <c r="H323" t="s">
        <v>764</v>
      </c>
      <c r="I323" t="s">
        <v>753</v>
      </c>
      <c r="J323">
        <v>6</v>
      </c>
      <c r="K323" t="b">
        <v>1</v>
      </c>
      <c r="L323" t="str">
        <f t="shared" si="11"/>
        <v>insert into ms_module values('7322','SPD','MD','','f6','text2','80','Point','pointvalue','6','TRUE');</v>
      </c>
    </row>
    <row r="324" spans="1:12" ht="16.5" customHeight="1">
      <c r="A324">
        <v>7327</v>
      </c>
      <c r="B324" t="s">
        <v>758</v>
      </c>
      <c r="C324" t="s">
        <v>114</v>
      </c>
      <c r="G324">
        <v>100</v>
      </c>
      <c r="H324" t="s">
        <v>133</v>
      </c>
      <c r="I324" t="s">
        <v>857</v>
      </c>
      <c r="J324">
        <v>7</v>
      </c>
      <c r="L324" t="str">
        <f t="shared" si="11"/>
        <v>insert into ms_module values('7327','SPD','MD','','','','100','nowhere',';FROM tx_trans_point a LEFT JOIN ms_membership b ON a.memberid=b.memberid  order by membername,transdate desc ;','7','');</v>
      </c>
    </row>
    <row r="325" spans="1:12" ht="16.5" customHeight="1">
      <c r="A325">
        <v>7328</v>
      </c>
      <c r="B325" t="s">
        <v>758</v>
      </c>
      <c r="C325" t="s">
        <v>114</v>
      </c>
      <c r="G325">
        <v>100</v>
      </c>
      <c r="H325" t="s">
        <v>134</v>
      </c>
      <c r="I325" t="s">
        <v>858</v>
      </c>
      <c r="J325">
        <v>8</v>
      </c>
      <c r="L325" t="str">
        <f t="shared" si="11"/>
        <v>insert into ms_module values('7328','SPD','MD','','','','100','where',';FROM tx_trans_point a LEFT JOIN ms_membership b ON a.memberid=b.memberid where membername like "%w2%" order by membername,transdate desc ;','8','');</v>
      </c>
    </row>
    <row r="326" spans="1:12" ht="16.5" customHeight="1">
      <c r="A326">
        <v>7329</v>
      </c>
      <c r="B326" t="s">
        <v>774</v>
      </c>
      <c r="C326" t="s">
        <v>115</v>
      </c>
      <c r="E326" t="s">
        <v>116</v>
      </c>
      <c r="F326" t="s">
        <v>404</v>
      </c>
      <c r="G326">
        <v>90</v>
      </c>
      <c r="H326" t="s">
        <v>761</v>
      </c>
      <c r="I326" t="s">
        <v>780</v>
      </c>
      <c r="J326">
        <v>1</v>
      </c>
      <c r="K326" t="b">
        <v>0</v>
      </c>
      <c r="L326" t="str">
        <f t="shared" si="11"/>
        <v>insert into ms_module values('7329','SRP','M','','f1','text2','90','Trans No','pointid','1','FALSE');</v>
      </c>
    </row>
    <row r="327" spans="1:12" ht="16.5" customHeight="1">
      <c r="A327">
        <v>7330</v>
      </c>
      <c r="B327" t="s">
        <v>774</v>
      </c>
      <c r="C327" t="s">
        <v>115</v>
      </c>
      <c r="D327" t="s">
        <v>390</v>
      </c>
      <c r="E327" t="s">
        <v>119</v>
      </c>
      <c r="F327" t="s">
        <v>54</v>
      </c>
      <c r="G327">
        <v>150</v>
      </c>
      <c r="H327" t="s">
        <v>763</v>
      </c>
      <c r="I327" t="s">
        <v>770</v>
      </c>
      <c r="J327">
        <v>2</v>
      </c>
      <c r="K327" t="b">
        <v>1</v>
      </c>
      <c r="L327" t="str">
        <f t="shared" si="11"/>
        <v>insert into ms_module values('7330','SRP','M','today','f2','date','150','Trans Date','DATE_FORMAT(transdate,"%d/%m/%Y")','2','TRUE');</v>
      </c>
    </row>
    <row r="328" spans="1:12" ht="16.5" customHeight="1">
      <c r="A328">
        <v>7331</v>
      </c>
      <c r="B328" t="s">
        <v>774</v>
      </c>
      <c r="C328" t="s">
        <v>115</v>
      </c>
      <c r="D328" t="s">
        <v>767</v>
      </c>
      <c r="E328" t="s">
        <v>121</v>
      </c>
      <c r="F328" t="s">
        <v>388</v>
      </c>
      <c r="G328">
        <v>100</v>
      </c>
      <c r="H328" t="s">
        <v>766</v>
      </c>
      <c r="I328" t="s">
        <v>765</v>
      </c>
      <c r="J328">
        <v>3</v>
      </c>
      <c r="K328" t="b">
        <v>1</v>
      </c>
      <c r="L328" t="str">
        <f t="shared" si="11"/>
        <v>insert into ms_module values('7331','SRP','M','select memberid as code, membername as name from ms_membership order by membername','f3','combo','100','Member','(select membername as name from ms_membership where memberid=tx_trans_point.memberid)','3','TRUE');</v>
      </c>
    </row>
    <row r="329" spans="1:12" ht="16.5" customHeight="1">
      <c r="A329">
        <v>7332</v>
      </c>
      <c r="B329" t="s">
        <v>774</v>
      </c>
      <c r="C329" t="s">
        <v>115</v>
      </c>
      <c r="E329" t="s">
        <v>123</v>
      </c>
      <c r="F329" t="s">
        <v>432</v>
      </c>
      <c r="G329">
        <v>100</v>
      </c>
      <c r="H329" t="s">
        <v>764</v>
      </c>
      <c r="I329" t="s">
        <v>779</v>
      </c>
      <c r="J329">
        <v>4</v>
      </c>
      <c r="K329" t="b">
        <v>1</v>
      </c>
      <c r="L329" t="str">
        <f t="shared" si="11"/>
        <v>insert into ms_module values('7332','SRP','M','','f4','money','100','Point','pointvalue*-1','4','TRUE');</v>
      </c>
    </row>
    <row r="330" spans="1:12" ht="16.5" customHeight="1">
      <c r="A330">
        <v>7333</v>
      </c>
      <c r="B330" t="s">
        <v>774</v>
      </c>
      <c r="C330" t="s">
        <v>115</v>
      </c>
      <c r="F330" t="s">
        <v>132</v>
      </c>
      <c r="H330" t="s">
        <v>133</v>
      </c>
      <c r="I330" t="s">
        <v>777</v>
      </c>
      <c r="J330">
        <v>5</v>
      </c>
      <c r="L330" t="str">
        <f t="shared" si="11"/>
        <v>insert into ms_module values('7333','SRP','M','','','end','','nowhere',';from tx_trans_point where  transtype="Reimburse" order by transdate desc,transid desc ;','5','');</v>
      </c>
    </row>
    <row r="331" spans="1:12" ht="16.5" customHeight="1">
      <c r="A331">
        <v>7334</v>
      </c>
      <c r="B331" t="s">
        <v>774</v>
      </c>
      <c r="C331" t="s">
        <v>115</v>
      </c>
      <c r="F331" t="s">
        <v>132</v>
      </c>
      <c r="H331" t="s">
        <v>134</v>
      </c>
      <c r="I331" t="s">
        <v>769</v>
      </c>
      <c r="J331">
        <v>6</v>
      </c>
      <c r="L331" t="str">
        <f t="shared" si="11"/>
        <v>insert into ms_module values('7334','SRP','M','','','end','','where',';from tx_trans_point  where  transtype="Reimburse" and memberid in (select memberid from ms_membership where membername like "%w2%") order by transdate desc,transid desc ;','6','');</v>
      </c>
    </row>
    <row r="332" spans="1:12" ht="16.5" customHeight="1">
      <c r="A332">
        <v>7335</v>
      </c>
      <c r="B332" t="s">
        <v>782</v>
      </c>
      <c r="C332" t="s">
        <v>114</v>
      </c>
      <c r="E332" t="s">
        <v>116</v>
      </c>
      <c r="F332" t="s">
        <v>117</v>
      </c>
      <c r="G332">
        <v>120</v>
      </c>
      <c r="H332" t="s">
        <v>118</v>
      </c>
      <c r="I332" t="s">
        <v>19</v>
      </c>
      <c r="J332">
        <v>1</v>
      </c>
      <c r="K332" t="b">
        <v>1</v>
      </c>
      <c r="L332" t="str">
        <f>"insert into ms_module values('"&amp;A332&amp;"','"&amp;B332&amp;"','"&amp;C332&amp;"','"&amp;D332&amp;"','"&amp;E332&amp;"','"&amp;F332&amp;"','"&amp;G332&amp;"','"&amp;H332&amp;"','"&amp;I332&amp;"','"&amp;J332&amp;"','"&amp;K332&amp;"');"</f>
        <v>insert into ms_module values('7335','CO','MD','','f1','text','120','Invoice No','orderno','1','TRUE');</v>
      </c>
    </row>
    <row r="333" spans="1:12" ht="16.5" customHeight="1">
      <c r="A333">
        <v>7336</v>
      </c>
      <c r="B333" t="s">
        <v>782</v>
      </c>
      <c r="C333" t="s">
        <v>114</v>
      </c>
      <c r="E333" t="s">
        <v>119</v>
      </c>
      <c r="F333" t="s">
        <v>117</v>
      </c>
      <c r="G333">
        <v>90</v>
      </c>
      <c r="H333" t="s">
        <v>120</v>
      </c>
      <c r="I333" t="s">
        <v>20</v>
      </c>
      <c r="J333">
        <v>2</v>
      </c>
      <c r="K333" t="b">
        <v>1</v>
      </c>
      <c r="L333" t="str">
        <f t="shared" ref="L333:L369" si="12">"insert into ms_module values('"&amp;A333&amp;"','"&amp;B333&amp;"','"&amp;C333&amp;"','"&amp;D333&amp;"','"&amp;E333&amp;"','"&amp;F333&amp;"','"&amp;G333&amp;"','"&amp;H333&amp;"','"&amp;I333&amp;"','"&amp;J333&amp;"','"&amp;K333&amp;"');"</f>
        <v>insert into ms_module values('7336','CO','MD','','f2','text','90','Invoice Date','orderdate','2','TRUE');</v>
      </c>
    </row>
    <row r="334" spans="1:12" ht="16.5" customHeight="1">
      <c r="A334">
        <v>7337</v>
      </c>
      <c r="B334" t="s">
        <v>782</v>
      </c>
      <c r="C334" t="s">
        <v>114</v>
      </c>
      <c r="E334" t="s">
        <v>121</v>
      </c>
      <c r="F334" t="s">
        <v>117</v>
      </c>
      <c r="G334">
        <v>80</v>
      </c>
      <c r="H334" t="s">
        <v>122</v>
      </c>
      <c r="I334" t="s">
        <v>21</v>
      </c>
      <c r="J334">
        <v>3</v>
      </c>
      <c r="K334" t="b">
        <v>1</v>
      </c>
      <c r="L334" t="str">
        <f t="shared" si="12"/>
        <v>insert into ms_module values('7337','CO','MD','','f3','text','80','Invoice Type','transtype','3','TRUE');</v>
      </c>
    </row>
    <row r="335" spans="1:12" ht="16.5" customHeight="1">
      <c r="A335">
        <v>7338</v>
      </c>
      <c r="B335" t="s">
        <v>782</v>
      </c>
      <c r="C335" t="s">
        <v>114</v>
      </c>
      <c r="E335" t="s">
        <v>123</v>
      </c>
      <c r="F335" t="s">
        <v>117</v>
      </c>
      <c r="G335">
        <v>100</v>
      </c>
      <c r="H335" t="s">
        <v>22</v>
      </c>
      <c r="I335" t="s">
        <v>340</v>
      </c>
      <c r="J335">
        <v>4</v>
      </c>
      <c r="K335" t="b">
        <v>0</v>
      </c>
      <c r="L335" t="str">
        <f t="shared" si="12"/>
        <v>insert into ms_module values('7338','CO','MD','','f4','text','100','custcode','suppid','4','FALSE');</v>
      </c>
    </row>
    <row r="336" spans="1:12" ht="16.5" customHeight="1">
      <c r="A336">
        <v>7339</v>
      </c>
      <c r="B336" t="s">
        <v>782</v>
      </c>
      <c r="C336" t="s">
        <v>114</v>
      </c>
      <c r="E336" t="s">
        <v>124</v>
      </c>
      <c r="F336" t="s">
        <v>117</v>
      </c>
      <c r="G336">
        <v>150</v>
      </c>
      <c r="H336" t="s">
        <v>245</v>
      </c>
      <c r="I336" t="s">
        <v>344</v>
      </c>
      <c r="J336">
        <v>5</v>
      </c>
      <c r="K336" t="b">
        <v>1</v>
      </c>
      <c r="L336" t="str">
        <f t="shared" si="12"/>
        <v>insert into ms_module values('7339','CO','MD','','f5','text','150','Supplier','suppname','5','TRUE');</v>
      </c>
    </row>
    <row r="337" spans="1:12" ht="16.5" customHeight="1">
      <c r="A337">
        <v>7340</v>
      </c>
      <c r="B337" t="s">
        <v>782</v>
      </c>
      <c r="C337" t="s">
        <v>114</v>
      </c>
      <c r="E337" t="s">
        <v>125</v>
      </c>
      <c r="F337" t="s">
        <v>117</v>
      </c>
      <c r="G337">
        <v>120</v>
      </c>
      <c r="H337" t="s">
        <v>160</v>
      </c>
      <c r="I337" t="s">
        <v>788</v>
      </c>
      <c r="J337">
        <v>6</v>
      </c>
      <c r="K337" t="b">
        <v>1</v>
      </c>
      <c r="L337" t="str">
        <f t="shared" si="12"/>
        <v>insert into ms_module values('7340','CO','MD','','f6','text','120','Pay Terms','(select setorantype from ms_payment where paymentid=tx_consignment.payterms limit 1)','6','TRUE');</v>
      </c>
    </row>
    <row r="338" spans="1:12" ht="16.5" customHeight="1">
      <c r="A338">
        <v>7341</v>
      </c>
      <c r="B338" t="s">
        <v>782</v>
      </c>
      <c r="C338" t="s">
        <v>114</v>
      </c>
      <c r="E338" t="s">
        <v>126</v>
      </c>
      <c r="F338" t="s">
        <v>117</v>
      </c>
      <c r="G338">
        <v>100</v>
      </c>
      <c r="H338" t="s">
        <v>161</v>
      </c>
      <c r="I338" t="s">
        <v>24</v>
      </c>
      <c r="J338">
        <v>7</v>
      </c>
      <c r="K338" t="b">
        <v>0</v>
      </c>
      <c r="L338" t="str">
        <f t="shared" si="12"/>
        <v>insert into ms_module values('7341','CO','MD','','f7','text','100','PO No','pono','7','FALSE');</v>
      </c>
    </row>
    <row r="339" spans="1:12" ht="16.5" customHeight="1">
      <c r="A339">
        <v>7342</v>
      </c>
      <c r="B339" t="s">
        <v>782</v>
      </c>
      <c r="C339" t="s">
        <v>114</v>
      </c>
      <c r="E339" t="s">
        <v>127</v>
      </c>
      <c r="F339" t="s">
        <v>117</v>
      </c>
      <c r="G339">
        <v>100</v>
      </c>
      <c r="H339" t="s">
        <v>162</v>
      </c>
      <c r="I339" t="s">
        <v>789</v>
      </c>
      <c r="J339">
        <v>8</v>
      </c>
      <c r="K339" t="b">
        <v>0</v>
      </c>
      <c r="L339" t="str">
        <f t="shared" si="12"/>
        <v>insert into ms_module values('7342','CO','MD','','f8','text','100','Salesman','(select salesname from ms_salesman where salesid=tx_consignment.salesman limit 1)','8','FALSE');</v>
      </c>
    </row>
    <row r="340" spans="1:12" ht="16.5" customHeight="1">
      <c r="A340">
        <v>7343</v>
      </c>
      <c r="B340" t="s">
        <v>782</v>
      </c>
      <c r="C340" t="s">
        <v>114</v>
      </c>
      <c r="E340" t="s">
        <v>129</v>
      </c>
      <c r="F340" t="s">
        <v>117</v>
      </c>
      <c r="G340">
        <v>100</v>
      </c>
      <c r="H340" t="s">
        <v>25</v>
      </c>
      <c r="I340" t="s">
        <v>25</v>
      </c>
      <c r="J340">
        <v>9</v>
      </c>
      <c r="K340" t="b">
        <v>0</v>
      </c>
      <c r="L340" t="str">
        <f t="shared" si="12"/>
        <v>insert into ms_module values('7343','CO','MD','','f9','text','100','totalamount','totalamount','9','FALSE');</v>
      </c>
    </row>
    <row r="341" spans="1:12" ht="16.5" customHeight="1">
      <c r="A341">
        <v>7344</v>
      </c>
      <c r="B341" t="s">
        <v>782</v>
      </c>
      <c r="C341" t="s">
        <v>114</v>
      </c>
      <c r="E341" t="s">
        <v>130</v>
      </c>
      <c r="F341" t="s">
        <v>117</v>
      </c>
      <c r="G341">
        <v>100</v>
      </c>
      <c r="H341" t="s">
        <v>26</v>
      </c>
      <c r="I341" t="s">
        <v>26</v>
      </c>
      <c r="J341">
        <v>10</v>
      </c>
      <c r="K341" t="b">
        <v>0</v>
      </c>
      <c r="L341" t="str">
        <f t="shared" si="12"/>
        <v>insert into ms_module values('7344','CO','MD','','f10','text','100','discent','discent','10','FALSE');</v>
      </c>
    </row>
    <row r="342" spans="1:12" ht="16.5" customHeight="1">
      <c r="A342">
        <v>7345</v>
      </c>
      <c r="B342" t="s">
        <v>782</v>
      </c>
      <c r="C342" t="s">
        <v>114</v>
      </c>
      <c r="E342" t="s">
        <v>131</v>
      </c>
      <c r="F342" t="s">
        <v>117</v>
      </c>
      <c r="G342">
        <v>100</v>
      </c>
      <c r="H342" t="s">
        <v>27</v>
      </c>
      <c r="I342" t="s">
        <v>27</v>
      </c>
      <c r="J342">
        <v>11</v>
      </c>
      <c r="K342" t="b">
        <v>0</v>
      </c>
      <c r="L342" t="str">
        <f t="shared" si="12"/>
        <v>insert into ms_module values('7345','CO','MD','','f11','text','100','disamount','disamount','11','FALSE');</v>
      </c>
    </row>
    <row r="343" spans="1:12" ht="16.5" customHeight="1">
      <c r="A343">
        <v>7346</v>
      </c>
      <c r="B343" t="s">
        <v>782</v>
      </c>
      <c r="C343" t="s">
        <v>114</v>
      </c>
      <c r="E343" t="s">
        <v>137</v>
      </c>
      <c r="F343" t="s">
        <v>117</v>
      </c>
      <c r="G343">
        <v>100</v>
      </c>
      <c r="H343" t="s">
        <v>498</v>
      </c>
      <c r="I343" t="s">
        <v>498</v>
      </c>
      <c r="J343">
        <v>12</v>
      </c>
      <c r="K343" t="b">
        <v>0</v>
      </c>
      <c r="L343" t="str">
        <f t="shared" si="12"/>
        <v>insert into ms_module values('7346','CO','MD','','f12','text','100','ppncent','ppncent','12','FALSE');</v>
      </c>
    </row>
    <row r="344" spans="1:12" ht="16.5" customHeight="1">
      <c r="A344">
        <v>7347</v>
      </c>
      <c r="B344" t="s">
        <v>782</v>
      </c>
      <c r="C344" t="s">
        <v>114</v>
      </c>
      <c r="E344" t="s">
        <v>138</v>
      </c>
      <c r="F344" t="s">
        <v>117</v>
      </c>
      <c r="G344">
        <v>100</v>
      </c>
      <c r="H344" t="s">
        <v>489</v>
      </c>
      <c r="I344" t="s">
        <v>484</v>
      </c>
      <c r="J344">
        <v>13</v>
      </c>
      <c r="K344" t="b">
        <v>0</v>
      </c>
      <c r="L344" t="str">
        <f t="shared" si="12"/>
        <v>insert into ms_module values('7347','CO','MD','','f13','text','100','Other Fee','otherfee','13','FALSE');</v>
      </c>
    </row>
    <row r="345" spans="1:12" ht="16.5" customHeight="1">
      <c r="A345">
        <v>7348</v>
      </c>
      <c r="B345" t="s">
        <v>782</v>
      </c>
      <c r="C345" t="s">
        <v>114</v>
      </c>
      <c r="E345" t="s">
        <v>139</v>
      </c>
      <c r="F345" t="s">
        <v>432</v>
      </c>
      <c r="G345">
        <v>100</v>
      </c>
      <c r="H345" t="s">
        <v>163</v>
      </c>
      <c r="I345" t="s">
        <v>183</v>
      </c>
      <c r="J345">
        <v>14</v>
      </c>
      <c r="K345" t="b">
        <v>1</v>
      </c>
      <c r="L345" t="str">
        <f t="shared" si="12"/>
        <v>insert into ms_module values('7348','CO','MD','','f14','money','100','Total Amount','format(netamount,0)','14','TRUE');</v>
      </c>
    </row>
    <row r="346" spans="1:12" ht="16.5" customHeight="1">
      <c r="A346">
        <v>7349</v>
      </c>
      <c r="B346" t="s">
        <v>782</v>
      </c>
      <c r="C346" t="s">
        <v>114</v>
      </c>
      <c r="E346" t="s">
        <v>140</v>
      </c>
      <c r="F346" t="s">
        <v>117</v>
      </c>
      <c r="G346">
        <v>100</v>
      </c>
      <c r="H346" t="s">
        <v>31</v>
      </c>
      <c r="I346" t="s">
        <v>31</v>
      </c>
      <c r="J346">
        <v>15</v>
      </c>
      <c r="K346" t="b">
        <v>0</v>
      </c>
      <c r="L346" t="str">
        <f t="shared" si="12"/>
        <v>insert into ms_module values('7349','CO','MD','','f15','text','100','shipvia','shipvia','15','FALSE');</v>
      </c>
    </row>
    <row r="347" spans="1:12" ht="16.5" customHeight="1">
      <c r="A347">
        <v>7350</v>
      </c>
      <c r="B347" t="s">
        <v>782</v>
      </c>
      <c r="C347" t="s">
        <v>114</v>
      </c>
      <c r="E347" t="s">
        <v>141</v>
      </c>
      <c r="F347" t="s">
        <v>117</v>
      </c>
      <c r="G347">
        <v>100</v>
      </c>
      <c r="H347" t="s">
        <v>32</v>
      </c>
      <c r="I347" t="s">
        <v>32</v>
      </c>
      <c r="J347">
        <v>16</v>
      </c>
      <c r="K347" t="b">
        <v>0</v>
      </c>
      <c r="L347" t="str">
        <f t="shared" si="12"/>
        <v>insert into ms_module values('7350','CO','MD','','f16','text','100','deliveryto','deliveryto','16','FALSE');</v>
      </c>
    </row>
    <row r="348" spans="1:12" ht="16.5" customHeight="1">
      <c r="A348">
        <v>7351</v>
      </c>
      <c r="B348" t="s">
        <v>782</v>
      </c>
      <c r="C348" t="s">
        <v>114</v>
      </c>
      <c r="E348" t="s">
        <v>142</v>
      </c>
      <c r="F348" t="s">
        <v>117</v>
      </c>
      <c r="G348">
        <v>100</v>
      </c>
      <c r="H348" t="s">
        <v>33</v>
      </c>
      <c r="I348" t="s">
        <v>33</v>
      </c>
      <c r="J348">
        <v>17</v>
      </c>
      <c r="K348" t="b">
        <v>0</v>
      </c>
      <c r="L348" t="str">
        <f t="shared" si="12"/>
        <v>insert into ms_module values('7351','CO','MD','','f17','text','100','deliveryaddress','deliveryaddress','17','FALSE');</v>
      </c>
    </row>
    <row r="349" spans="1:12" ht="16.5" customHeight="1">
      <c r="A349">
        <v>7352</v>
      </c>
      <c r="B349" t="s">
        <v>782</v>
      </c>
      <c r="C349" t="s">
        <v>114</v>
      </c>
      <c r="E349" t="s">
        <v>143</v>
      </c>
      <c r="F349" t="s">
        <v>117</v>
      </c>
      <c r="G349">
        <v>100</v>
      </c>
      <c r="H349" t="s">
        <v>34</v>
      </c>
      <c r="I349" t="s">
        <v>34</v>
      </c>
      <c r="J349">
        <v>18</v>
      </c>
      <c r="K349" t="b">
        <v>0</v>
      </c>
      <c r="L349" t="str">
        <f t="shared" si="12"/>
        <v>insert into ms_module values('7352','CO','MD','','f18','text','100','deliverypic','deliverypic','18','FALSE');</v>
      </c>
    </row>
    <row r="350" spans="1:12" ht="16.5" customHeight="1">
      <c r="A350">
        <v>7353</v>
      </c>
      <c r="B350" t="s">
        <v>782</v>
      </c>
      <c r="C350" t="s">
        <v>114</v>
      </c>
      <c r="E350" t="s">
        <v>144</v>
      </c>
      <c r="F350" t="s">
        <v>117</v>
      </c>
      <c r="G350">
        <v>100</v>
      </c>
      <c r="H350" t="s">
        <v>35</v>
      </c>
      <c r="I350" t="s">
        <v>35</v>
      </c>
      <c r="J350">
        <v>19</v>
      </c>
      <c r="K350" t="b">
        <v>0</v>
      </c>
      <c r="L350" t="str">
        <f t="shared" si="12"/>
        <v>insert into ms_module values('7353','CO','MD','','f19','text','100','deliveryphone','deliveryphone','19','FALSE');</v>
      </c>
    </row>
    <row r="351" spans="1:12" ht="16.5" customHeight="1">
      <c r="A351">
        <v>7354</v>
      </c>
      <c r="B351" t="s">
        <v>782</v>
      </c>
      <c r="C351" t="s">
        <v>114</v>
      </c>
      <c r="E351" t="s">
        <v>145</v>
      </c>
      <c r="F351" t="s">
        <v>117</v>
      </c>
      <c r="G351">
        <v>100</v>
      </c>
      <c r="H351" t="s">
        <v>36</v>
      </c>
      <c r="I351" t="s">
        <v>36</v>
      </c>
      <c r="J351">
        <v>20</v>
      </c>
      <c r="K351" t="b">
        <v>0</v>
      </c>
      <c r="L351" t="str">
        <f t="shared" si="12"/>
        <v>insert into ms_module values('7354','CO','MD','','f20','text','100','deliverydate','deliverydate','20','FALSE');</v>
      </c>
    </row>
    <row r="352" spans="1:12" ht="16.5" customHeight="1">
      <c r="A352">
        <v>7355</v>
      </c>
      <c r="B352" t="s">
        <v>782</v>
      </c>
      <c r="C352" t="s">
        <v>114</v>
      </c>
      <c r="E352" t="s">
        <v>146</v>
      </c>
      <c r="F352" t="s">
        <v>117</v>
      </c>
      <c r="G352">
        <v>100</v>
      </c>
      <c r="H352" t="s">
        <v>37</v>
      </c>
      <c r="I352" t="s">
        <v>790</v>
      </c>
      <c r="J352">
        <v>21</v>
      </c>
      <c r="K352" t="b">
        <v>0</v>
      </c>
      <c r="L352" t="str">
        <f t="shared" si="12"/>
        <v>insert into ms_module values('7355','CO','MD','','f21','text','100','warehousefrom','(select warehousename from ms_warehouse where warehouseid=tx_consignment.warehousefrom limit 1)','21','FALSE');</v>
      </c>
    </row>
    <row r="353" spans="1:12" ht="16.5" customHeight="1">
      <c r="A353">
        <v>7356</v>
      </c>
      <c r="B353" t="s">
        <v>782</v>
      </c>
      <c r="C353" t="s">
        <v>114</v>
      </c>
      <c r="E353" t="s">
        <v>147</v>
      </c>
      <c r="F353" t="s">
        <v>117</v>
      </c>
      <c r="G353">
        <v>100</v>
      </c>
      <c r="H353" t="s">
        <v>38</v>
      </c>
      <c r="I353" t="s">
        <v>38</v>
      </c>
      <c r="J353">
        <v>22</v>
      </c>
      <c r="K353" t="b">
        <v>0</v>
      </c>
      <c r="L353" t="str">
        <f t="shared" si="12"/>
        <v>insert into ms_module values('7356','CO','MD','','f22','text','100','field1','field1','22','FALSE');</v>
      </c>
    </row>
    <row r="354" spans="1:12" ht="16.5" customHeight="1">
      <c r="A354">
        <v>7357</v>
      </c>
      <c r="B354" t="s">
        <v>782</v>
      </c>
      <c r="C354" t="s">
        <v>114</v>
      </c>
      <c r="E354" t="s">
        <v>148</v>
      </c>
      <c r="F354" t="s">
        <v>117</v>
      </c>
      <c r="G354">
        <v>100</v>
      </c>
      <c r="H354" t="s">
        <v>39</v>
      </c>
      <c r="I354" t="s">
        <v>39</v>
      </c>
      <c r="J354">
        <v>23</v>
      </c>
      <c r="K354" t="b">
        <v>0</v>
      </c>
      <c r="L354" t="str">
        <f t="shared" si="12"/>
        <v>insert into ms_module values('7357','CO','MD','','f23','text','100','field2','field2','23','FALSE');</v>
      </c>
    </row>
    <row r="355" spans="1:12" ht="16.5" customHeight="1">
      <c r="A355">
        <v>7358</v>
      </c>
      <c r="B355" t="s">
        <v>782</v>
      </c>
      <c r="C355" t="s">
        <v>114</v>
      </c>
      <c r="E355" t="s">
        <v>149</v>
      </c>
      <c r="F355" t="s">
        <v>117</v>
      </c>
      <c r="G355">
        <v>100</v>
      </c>
      <c r="H355" t="s">
        <v>40</v>
      </c>
      <c r="I355" t="s">
        <v>40</v>
      </c>
      <c r="J355">
        <v>24</v>
      </c>
      <c r="K355" t="b">
        <v>0</v>
      </c>
      <c r="L355" t="str">
        <f t="shared" si="12"/>
        <v>insert into ms_module values('7358','CO','MD','','f24','text','100','field3','field3','24','FALSE');</v>
      </c>
    </row>
    <row r="356" spans="1:12" ht="16.5" customHeight="1">
      <c r="A356">
        <v>7359</v>
      </c>
      <c r="B356" t="s">
        <v>782</v>
      </c>
      <c r="C356" t="s">
        <v>114</v>
      </c>
      <c r="E356" t="s">
        <v>150</v>
      </c>
      <c r="F356" t="s">
        <v>117</v>
      </c>
      <c r="G356">
        <v>100</v>
      </c>
      <c r="H356" t="s">
        <v>41</v>
      </c>
      <c r="I356" t="s">
        <v>41</v>
      </c>
      <c r="J356">
        <v>25</v>
      </c>
      <c r="K356" t="b">
        <v>0</v>
      </c>
      <c r="L356" t="str">
        <f t="shared" si="12"/>
        <v>insert into ms_module values('7359','CO','MD','','f25','text','100','field4','field4','25','FALSE');</v>
      </c>
    </row>
    <row r="357" spans="1:12" ht="16.5" customHeight="1">
      <c r="A357">
        <v>7360</v>
      </c>
      <c r="B357" t="s">
        <v>782</v>
      </c>
      <c r="C357" t="s">
        <v>114</v>
      </c>
      <c r="E357" t="s">
        <v>151</v>
      </c>
      <c r="F357" t="s">
        <v>117</v>
      </c>
      <c r="G357">
        <v>100</v>
      </c>
      <c r="H357" t="s">
        <v>42</v>
      </c>
      <c r="I357" t="s">
        <v>42</v>
      </c>
      <c r="J357">
        <v>26</v>
      </c>
      <c r="K357" t="b">
        <v>0</v>
      </c>
      <c r="L357" t="str">
        <f t="shared" si="12"/>
        <v>insert into ms_module values('7360','CO','MD','','f26','text','100','field5','field5','26','FALSE');</v>
      </c>
    </row>
    <row r="358" spans="1:12" ht="16.5" customHeight="1">
      <c r="A358">
        <v>7361</v>
      </c>
      <c r="B358" t="s">
        <v>782</v>
      </c>
      <c r="C358" t="s">
        <v>114</v>
      </c>
      <c r="E358" t="s">
        <v>152</v>
      </c>
      <c r="F358" t="s">
        <v>117</v>
      </c>
      <c r="G358">
        <v>100</v>
      </c>
      <c r="H358" t="s">
        <v>43</v>
      </c>
      <c r="I358" t="s">
        <v>43</v>
      </c>
      <c r="J358">
        <v>27</v>
      </c>
      <c r="K358" t="b">
        <v>0</v>
      </c>
      <c r="L358" t="str">
        <f t="shared" si="12"/>
        <v>insert into ms_module values('7361','CO','MD','','f27','text','100','field6','field6','27','FALSE');</v>
      </c>
    </row>
    <row r="359" spans="1:12" ht="16.5" customHeight="1">
      <c r="A359">
        <v>7362</v>
      </c>
      <c r="B359" t="s">
        <v>782</v>
      </c>
      <c r="C359" t="s">
        <v>114</v>
      </c>
      <c r="E359" t="s">
        <v>153</v>
      </c>
      <c r="F359" t="s">
        <v>117</v>
      </c>
      <c r="G359">
        <v>100</v>
      </c>
      <c r="H359" t="s">
        <v>44</v>
      </c>
      <c r="I359" t="s">
        <v>44</v>
      </c>
      <c r="J359">
        <v>28</v>
      </c>
      <c r="K359" t="b">
        <v>0</v>
      </c>
      <c r="L359" t="str">
        <f t="shared" si="12"/>
        <v>insert into ms_module values('7362','CO','MD','','f28','text','100','invtaxno1','invtaxno1','28','FALSE');</v>
      </c>
    </row>
    <row r="360" spans="1:12" ht="16.5" customHeight="1">
      <c r="A360">
        <v>7363</v>
      </c>
      <c r="B360" t="s">
        <v>782</v>
      </c>
      <c r="C360" t="s">
        <v>114</v>
      </c>
      <c r="E360" t="s">
        <v>154</v>
      </c>
      <c r="F360" t="s">
        <v>117</v>
      </c>
      <c r="G360">
        <v>100</v>
      </c>
      <c r="H360" t="s">
        <v>45</v>
      </c>
      <c r="I360" t="s">
        <v>45</v>
      </c>
      <c r="J360">
        <v>29</v>
      </c>
      <c r="K360" t="b">
        <v>0</v>
      </c>
      <c r="L360" t="str">
        <f t="shared" si="12"/>
        <v>insert into ms_module values('7363','CO','MD','','f29','text','100','invtaxno2','invtaxno2','29','FALSE');</v>
      </c>
    </row>
    <row r="361" spans="1:12" ht="16.5" customHeight="1">
      <c r="A361">
        <v>7364</v>
      </c>
      <c r="B361" t="s">
        <v>782</v>
      </c>
      <c r="C361" t="s">
        <v>114</v>
      </c>
      <c r="E361" t="s">
        <v>155</v>
      </c>
      <c r="F361" t="s">
        <v>117</v>
      </c>
      <c r="G361">
        <v>100</v>
      </c>
      <c r="H361" t="s">
        <v>46</v>
      </c>
      <c r="I361" t="s">
        <v>46</v>
      </c>
      <c r="J361">
        <v>30</v>
      </c>
      <c r="K361" t="b">
        <v>0</v>
      </c>
      <c r="L361" t="str">
        <f t="shared" si="12"/>
        <v>insert into ms_module values('7364','CO','MD','','f30','text','100','invtaxdate','invtaxdate','30','FALSE');</v>
      </c>
    </row>
    <row r="362" spans="1:12" ht="16.5" customHeight="1">
      <c r="A362">
        <v>7365</v>
      </c>
      <c r="B362" t="s">
        <v>782</v>
      </c>
      <c r="C362" t="s">
        <v>114</v>
      </c>
      <c r="E362" t="s">
        <v>156</v>
      </c>
      <c r="F362" t="s">
        <v>117</v>
      </c>
      <c r="G362">
        <v>100</v>
      </c>
      <c r="H362" t="s">
        <v>47</v>
      </c>
      <c r="I362" t="s">
        <v>47</v>
      </c>
      <c r="J362">
        <v>31</v>
      </c>
      <c r="K362" t="b">
        <v>0</v>
      </c>
      <c r="L362" t="str">
        <f t="shared" si="12"/>
        <v>insert into ms_module values('7365','CO','MD','','f31','text','100','invtaxmemo','invtaxmemo','31','FALSE');</v>
      </c>
    </row>
    <row r="363" spans="1:12" ht="16.5" customHeight="1">
      <c r="A363">
        <v>7366</v>
      </c>
      <c r="B363" t="s">
        <v>782</v>
      </c>
      <c r="C363" t="s">
        <v>114</v>
      </c>
      <c r="E363" t="s">
        <v>157</v>
      </c>
      <c r="F363" t="s">
        <v>117</v>
      </c>
      <c r="G363">
        <v>99</v>
      </c>
      <c r="H363" t="s">
        <v>128</v>
      </c>
      <c r="I363" t="s">
        <v>48</v>
      </c>
      <c r="J363">
        <v>32</v>
      </c>
      <c r="K363" t="b">
        <v>1</v>
      </c>
      <c r="L363" t="str">
        <f t="shared" si="12"/>
        <v>insert into ms_module values('7366','CO','MD','','f32','text','99','Notes','notes','32','TRUE');</v>
      </c>
    </row>
    <row r="364" spans="1:12" ht="16.5" customHeight="1">
      <c r="A364">
        <v>7367</v>
      </c>
      <c r="B364" t="s">
        <v>782</v>
      </c>
      <c r="C364" t="s">
        <v>114</v>
      </c>
      <c r="E364" t="s">
        <v>158</v>
      </c>
      <c r="F364" t="s">
        <v>117</v>
      </c>
      <c r="G364">
        <v>100</v>
      </c>
      <c r="H364" t="s">
        <v>164</v>
      </c>
      <c r="I364" t="s">
        <v>791</v>
      </c>
      <c r="J364">
        <v>33</v>
      </c>
      <c r="K364" t="b">
        <v>0</v>
      </c>
      <c r="L364" t="str">
        <f t="shared" si="12"/>
        <v>insert into ms_module values('7367','CO','MD','','f33','text','100','Details','(SELECT GROUP_CONCAT(c.orderid,"[",c.prodcode,"[",c.prodname,"[",c.qty,"[",c.unit,"[",c.price,"[",c.discent,"[",c.disamount,"[",c.total SEPARATOR "{")FROM tx_consignment_d c WHERE tx_consignment.orderno=c.orderno)','33','FALSE');</v>
      </c>
    </row>
    <row r="365" spans="1:12" ht="16.5" customHeight="1">
      <c r="A365">
        <v>7368</v>
      </c>
      <c r="B365" t="s">
        <v>782</v>
      </c>
      <c r="C365" t="s">
        <v>114</v>
      </c>
      <c r="E365" t="s">
        <v>490</v>
      </c>
      <c r="F365" t="s">
        <v>117</v>
      </c>
      <c r="G365">
        <v>100</v>
      </c>
      <c r="H365" t="s">
        <v>493</v>
      </c>
      <c r="I365" t="s">
        <v>492</v>
      </c>
      <c r="J365">
        <v>34</v>
      </c>
      <c r="K365" t="b">
        <v>0</v>
      </c>
      <c r="L365" t="str">
        <f t="shared" si="12"/>
        <v>insert into ms_module values('7368','CO','MD','','f34','text','100','DP','dp','34','FALSE');</v>
      </c>
    </row>
    <row r="366" spans="1:12" ht="16.5" customHeight="1">
      <c r="A366">
        <v>7369</v>
      </c>
      <c r="B366" t="s">
        <v>782</v>
      </c>
      <c r="C366" t="s">
        <v>114</v>
      </c>
      <c r="E366" t="s">
        <v>491</v>
      </c>
      <c r="F366" t="s">
        <v>117</v>
      </c>
      <c r="G366">
        <v>100</v>
      </c>
      <c r="H366" t="s">
        <v>494</v>
      </c>
      <c r="I366" t="s">
        <v>495</v>
      </c>
      <c r="J366">
        <v>35</v>
      </c>
      <c r="K366" t="b">
        <v>0</v>
      </c>
      <c r="L366" t="str">
        <f t="shared" si="12"/>
        <v>insert into ms_module values('7369','CO','MD','','f35','text','100','Left Amount','leftamount','35','FALSE');</v>
      </c>
    </row>
    <row r="367" spans="1:12" ht="16.5" customHeight="1">
      <c r="A367">
        <v>7370</v>
      </c>
      <c r="B367" t="s">
        <v>782</v>
      </c>
      <c r="C367" t="s">
        <v>114</v>
      </c>
      <c r="E367" t="s">
        <v>497</v>
      </c>
      <c r="F367" t="s">
        <v>117</v>
      </c>
      <c r="G367">
        <v>100</v>
      </c>
      <c r="H367" t="s">
        <v>499</v>
      </c>
      <c r="I367" t="s">
        <v>499</v>
      </c>
      <c r="J367">
        <v>36</v>
      </c>
      <c r="K367" t="b">
        <v>0</v>
      </c>
      <c r="L367" t="str">
        <f t="shared" si="12"/>
        <v>insert into ms_module values('7370','CO','MD','','f36','text','100','ppnamount','ppnamount','36','FALSE');</v>
      </c>
    </row>
    <row r="368" spans="1:12" ht="16.5" customHeight="1">
      <c r="A368">
        <v>7371</v>
      </c>
      <c r="B368" t="s">
        <v>782</v>
      </c>
      <c r="C368" t="s">
        <v>114</v>
      </c>
      <c r="F368" t="s">
        <v>132</v>
      </c>
      <c r="H368" t="s">
        <v>133</v>
      </c>
      <c r="I368" t="s">
        <v>847</v>
      </c>
      <c r="J368">
        <v>37</v>
      </c>
      <c r="L368" t="str">
        <f t="shared" si="12"/>
        <v>insert into ms_module values('7371','CO','MD','','','end','','nowhere',';FROM tx_consignment where transtype="CO" order by orderno desc ;','37','');</v>
      </c>
    </row>
    <row r="369" spans="1:12" ht="16.5" customHeight="1">
      <c r="A369">
        <v>7372</v>
      </c>
      <c r="B369" t="s">
        <v>782</v>
      </c>
      <c r="C369" t="s">
        <v>114</v>
      </c>
      <c r="F369" t="s">
        <v>132</v>
      </c>
      <c r="H369" t="s">
        <v>134</v>
      </c>
      <c r="I369" t="s">
        <v>848</v>
      </c>
      <c r="J369">
        <v>38</v>
      </c>
      <c r="L369" t="str">
        <f t="shared" si="12"/>
        <v>insert into ms_module values('7372','CO','MD','','','end','','where',';FROM tx_consignment where transtype="CO" and concat(orderno,pono,custname,salesman) like "%w2%" order by orderno desc;','38','');</v>
      </c>
    </row>
    <row r="370" spans="1:12" ht="16.5" customHeight="1">
      <c r="A370">
        <v>7373</v>
      </c>
      <c r="B370" t="s">
        <v>783</v>
      </c>
      <c r="C370" t="s">
        <v>114</v>
      </c>
      <c r="E370" t="s">
        <v>116</v>
      </c>
      <c r="F370" t="s">
        <v>117</v>
      </c>
      <c r="G370">
        <v>120</v>
      </c>
      <c r="H370" t="s">
        <v>118</v>
      </c>
      <c r="I370" t="s">
        <v>19</v>
      </c>
      <c r="J370">
        <v>1</v>
      </c>
      <c r="K370" t="b">
        <v>1</v>
      </c>
      <c r="L370" t="str">
        <f>"insert into ms_module values('"&amp;A370&amp;"','"&amp;B370&amp;"','"&amp;C370&amp;"','"&amp;D370&amp;"','"&amp;E370&amp;"','"&amp;F370&amp;"','"&amp;G370&amp;"','"&amp;H370&amp;"','"&amp;I370&amp;"','"&amp;J370&amp;"','"&amp;K370&amp;"');"</f>
        <v>insert into ms_module values('7373','CI','MD','','f1','text','120','Invoice No','orderno','1','TRUE');</v>
      </c>
    </row>
    <row r="371" spans="1:12" ht="16.5" customHeight="1">
      <c r="A371">
        <v>7374</v>
      </c>
      <c r="B371" t="s">
        <v>783</v>
      </c>
      <c r="C371" t="s">
        <v>114</v>
      </c>
      <c r="E371" t="s">
        <v>119</v>
      </c>
      <c r="F371" t="s">
        <v>117</v>
      </c>
      <c r="G371">
        <v>90</v>
      </c>
      <c r="H371" t="s">
        <v>120</v>
      </c>
      <c r="I371" t="s">
        <v>20</v>
      </c>
      <c r="J371">
        <v>2</v>
      </c>
      <c r="K371" t="b">
        <v>1</v>
      </c>
      <c r="L371" t="str">
        <f t="shared" ref="L371:L425" si="13">"insert into ms_module values('"&amp;A371&amp;"','"&amp;B371&amp;"','"&amp;C371&amp;"','"&amp;D371&amp;"','"&amp;E371&amp;"','"&amp;F371&amp;"','"&amp;G371&amp;"','"&amp;H371&amp;"','"&amp;I371&amp;"','"&amp;J371&amp;"','"&amp;K371&amp;"');"</f>
        <v>insert into ms_module values('7374','CI','MD','','f2','text','90','Invoice Date','orderdate','2','TRUE');</v>
      </c>
    </row>
    <row r="372" spans="1:12" ht="16.5" customHeight="1">
      <c r="A372">
        <v>7375</v>
      </c>
      <c r="B372" t="s">
        <v>783</v>
      </c>
      <c r="C372" t="s">
        <v>114</v>
      </c>
      <c r="E372" t="s">
        <v>121</v>
      </c>
      <c r="F372" t="s">
        <v>117</v>
      </c>
      <c r="G372">
        <v>80</v>
      </c>
      <c r="H372" t="s">
        <v>122</v>
      </c>
      <c r="I372" t="s">
        <v>21</v>
      </c>
      <c r="J372">
        <v>3</v>
      </c>
      <c r="K372" t="b">
        <v>1</v>
      </c>
      <c r="L372" t="str">
        <f t="shared" si="13"/>
        <v>insert into ms_module values('7375','CI','MD','','f3','text','80','Invoice Type','transtype','3','TRUE');</v>
      </c>
    </row>
    <row r="373" spans="1:12" ht="16.5" customHeight="1">
      <c r="A373">
        <v>7376</v>
      </c>
      <c r="B373" t="s">
        <v>783</v>
      </c>
      <c r="C373" t="s">
        <v>114</v>
      </c>
      <c r="E373" t="s">
        <v>123</v>
      </c>
      <c r="F373" t="s">
        <v>117</v>
      </c>
      <c r="G373">
        <v>100</v>
      </c>
      <c r="H373" t="s">
        <v>22</v>
      </c>
      <c r="I373" t="s">
        <v>22</v>
      </c>
      <c r="J373">
        <v>4</v>
      </c>
      <c r="K373" t="b">
        <v>0</v>
      </c>
      <c r="L373" t="str">
        <f t="shared" si="13"/>
        <v>insert into ms_module values('7376','CI','MD','','f4','text','100','custcode','custcode','4','FALSE');</v>
      </c>
    </row>
    <row r="374" spans="1:12" ht="16.5" customHeight="1">
      <c r="A374">
        <v>7377</v>
      </c>
      <c r="B374" t="s">
        <v>783</v>
      </c>
      <c r="C374" t="s">
        <v>114</v>
      </c>
      <c r="E374" t="s">
        <v>124</v>
      </c>
      <c r="F374" t="s">
        <v>117</v>
      </c>
      <c r="G374">
        <v>150</v>
      </c>
      <c r="H374" t="s">
        <v>159</v>
      </c>
      <c r="I374" t="s">
        <v>23</v>
      </c>
      <c r="J374">
        <v>5</v>
      </c>
      <c r="K374" t="b">
        <v>1</v>
      </c>
      <c r="L374" t="str">
        <f t="shared" si="13"/>
        <v>insert into ms_module values('7377','CI','MD','','f5','text','150','Customer','custname','5','TRUE');</v>
      </c>
    </row>
    <row r="375" spans="1:12" ht="16.5" customHeight="1">
      <c r="A375">
        <v>7378</v>
      </c>
      <c r="B375" t="s">
        <v>783</v>
      </c>
      <c r="C375" t="s">
        <v>114</v>
      </c>
      <c r="E375" t="s">
        <v>125</v>
      </c>
      <c r="F375" t="s">
        <v>117</v>
      </c>
      <c r="G375">
        <v>120</v>
      </c>
      <c r="H375" t="s">
        <v>160</v>
      </c>
      <c r="I375" t="s">
        <v>792</v>
      </c>
      <c r="J375">
        <v>6</v>
      </c>
      <c r="K375" t="b">
        <v>1</v>
      </c>
      <c r="L375" t="str">
        <f t="shared" si="13"/>
        <v>insert into ms_module values('7378','CI','MD','','f6','text','120','Pay Terms','(select setorantype from ms_payment where paymentid=tx_consignmentinvoice.payterms limit 1)','6','TRUE');</v>
      </c>
    </row>
    <row r="376" spans="1:12" ht="16.5" customHeight="1">
      <c r="A376">
        <v>7379</v>
      </c>
      <c r="B376" t="s">
        <v>783</v>
      </c>
      <c r="C376" t="s">
        <v>114</v>
      </c>
      <c r="E376" t="s">
        <v>126</v>
      </c>
      <c r="F376" t="s">
        <v>117</v>
      </c>
      <c r="G376">
        <v>125</v>
      </c>
      <c r="H376" t="s">
        <v>557</v>
      </c>
      <c r="I376" t="s">
        <v>53</v>
      </c>
      <c r="J376">
        <v>7</v>
      </c>
      <c r="K376" t="b">
        <v>1</v>
      </c>
      <c r="L376" t="str">
        <f t="shared" si="13"/>
        <v>insert into ms_module values('7379','CI','MD','','f7','text','125','Ref No','refno','7','TRUE');</v>
      </c>
    </row>
    <row r="377" spans="1:12" ht="16.5" customHeight="1">
      <c r="A377">
        <v>7380</v>
      </c>
      <c r="B377" t="s">
        <v>783</v>
      </c>
      <c r="C377" t="s">
        <v>114</v>
      </c>
      <c r="E377" t="s">
        <v>127</v>
      </c>
      <c r="F377" t="s">
        <v>117</v>
      </c>
      <c r="G377">
        <v>100</v>
      </c>
      <c r="H377" t="s">
        <v>162</v>
      </c>
      <c r="I377" t="s">
        <v>793</v>
      </c>
      <c r="J377">
        <v>8</v>
      </c>
      <c r="K377" t="b">
        <v>1</v>
      </c>
      <c r="L377" t="str">
        <f t="shared" si="13"/>
        <v>insert into ms_module values('7380','CI','MD','','f8','text','100','Salesman','(select salesname from ms_salesman where salesid=tx_consignmentinvoice.salesman limit 1)','8','TRUE');</v>
      </c>
    </row>
    <row r="378" spans="1:12" ht="16.5" customHeight="1">
      <c r="A378">
        <v>7381</v>
      </c>
      <c r="B378" t="s">
        <v>783</v>
      </c>
      <c r="C378" t="s">
        <v>114</v>
      </c>
      <c r="E378" t="s">
        <v>129</v>
      </c>
      <c r="F378" t="s">
        <v>117</v>
      </c>
      <c r="G378">
        <v>100</v>
      </c>
      <c r="H378" t="s">
        <v>25</v>
      </c>
      <c r="I378" t="s">
        <v>25</v>
      </c>
      <c r="J378">
        <v>9</v>
      </c>
      <c r="K378" t="b">
        <v>0</v>
      </c>
      <c r="L378" t="str">
        <f t="shared" si="13"/>
        <v>insert into ms_module values('7381','CI','MD','','f9','text','100','totalamount','totalamount','9','FALSE');</v>
      </c>
    </row>
    <row r="379" spans="1:12" ht="16.5" customHeight="1">
      <c r="A379">
        <v>7382</v>
      </c>
      <c r="B379" t="s">
        <v>783</v>
      </c>
      <c r="C379" t="s">
        <v>114</v>
      </c>
      <c r="E379" t="s">
        <v>130</v>
      </c>
      <c r="F379" t="s">
        <v>117</v>
      </c>
      <c r="G379">
        <v>100</v>
      </c>
      <c r="H379" t="s">
        <v>26</v>
      </c>
      <c r="I379" t="s">
        <v>26</v>
      </c>
      <c r="J379">
        <v>10</v>
      </c>
      <c r="K379" t="b">
        <v>0</v>
      </c>
      <c r="L379" t="str">
        <f t="shared" si="13"/>
        <v>insert into ms_module values('7382','CI','MD','','f10','text','100','discent','discent','10','FALSE');</v>
      </c>
    </row>
    <row r="380" spans="1:12" ht="16.5" customHeight="1">
      <c r="A380">
        <v>7383</v>
      </c>
      <c r="B380" t="s">
        <v>783</v>
      </c>
      <c r="C380" t="s">
        <v>114</v>
      </c>
      <c r="E380" t="s">
        <v>131</v>
      </c>
      <c r="F380" t="s">
        <v>117</v>
      </c>
      <c r="G380">
        <v>100</v>
      </c>
      <c r="H380" t="s">
        <v>27</v>
      </c>
      <c r="I380" t="s">
        <v>27</v>
      </c>
      <c r="J380">
        <v>11</v>
      </c>
      <c r="K380" t="b">
        <v>0</v>
      </c>
      <c r="L380" t="str">
        <f t="shared" si="13"/>
        <v>insert into ms_module values('7383','CI','MD','','f11','text','100','disamount','disamount','11','FALSE');</v>
      </c>
    </row>
    <row r="381" spans="1:12" ht="16.5" customHeight="1">
      <c r="A381">
        <v>7384</v>
      </c>
      <c r="B381" t="s">
        <v>783</v>
      </c>
      <c r="C381" t="s">
        <v>114</v>
      </c>
      <c r="E381" t="s">
        <v>137</v>
      </c>
      <c r="F381" t="s">
        <v>117</v>
      </c>
      <c r="G381">
        <v>100</v>
      </c>
      <c r="H381" t="s">
        <v>498</v>
      </c>
      <c r="I381" t="s">
        <v>498</v>
      </c>
      <c r="J381">
        <v>12</v>
      </c>
      <c r="K381" t="b">
        <v>0</v>
      </c>
      <c r="L381" t="str">
        <f t="shared" si="13"/>
        <v>insert into ms_module values('7384','CI','MD','','f12','text','100','ppncent','ppncent','12','FALSE');</v>
      </c>
    </row>
    <row r="382" spans="1:12" ht="16.5" customHeight="1">
      <c r="A382">
        <v>7385</v>
      </c>
      <c r="B382" t="s">
        <v>783</v>
      </c>
      <c r="C382" t="s">
        <v>114</v>
      </c>
      <c r="E382" t="s">
        <v>138</v>
      </c>
      <c r="F382" t="s">
        <v>117</v>
      </c>
      <c r="G382">
        <v>100</v>
      </c>
      <c r="H382" t="s">
        <v>489</v>
      </c>
      <c r="I382" t="s">
        <v>484</v>
      </c>
      <c r="J382">
        <v>13</v>
      </c>
      <c r="K382" t="b">
        <v>0</v>
      </c>
      <c r="L382" t="str">
        <f t="shared" si="13"/>
        <v>insert into ms_module values('7385','CI','MD','','f13','text','100','Other Fee','otherfee','13','FALSE');</v>
      </c>
    </row>
    <row r="383" spans="1:12" ht="16.5" customHeight="1">
      <c r="A383">
        <v>7386</v>
      </c>
      <c r="B383" t="s">
        <v>783</v>
      </c>
      <c r="C383" t="s">
        <v>114</v>
      </c>
      <c r="E383" t="s">
        <v>139</v>
      </c>
      <c r="F383" t="s">
        <v>432</v>
      </c>
      <c r="G383">
        <v>100</v>
      </c>
      <c r="H383" t="s">
        <v>163</v>
      </c>
      <c r="I383" t="s">
        <v>183</v>
      </c>
      <c r="J383">
        <v>14</v>
      </c>
      <c r="K383" t="b">
        <v>1</v>
      </c>
      <c r="L383" t="str">
        <f t="shared" si="13"/>
        <v>insert into ms_module values('7386','CI','MD','','f14','money','100','Total Amount','format(netamount,0)','14','TRUE');</v>
      </c>
    </row>
    <row r="384" spans="1:12" ht="16.5" customHeight="1">
      <c r="A384">
        <v>7387</v>
      </c>
      <c r="B384" t="s">
        <v>783</v>
      </c>
      <c r="C384" t="s">
        <v>114</v>
      </c>
      <c r="E384" t="s">
        <v>140</v>
      </c>
      <c r="F384" t="s">
        <v>117</v>
      </c>
      <c r="G384">
        <v>100</v>
      </c>
      <c r="H384" t="s">
        <v>31</v>
      </c>
      <c r="I384" t="s">
        <v>31</v>
      </c>
      <c r="J384">
        <v>15</v>
      </c>
      <c r="K384" t="b">
        <v>0</v>
      </c>
      <c r="L384" t="str">
        <f t="shared" si="13"/>
        <v>insert into ms_module values('7387','CI','MD','','f15','text','100','shipvia','shipvia','15','FALSE');</v>
      </c>
    </row>
    <row r="385" spans="1:12" ht="16.5" customHeight="1">
      <c r="A385">
        <v>7388</v>
      </c>
      <c r="B385" t="s">
        <v>783</v>
      </c>
      <c r="C385" t="s">
        <v>114</v>
      </c>
      <c r="E385" t="s">
        <v>141</v>
      </c>
      <c r="F385" t="s">
        <v>117</v>
      </c>
      <c r="G385">
        <v>100</v>
      </c>
      <c r="H385" t="s">
        <v>32</v>
      </c>
      <c r="I385" t="s">
        <v>32</v>
      </c>
      <c r="J385">
        <v>16</v>
      </c>
      <c r="K385" t="b">
        <v>0</v>
      </c>
      <c r="L385" t="str">
        <f t="shared" si="13"/>
        <v>insert into ms_module values('7388','CI','MD','','f16','text','100','deliveryto','deliveryto','16','FALSE');</v>
      </c>
    </row>
    <row r="386" spans="1:12" ht="16.5" customHeight="1">
      <c r="A386">
        <v>7389</v>
      </c>
      <c r="B386" t="s">
        <v>783</v>
      </c>
      <c r="C386" t="s">
        <v>114</v>
      </c>
      <c r="E386" t="s">
        <v>142</v>
      </c>
      <c r="F386" t="s">
        <v>117</v>
      </c>
      <c r="G386">
        <v>100</v>
      </c>
      <c r="H386" t="s">
        <v>33</v>
      </c>
      <c r="I386" t="s">
        <v>33</v>
      </c>
      <c r="J386">
        <v>17</v>
      </c>
      <c r="K386" t="b">
        <v>0</v>
      </c>
      <c r="L386" t="str">
        <f t="shared" si="13"/>
        <v>insert into ms_module values('7389','CI','MD','','f17','text','100','deliveryaddress','deliveryaddress','17','FALSE');</v>
      </c>
    </row>
    <row r="387" spans="1:12" ht="16.5" customHeight="1">
      <c r="A387">
        <v>7390</v>
      </c>
      <c r="B387" t="s">
        <v>783</v>
      </c>
      <c r="C387" t="s">
        <v>114</v>
      </c>
      <c r="E387" t="s">
        <v>143</v>
      </c>
      <c r="F387" t="s">
        <v>117</v>
      </c>
      <c r="G387">
        <v>100</v>
      </c>
      <c r="H387" t="s">
        <v>34</v>
      </c>
      <c r="I387" t="s">
        <v>34</v>
      </c>
      <c r="J387">
        <v>18</v>
      </c>
      <c r="K387" t="b">
        <v>0</v>
      </c>
      <c r="L387" t="str">
        <f t="shared" si="13"/>
        <v>insert into ms_module values('7390','CI','MD','','f18','text','100','deliverypic','deliverypic','18','FALSE');</v>
      </c>
    </row>
    <row r="388" spans="1:12" ht="16.5" customHeight="1">
      <c r="A388">
        <v>7391</v>
      </c>
      <c r="B388" t="s">
        <v>783</v>
      </c>
      <c r="C388" t="s">
        <v>114</v>
      </c>
      <c r="E388" t="s">
        <v>144</v>
      </c>
      <c r="F388" t="s">
        <v>117</v>
      </c>
      <c r="G388">
        <v>100</v>
      </c>
      <c r="H388" t="s">
        <v>35</v>
      </c>
      <c r="I388" t="s">
        <v>35</v>
      </c>
      <c r="J388">
        <v>19</v>
      </c>
      <c r="K388" t="b">
        <v>0</v>
      </c>
      <c r="L388" t="str">
        <f t="shared" si="13"/>
        <v>insert into ms_module values('7391','CI','MD','','f19','text','100','deliveryphone','deliveryphone','19','FALSE');</v>
      </c>
    </row>
    <row r="389" spans="1:12" ht="16.5" customHeight="1">
      <c r="A389">
        <v>7392</v>
      </c>
      <c r="B389" t="s">
        <v>783</v>
      </c>
      <c r="C389" t="s">
        <v>114</v>
      </c>
      <c r="E389" t="s">
        <v>145</v>
      </c>
      <c r="F389" t="s">
        <v>117</v>
      </c>
      <c r="G389">
        <v>100</v>
      </c>
      <c r="H389" t="s">
        <v>36</v>
      </c>
      <c r="I389" t="s">
        <v>36</v>
      </c>
      <c r="J389">
        <v>20</v>
      </c>
      <c r="K389" t="b">
        <v>0</v>
      </c>
      <c r="L389" t="str">
        <f t="shared" si="13"/>
        <v>insert into ms_module values('7392','CI','MD','','f20','text','100','deliverydate','deliverydate','20','FALSE');</v>
      </c>
    </row>
    <row r="390" spans="1:12" ht="16.5" customHeight="1">
      <c r="A390">
        <v>7393</v>
      </c>
      <c r="B390" t="s">
        <v>783</v>
      </c>
      <c r="C390" t="s">
        <v>114</v>
      </c>
      <c r="E390" t="s">
        <v>146</v>
      </c>
      <c r="F390" t="s">
        <v>117</v>
      </c>
      <c r="G390">
        <v>100</v>
      </c>
      <c r="H390" t="s">
        <v>37</v>
      </c>
      <c r="I390" t="s">
        <v>794</v>
      </c>
      <c r="J390">
        <v>21</v>
      </c>
      <c r="K390" t="b">
        <v>0</v>
      </c>
      <c r="L390" t="str">
        <f t="shared" si="13"/>
        <v>insert into ms_module values('7393','CI','MD','','f21','text','100','warehousefrom','(select warehousename from ms_warehouse where warehouseid=tx_consignmentinvoice.warehousefrom limit 1)','21','FALSE');</v>
      </c>
    </row>
    <row r="391" spans="1:12" ht="16.5" customHeight="1">
      <c r="A391">
        <v>7394</v>
      </c>
      <c r="B391" t="s">
        <v>783</v>
      </c>
      <c r="C391" t="s">
        <v>114</v>
      </c>
      <c r="E391" t="s">
        <v>147</v>
      </c>
      <c r="F391" t="s">
        <v>117</v>
      </c>
      <c r="G391">
        <v>100</v>
      </c>
      <c r="H391" t="s">
        <v>38</v>
      </c>
      <c r="I391" t="s">
        <v>38</v>
      </c>
      <c r="J391">
        <v>22</v>
      </c>
      <c r="K391" t="b">
        <v>0</v>
      </c>
      <c r="L391" t="str">
        <f t="shared" si="13"/>
        <v>insert into ms_module values('7394','CI','MD','','f22','text','100','field1','field1','22','FALSE');</v>
      </c>
    </row>
    <row r="392" spans="1:12" ht="16.5" customHeight="1">
      <c r="A392">
        <v>7395</v>
      </c>
      <c r="B392" t="s">
        <v>783</v>
      </c>
      <c r="C392" t="s">
        <v>114</v>
      </c>
      <c r="E392" t="s">
        <v>148</v>
      </c>
      <c r="F392" t="s">
        <v>117</v>
      </c>
      <c r="G392">
        <v>100</v>
      </c>
      <c r="H392" t="s">
        <v>39</v>
      </c>
      <c r="I392" t="s">
        <v>39</v>
      </c>
      <c r="J392">
        <v>23</v>
      </c>
      <c r="K392" t="b">
        <v>0</v>
      </c>
      <c r="L392" t="str">
        <f t="shared" si="13"/>
        <v>insert into ms_module values('7395','CI','MD','','f23','text','100','field2','field2','23','FALSE');</v>
      </c>
    </row>
    <row r="393" spans="1:12" ht="16.5" customHeight="1">
      <c r="A393">
        <v>7396</v>
      </c>
      <c r="B393" t="s">
        <v>783</v>
      </c>
      <c r="C393" t="s">
        <v>114</v>
      </c>
      <c r="E393" t="s">
        <v>149</v>
      </c>
      <c r="F393" t="s">
        <v>117</v>
      </c>
      <c r="G393">
        <v>100</v>
      </c>
      <c r="H393" t="s">
        <v>40</v>
      </c>
      <c r="I393" t="s">
        <v>40</v>
      </c>
      <c r="J393">
        <v>24</v>
      </c>
      <c r="K393" t="b">
        <v>0</v>
      </c>
      <c r="L393" t="str">
        <f t="shared" si="13"/>
        <v>insert into ms_module values('7396','CI','MD','','f24','text','100','field3','field3','24','FALSE');</v>
      </c>
    </row>
    <row r="394" spans="1:12" ht="16.5" customHeight="1">
      <c r="A394">
        <v>7397</v>
      </c>
      <c r="B394" t="s">
        <v>783</v>
      </c>
      <c r="C394" t="s">
        <v>114</v>
      </c>
      <c r="E394" t="s">
        <v>150</v>
      </c>
      <c r="F394" t="s">
        <v>117</v>
      </c>
      <c r="G394">
        <v>100</v>
      </c>
      <c r="H394" t="s">
        <v>41</v>
      </c>
      <c r="I394" t="s">
        <v>41</v>
      </c>
      <c r="J394">
        <v>25</v>
      </c>
      <c r="K394" t="b">
        <v>0</v>
      </c>
      <c r="L394" t="str">
        <f t="shared" si="13"/>
        <v>insert into ms_module values('7397','CI','MD','','f25','text','100','field4','field4','25','FALSE');</v>
      </c>
    </row>
    <row r="395" spans="1:12" ht="16.5" customHeight="1">
      <c r="A395">
        <v>7398</v>
      </c>
      <c r="B395" t="s">
        <v>783</v>
      </c>
      <c r="C395" t="s">
        <v>114</v>
      </c>
      <c r="E395" t="s">
        <v>151</v>
      </c>
      <c r="F395" t="s">
        <v>117</v>
      </c>
      <c r="G395">
        <v>100</v>
      </c>
      <c r="H395" t="s">
        <v>42</v>
      </c>
      <c r="I395" t="s">
        <v>42</v>
      </c>
      <c r="J395">
        <v>26</v>
      </c>
      <c r="K395" t="b">
        <v>0</v>
      </c>
      <c r="L395" t="str">
        <f t="shared" si="13"/>
        <v>insert into ms_module values('7398','CI','MD','','f26','text','100','field5','field5','26','FALSE');</v>
      </c>
    </row>
    <row r="396" spans="1:12" ht="16.5" customHeight="1">
      <c r="A396">
        <v>7399</v>
      </c>
      <c r="B396" t="s">
        <v>783</v>
      </c>
      <c r="C396" t="s">
        <v>114</v>
      </c>
      <c r="E396" t="s">
        <v>152</v>
      </c>
      <c r="F396" t="s">
        <v>117</v>
      </c>
      <c r="G396">
        <v>100</v>
      </c>
      <c r="H396" t="s">
        <v>43</v>
      </c>
      <c r="I396" t="s">
        <v>43</v>
      </c>
      <c r="J396">
        <v>27</v>
      </c>
      <c r="K396" t="b">
        <v>0</v>
      </c>
      <c r="L396" t="str">
        <f t="shared" si="13"/>
        <v>insert into ms_module values('7399','CI','MD','','f27','text','100','field6','field6','27','FALSE');</v>
      </c>
    </row>
    <row r="397" spans="1:12" ht="16.5" customHeight="1">
      <c r="A397">
        <v>7400</v>
      </c>
      <c r="B397" t="s">
        <v>783</v>
      </c>
      <c r="C397" t="s">
        <v>114</v>
      </c>
      <c r="E397" t="s">
        <v>153</v>
      </c>
      <c r="F397" t="s">
        <v>117</v>
      </c>
      <c r="G397">
        <v>100</v>
      </c>
      <c r="H397" t="s">
        <v>44</v>
      </c>
      <c r="I397" t="s">
        <v>44</v>
      </c>
      <c r="J397">
        <v>28</v>
      </c>
      <c r="K397" t="b">
        <v>0</v>
      </c>
      <c r="L397" t="str">
        <f t="shared" si="13"/>
        <v>insert into ms_module values('7400','CI','MD','','f28','text','100','invtaxno1','invtaxno1','28','FALSE');</v>
      </c>
    </row>
    <row r="398" spans="1:12" ht="16.5" customHeight="1">
      <c r="A398">
        <v>7401</v>
      </c>
      <c r="B398" t="s">
        <v>783</v>
      </c>
      <c r="C398" t="s">
        <v>114</v>
      </c>
      <c r="E398" t="s">
        <v>154</v>
      </c>
      <c r="F398" t="s">
        <v>117</v>
      </c>
      <c r="G398">
        <v>100</v>
      </c>
      <c r="H398" t="s">
        <v>45</v>
      </c>
      <c r="I398" t="s">
        <v>45</v>
      </c>
      <c r="J398">
        <v>29</v>
      </c>
      <c r="K398" t="b">
        <v>0</v>
      </c>
      <c r="L398" t="str">
        <f t="shared" si="13"/>
        <v>insert into ms_module values('7401','CI','MD','','f29','text','100','invtaxno2','invtaxno2','29','FALSE');</v>
      </c>
    </row>
    <row r="399" spans="1:12" ht="16.5" customHeight="1">
      <c r="A399">
        <v>7402</v>
      </c>
      <c r="B399" t="s">
        <v>783</v>
      </c>
      <c r="C399" t="s">
        <v>114</v>
      </c>
      <c r="E399" t="s">
        <v>155</v>
      </c>
      <c r="F399" t="s">
        <v>117</v>
      </c>
      <c r="G399">
        <v>100</v>
      </c>
      <c r="H399" t="s">
        <v>46</v>
      </c>
      <c r="I399" t="s">
        <v>46</v>
      </c>
      <c r="J399">
        <v>30</v>
      </c>
      <c r="K399" t="b">
        <v>0</v>
      </c>
      <c r="L399" t="str">
        <f t="shared" si="13"/>
        <v>insert into ms_module values('7402','CI','MD','','f30','text','100','invtaxdate','invtaxdate','30','FALSE');</v>
      </c>
    </row>
    <row r="400" spans="1:12" ht="16.5" customHeight="1">
      <c r="A400">
        <v>7403</v>
      </c>
      <c r="B400" t="s">
        <v>783</v>
      </c>
      <c r="C400" t="s">
        <v>114</v>
      </c>
      <c r="E400" t="s">
        <v>156</v>
      </c>
      <c r="F400" t="s">
        <v>117</v>
      </c>
      <c r="G400">
        <v>100</v>
      </c>
      <c r="H400" t="s">
        <v>47</v>
      </c>
      <c r="I400" t="s">
        <v>47</v>
      </c>
      <c r="J400">
        <v>31</v>
      </c>
      <c r="K400" t="b">
        <v>0</v>
      </c>
      <c r="L400" t="str">
        <f t="shared" si="13"/>
        <v>insert into ms_module values('7403','CI','MD','','f31','text','100','invtaxmemo','invtaxmemo','31','FALSE');</v>
      </c>
    </row>
    <row r="401" spans="1:12" ht="16.5" customHeight="1">
      <c r="A401">
        <v>7404</v>
      </c>
      <c r="B401" t="s">
        <v>783</v>
      </c>
      <c r="C401" t="s">
        <v>114</v>
      </c>
      <c r="E401" t="s">
        <v>157</v>
      </c>
      <c r="F401" t="s">
        <v>117</v>
      </c>
      <c r="G401">
        <v>99</v>
      </c>
      <c r="H401" t="s">
        <v>128</v>
      </c>
      <c r="I401" t="s">
        <v>48</v>
      </c>
      <c r="J401">
        <v>32</v>
      </c>
      <c r="K401" t="b">
        <v>1</v>
      </c>
      <c r="L401" t="str">
        <f t="shared" si="13"/>
        <v>insert into ms_module values('7404','CI','MD','','f32','text','99','Notes','notes','32','TRUE');</v>
      </c>
    </row>
    <row r="402" spans="1:12" ht="16.5" customHeight="1">
      <c r="A402">
        <v>7405</v>
      </c>
      <c r="B402" t="s">
        <v>783</v>
      </c>
      <c r="C402" t="s">
        <v>114</v>
      </c>
      <c r="E402" t="s">
        <v>158</v>
      </c>
      <c r="F402" t="s">
        <v>117</v>
      </c>
      <c r="G402">
        <v>100</v>
      </c>
      <c r="H402" t="s">
        <v>164</v>
      </c>
      <c r="I402" t="s">
        <v>795</v>
      </c>
      <c r="J402">
        <v>33</v>
      </c>
      <c r="K402" t="b">
        <v>0</v>
      </c>
      <c r="L402" t="str">
        <f t="shared" si="13"/>
        <v>insert into ms_module values('7405','CI','MD','','f33','text','100','Details','(SELECT GROUP_CONCAT(c.orderid,"[",c.prodcode,"[",c.prodname,"[",c.qty,"[",c.unit,"[",c.price,"[",c.discent,"[",c.disamount,"[",c.total SEPARATOR "{")FROM tx_consignmentinvoice_d c WHERE tx_consignmentinvoice.orderno=c.orderno)','33','FALSE');</v>
      </c>
    </row>
    <row r="403" spans="1:12" ht="16.5" customHeight="1">
      <c r="A403">
        <v>7406</v>
      </c>
      <c r="B403" t="s">
        <v>783</v>
      </c>
      <c r="C403" t="s">
        <v>114</v>
      </c>
      <c r="E403" t="s">
        <v>490</v>
      </c>
      <c r="F403" t="s">
        <v>117</v>
      </c>
      <c r="G403">
        <v>100</v>
      </c>
      <c r="H403" t="s">
        <v>493</v>
      </c>
      <c r="I403" t="s">
        <v>654</v>
      </c>
      <c r="J403">
        <v>34</v>
      </c>
      <c r="K403" t="b">
        <v>0</v>
      </c>
      <c r="L403" t="str">
        <f t="shared" si="13"/>
        <v>insert into ms_module values('7406','CI','MD','','f34','text','100','DP','dppo','34','FALSE');</v>
      </c>
    </row>
    <row r="404" spans="1:12" ht="16.5" customHeight="1">
      <c r="A404">
        <v>7407</v>
      </c>
      <c r="B404" t="s">
        <v>783</v>
      </c>
      <c r="C404" t="s">
        <v>114</v>
      </c>
      <c r="E404" t="s">
        <v>491</v>
      </c>
      <c r="F404" t="s">
        <v>117</v>
      </c>
      <c r="G404">
        <v>100</v>
      </c>
      <c r="H404" t="s">
        <v>494</v>
      </c>
      <c r="I404" t="s">
        <v>504</v>
      </c>
      <c r="J404">
        <v>35</v>
      </c>
      <c r="K404" t="b">
        <v>0</v>
      </c>
      <c r="L404" t="str">
        <f t="shared" si="13"/>
        <v>insert into ms_module values('7407','CI','MD','','f35','text','100','Left Amount','cash','35','FALSE');</v>
      </c>
    </row>
    <row r="405" spans="1:12" ht="16.5" customHeight="1">
      <c r="A405">
        <v>7408</v>
      </c>
      <c r="B405" t="s">
        <v>783</v>
      </c>
      <c r="C405" t="s">
        <v>114</v>
      </c>
      <c r="E405" t="s">
        <v>497</v>
      </c>
      <c r="F405" t="s">
        <v>117</v>
      </c>
      <c r="G405">
        <v>100</v>
      </c>
      <c r="H405" t="s">
        <v>499</v>
      </c>
      <c r="I405" t="s">
        <v>499</v>
      </c>
      <c r="J405">
        <v>36</v>
      </c>
      <c r="K405" t="b">
        <v>0</v>
      </c>
      <c r="L405" t="str">
        <f t="shared" si="13"/>
        <v>insert into ms_module values('7408','CI','MD','','f36','text','100','ppnamount','ppnamount','36','FALSE');</v>
      </c>
    </row>
    <row r="406" spans="1:12" ht="16.5" customHeight="1">
      <c r="A406">
        <v>7409</v>
      </c>
      <c r="B406" t="s">
        <v>783</v>
      </c>
      <c r="C406" t="s">
        <v>114</v>
      </c>
      <c r="F406" t="s">
        <v>132</v>
      </c>
      <c r="H406" t="s">
        <v>133</v>
      </c>
      <c r="I406" t="s">
        <v>849</v>
      </c>
      <c r="J406">
        <v>37</v>
      </c>
      <c r="L406" t="str">
        <f t="shared" si="13"/>
        <v>insert into ms_module values('7409','CI','MD','','','end','','nowhere',';FROM tx_consignmentinvoice where transtype="CI" order by orderno desc ;','37','');</v>
      </c>
    </row>
    <row r="407" spans="1:12" ht="16.5" customHeight="1">
      <c r="A407">
        <v>7410</v>
      </c>
      <c r="B407" t="s">
        <v>783</v>
      </c>
      <c r="C407" t="s">
        <v>114</v>
      </c>
      <c r="F407" t="s">
        <v>132</v>
      </c>
      <c r="H407" t="s">
        <v>134</v>
      </c>
      <c r="I407" t="s">
        <v>850</v>
      </c>
      <c r="J407">
        <v>38</v>
      </c>
      <c r="L407" t="str">
        <f t="shared" si="13"/>
        <v>insert into ms_module values('7410','CI','MD','','','end','','where',';FROM tx_consignmentinvoice where transtype="CI" and concat(orderno,refno,custname,salesman) like "%w2%" order by orderno desc;','38','');</v>
      </c>
    </row>
    <row r="408" spans="1:12" ht="16.5" customHeight="1">
      <c r="A408">
        <v>7411</v>
      </c>
      <c r="B408" t="s">
        <v>784</v>
      </c>
      <c r="C408" t="s">
        <v>114</v>
      </c>
      <c r="E408" t="s">
        <v>116</v>
      </c>
      <c r="F408" t="s">
        <v>117</v>
      </c>
      <c r="G408">
        <v>125</v>
      </c>
      <c r="H408" s="3" t="s">
        <v>569</v>
      </c>
      <c r="I408" s="26" t="s">
        <v>516</v>
      </c>
      <c r="J408">
        <v>1</v>
      </c>
      <c r="K408" t="b">
        <v>1</v>
      </c>
      <c r="L408" t="str">
        <f t="shared" si="13"/>
        <v>insert into ms_module values('7411','CP','MD','','f1','text','125','Pay No','payno','1','TRUE');</v>
      </c>
    </row>
    <row r="409" spans="1:12" ht="16.5" customHeight="1">
      <c r="A409">
        <v>7412</v>
      </c>
      <c r="B409" t="s">
        <v>784</v>
      </c>
      <c r="C409" t="s">
        <v>114</v>
      </c>
      <c r="E409" t="s">
        <v>119</v>
      </c>
      <c r="F409" t="s">
        <v>117</v>
      </c>
      <c r="G409">
        <v>100</v>
      </c>
      <c r="H409" s="3" t="s">
        <v>570</v>
      </c>
      <c r="I409" t="s">
        <v>591</v>
      </c>
      <c r="J409">
        <v>2</v>
      </c>
      <c r="K409" t="b">
        <v>1</v>
      </c>
      <c r="L409" t="str">
        <f t="shared" si="13"/>
        <v>insert into ms_module values('7412','CP','MD','','f2','text','100','Pay Date','DATE_FORMAT(paydate,"%d/%m/%Y")','2','TRUE');</v>
      </c>
    </row>
    <row r="410" spans="1:12" ht="16.5" customHeight="1">
      <c r="A410">
        <v>7413</v>
      </c>
      <c r="B410" t="s">
        <v>784</v>
      </c>
      <c r="C410" t="s">
        <v>114</v>
      </c>
      <c r="E410" t="s">
        <v>121</v>
      </c>
      <c r="F410" t="s">
        <v>117</v>
      </c>
      <c r="G410">
        <v>100</v>
      </c>
      <c r="H410" s="3" t="s">
        <v>515</v>
      </c>
      <c r="I410" s="27" t="s">
        <v>518</v>
      </c>
      <c r="J410">
        <v>3</v>
      </c>
      <c r="K410" t="b">
        <v>0</v>
      </c>
      <c r="L410" t="str">
        <f t="shared" si="13"/>
        <v>insert into ms_module values('7413','CP','MD','','f3','text','100','tx_salespay','paytype','3','FALSE');</v>
      </c>
    </row>
    <row r="411" spans="1:12" ht="16.5" customHeight="1">
      <c r="A411">
        <v>7414</v>
      </c>
      <c r="B411" t="s">
        <v>784</v>
      </c>
      <c r="C411" t="s">
        <v>114</v>
      </c>
      <c r="E411" t="s">
        <v>123</v>
      </c>
      <c r="F411" t="s">
        <v>117</v>
      </c>
      <c r="G411">
        <v>100</v>
      </c>
      <c r="H411" s="3" t="s">
        <v>515</v>
      </c>
      <c r="I411" s="27" t="s">
        <v>22</v>
      </c>
      <c r="J411">
        <v>4</v>
      </c>
      <c r="K411" t="b">
        <v>0</v>
      </c>
      <c r="L411" t="str">
        <f t="shared" si="13"/>
        <v>insert into ms_module values('7414','CP','MD','','f4','text','100','tx_salespay','custcode','4','FALSE');</v>
      </c>
    </row>
    <row r="412" spans="1:12" ht="16.5" customHeight="1">
      <c r="A412">
        <v>7415</v>
      </c>
      <c r="B412" t="s">
        <v>784</v>
      </c>
      <c r="C412" t="s">
        <v>114</v>
      </c>
      <c r="E412" t="s">
        <v>124</v>
      </c>
      <c r="F412" t="s">
        <v>117</v>
      </c>
      <c r="G412">
        <v>135</v>
      </c>
      <c r="H412" s="3" t="s">
        <v>159</v>
      </c>
      <c r="I412" s="27" t="s">
        <v>23</v>
      </c>
      <c r="J412">
        <v>5</v>
      </c>
      <c r="K412" t="b">
        <v>1</v>
      </c>
      <c r="L412" t="str">
        <f t="shared" si="13"/>
        <v>insert into ms_module values('7415','CP','MD','','f5','text','135','Customer','custname','5','TRUE');</v>
      </c>
    </row>
    <row r="413" spans="1:12" ht="16.5" customHeight="1">
      <c r="A413">
        <v>7416</v>
      </c>
      <c r="B413" t="s">
        <v>784</v>
      </c>
      <c r="C413" t="s">
        <v>114</v>
      </c>
      <c r="E413" t="s">
        <v>125</v>
      </c>
      <c r="F413" t="s">
        <v>117</v>
      </c>
      <c r="G413">
        <v>100</v>
      </c>
      <c r="H413" s="3" t="s">
        <v>571</v>
      </c>
      <c r="I413" s="27" t="s">
        <v>796</v>
      </c>
      <c r="J413">
        <v>6</v>
      </c>
      <c r="K413" t="b">
        <v>1</v>
      </c>
      <c r="L413" t="str">
        <f t="shared" si="13"/>
        <v>insert into ms_module values('7416','CP','MD','','f6','text','100','Account','(select bankname from ms_bank where bankid=tx_consignmentpay.accountid)','6','TRUE');</v>
      </c>
    </row>
    <row r="414" spans="1:12" ht="16.5" customHeight="1">
      <c r="A414">
        <v>7417</v>
      </c>
      <c r="B414" t="s">
        <v>784</v>
      </c>
      <c r="C414" t="s">
        <v>114</v>
      </c>
      <c r="E414" t="s">
        <v>126</v>
      </c>
      <c r="F414" t="s">
        <v>117</v>
      </c>
      <c r="G414">
        <v>100</v>
      </c>
      <c r="H414" s="3" t="s">
        <v>572</v>
      </c>
      <c r="I414" s="27" t="s">
        <v>520</v>
      </c>
      <c r="J414">
        <v>7</v>
      </c>
      <c r="K414" t="b">
        <v>1</v>
      </c>
      <c r="L414" t="str">
        <f t="shared" si="13"/>
        <v>insert into ms_module values('7417','CP','MD','','f7','text','100','Payment Type','paymenttype','7','TRUE');</v>
      </c>
    </row>
    <row r="415" spans="1:12" ht="16.5" customHeight="1">
      <c r="A415">
        <v>7418</v>
      </c>
      <c r="B415" t="s">
        <v>784</v>
      </c>
      <c r="C415" t="s">
        <v>114</v>
      </c>
      <c r="E415" t="s">
        <v>127</v>
      </c>
      <c r="F415" t="s">
        <v>117</v>
      </c>
      <c r="G415">
        <v>100</v>
      </c>
      <c r="H415" s="3" t="s">
        <v>515</v>
      </c>
      <c r="I415" t="s">
        <v>592</v>
      </c>
      <c r="J415">
        <v>8</v>
      </c>
      <c r="K415" t="b">
        <v>0</v>
      </c>
      <c r="L415" t="str">
        <f t="shared" si="13"/>
        <v>insert into ms_module values('7418','CP','MD','','f8','text','100','tx_salespay','DATE_FORMAT(paymentdate,"%d/%m/%Y")','8','FALSE');</v>
      </c>
    </row>
    <row r="416" spans="1:12" ht="16.5" customHeight="1">
      <c r="A416">
        <v>7419</v>
      </c>
      <c r="B416" t="s">
        <v>784</v>
      </c>
      <c r="C416" t="s">
        <v>114</v>
      </c>
      <c r="E416" t="s">
        <v>129</v>
      </c>
      <c r="F416" t="s">
        <v>117</v>
      </c>
      <c r="G416">
        <v>100</v>
      </c>
      <c r="H416" s="3" t="s">
        <v>515</v>
      </c>
      <c r="I416" s="27" t="s">
        <v>522</v>
      </c>
      <c r="J416">
        <v>9</v>
      </c>
      <c r="K416" t="b">
        <v>0</v>
      </c>
      <c r="L416" t="str">
        <f t="shared" si="13"/>
        <v>insert into ms_module values('7419','CP','MD','','f9','text','100','tx_salespay','checkno','9','FALSE');</v>
      </c>
    </row>
    <row r="417" spans="1:12" ht="16.5" customHeight="1">
      <c r="A417">
        <v>7420</v>
      </c>
      <c r="B417" t="s">
        <v>784</v>
      </c>
      <c r="C417" t="s">
        <v>114</v>
      </c>
      <c r="E417" t="s">
        <v>130</v>
      </c>
      <c r="F417" t="s">
        <v>117</v>
      </c>
      <c r="G417">
        <v>100</v>
      </c>
      <c r="H417" s="3" t="s">
        <v>163</v>
      </c>
      <c r="I417" s="27" t="s">
        <v>594</v>
      </c>
      <c r="J417">
        <v>10</v>
      </c>
      <c r="K417" t="b">
        <v>1</v>
      </c>
      <c r="L417" t="str">
        <f t="shared" si="13"/>
        <v>insert into ms_module values('7420','CP','MD','','f10','text','100','Total Amount','format(totalpay,0)','10','TRUE');</v>
      </c>
    </row>
    <row r="418" spans="1:12" ht="16.5" customHeight="1">
      <c r="A418">
        <v>7421</v>
      </c>
      <c r="B418" t="s">
        <v>784</v>
      </c>
      <c r="C418" t="s">
        <v>114</v>
      </c>
      <c r="E418" t="s">
        <v>131</v>
      </c>
      <c r="F418" t="s">
        <v>117</v>
      </c>
      <c r="G418">
        <v>100</v>
      </c>
      <c r="H418" s="3" t="s">
        <v>515</v>
      </c>
      <c r="I418" s="27" t="s">
        <v>48</v>
      </c>
      <c r="J418">
        <v>11</v>
      </c>
      <c r="K418" t="b">
        <v>0</v>
      </c>
      <c r="L418" t="str">
        <f t="shared" si="13"/>
        <v>insert into ms_module values('7421','CP','MD','','f11','text','100','tx_salespay','notes','11','FALSE');</v>
      </c>
    </row>
    <row r="419" spans="1:12" ht="16.5" customHeight="1">
      <c r="A419">
        <v>7422</v>
      </c>
      <c r="B419" t="s">
        <v>784</v>
      </c>
      <c r="C419" t="s">
        <v>114</v>
      </c>
      <c r="E419" t="s">
        <v>137</v>
      </c>
      <c r="F419" t="s">
        <v>117</v>
      </c>
      <c r="G419">
        <v>100</v>
      </c>
      <c r="H419" s="3" t="s">
        <v>573</v>
      </c>
      <c r="I419" s="27" t="s">
        <v>49</v>
      </c>
      <c r="J419">
        <v>12</v>
      </c>
      <c r="K419" t="b">
        <v>1</v>
      </c>
      <c r="L419" t="str">
        <f t="shared" si="13"/>
        <v>insert into ms_module values('7422','CP','MD','','f12','text','100','Created By','createby','12','TRUE');</v>
      </c>
    </row>
    <row r="420" spans="1:12" ht="16.5" customHeight="1">
      <c r="A420">
        <v>7423</v>
      </c>
      <c r="B420" t="s">
        <v>784</v>
      </c>
      <c r="C420" t="s">
        <v>114</v>
      </c>
      <c r="E420" t="s">
        <v>138</v>
      </c>
      <c r="F420" t="s">
        <v>117</v>
      </c>
      <c r="G420">
        <v>100</v>
      </c>
      <c r="H420" s="3" t="s">
        <v>515</v>
      </c>
      <c r="I420" s="27" t="s">
        <v>50</v>
      </c>
      <c r="J420">
        <v>13</v>
      </c>
      <c r="K420" t="b">
        <v>0</v>
      </c>
      <c r="L420" t="str">
        <f t="shared" si="13"/>
        <v>insert into ms_module values('7423','CP','MD','','f13','text','100','tx_salespay','createdate','13','FALSE');</v>
      </c>
    </row>
    <row r="421" spans="1:12" ht="16.5" customHeight="1">
      <c r="A421">
        <v>7424</v>
      </c>
      <c r="B421" t="s">
        <v>784</v>
      </c>
      <c r="C421" t="s">
        <v>114</v>
      </c>
      <c r="E421" t="s">
        <v>139</v>
      </c>
      <c r="F421" t="s">
        <v>117</v>
      </c>
      <c r="G421">
        <v>99</v>
      </c>
      <c r="H421" s="3" t="s">
        <v>574</v>
      </c>
      <c r="I421" s="27" t="s">
        <v>51</v>
      </c>
      <c r="J421">
        <v>14</v>
      </c>
      <c r="K421" t="b">
        <v>1</v>
      </c>
      <c r="L421" t="str">
        <f t="shared" si="13"/>
        <v>insert into ms_module values('7424','CP','MD','','f14','text','99','Updated By','updateby','14','TRUE');</v>
      </c>
    </row>
    <row r="422" spans="1:12" ht="16.5" customHeight="1">
      <c r="A422">
        <v>7425</v>
      </c>
      <c r="B422" t="s">
        <v>784</v>
      </c>
      <c r="C422" t="s">
        <v>114</v>
      </c>
      <c r="E422" t="s">
        <v>140</v>
      </c>
      <c r="F422" t="s">
        <v>117</v>
      </c>
      <c r="G422">
        <v>100</v>
      </c>
      <c r="H422" s="3" t="s">
        <v>515</v>
      </c>
      <c r="I422" s="27" t="s">
        <v>52</v>
      </c>
      <c r="J422">
        <v>15</v>
      </c>
      <c r="K422" t="b">
        <v>0</v>
      </c>
      <c r="L422" t="str">
        <f t="shared" si="13"/>
        <v>insert into ms_module values('7425','CP','MD','','f15','text','100','tx_salespay','updatedate','15','FALSE');</v>
      </c>
    </row>
    <row r="423" spans="1:12" ht="16.5" customHeight="1">
      <c r="A423">
        <v>7426</v>
      </c>
      <c r="B423" t="s">
        <v>784</v>
      </c>
      <c r="C423" t="s">
        <v>114</v>
      </c>
      <c r="E423" t="s">
        <v>141</v>
      </c>
      <c r="F423" t="s">
        <v>117</v>
      </c>
      <c r="G423">
        <v>100</v>
      </c>
      <c r="H423" s="16" t="s">
        <v>524</v>
      </c>
      <c r="I423" s="27" t="s">
        <v>797</v>
      </c>
      <c r="J423">
        <v>16</v>
      </c>
      <c r="K423" t="b">
        <v>0</v>
      </c>
      <c r="L423" t="str">
        <f t="shared" si="13"/>
        <v>insert into ms_module values('7426','CP','MD','','f16','text','100','tx_salespay_d','(SELECT GROUP_CONCAT(c.payno,"[",c.payid,"[",c.invoiceno,"[",c.invdate,"[",c.payterms,"[",c.netamount,"[",c.payed,"[",c.total,"[",c.payamount,"[",c.leftamount SEPARATOR "{")FROM tx_consignmentpay_d c WHERE tx_consignmentpay.payno=c.payno)','16','FALSE');</v>
      </c>
    </row>
    <row r="424" spans="1:12" ht="16.5" customHeight="1">
      <c r="A424">
        <v>7427</v>
      </c>
      <c r="B424" t="s">
        <v>784</v>
      </c>
      <c r="C424" t="s">
        <v>114</v>
      </c>
      <c r="F424" t="s">
        <v>132</v>
      </c>
      <c r="H424" t="s">
        <v>133</v>
      </c>
      <c r="I424" t="s">
        <v>798</v>
      </c>
      <c r="J424">
        <v>17</v>
      </c>
      <c r="L424" t="str">
        <f t="shared" si="13"/>
        <v>insert into ms_module values('7427','CP','MD','','','end','','nowhere',';FROM tx_consignmentpay order by payno desc ;','17','');</v>
      </c>
    </row>
    <row r="425" spans="1:12" ht="16.5" customHeight="1">
      <c r="A425">
        <v>7428</v>
      </c>
      <c r="B425" t="s">
        <v>784</v>
      </c>
      <c r="C425" t="s">
        <v>114</v>
      </c>
      <c r="F425" t="s">
        <v>132</v>
      </c>
      <c r="H425" t="s">
        <v>134</v>
      </c>
      <c r="I425" t="s">
        <v>799</v>
      </c>
      <c r="J425">
        <v>18</v>
      </c>
      <c r="L425" t="str">
        <f t="shared" si="13"/>
        <v>insert into ms_module values('7428','CP','MD','','','end','','where',';FROM tx_consignmentpay where concat(payno,custname) like "%w2%" order by payno desc;','18','');</v>
      </c>
    </row>
    <row r="426" spans="1:12" ht="16.5" customHeight="1">
      <c r="A426">
        <v>7429</v>
      </c>
      <c r="B426" t="s">
        <v>785</v>
      </c>
      <c r="C426" t="s">
        <v>114</v>
      </c>
      <c r="E426" t="s">
        <v>116</v>
      </c>
      <c r="F426" t="s">
        <v>117</v>
      </c>
      <c r="G426">
        <v>120</v>
      </c>
      <c r="H426" t="s">
        <v>608</v>
      </c>
      <c r="I426" t="s">
        <v>532</v>
      </c>
      <c r="J426">
        <v>1</v>
      </c>
      <c r="K426" t="b">
        <v>1</v>
      </c>
      <c r="L426" t="str">
        <f>"insert into ms_module values('"&amp;A426&amp;"','"&amp;B426&amp;"','"&amp;C426&amp;"','"&amp;D426&amp;"','"&amp;E426&amp;"','"&amp;F426&amp;"','"&amp;G426&amp;"','"&amp;H426&amp;"','"&amp;I426&amp;"','"&amp;J426&amp;"','"&amp;K426&amp;"');"</f>
        <v>insert into ms_module values('7429','CR','MD','','f1','text','120','Return No','returnno','1','TRUE');</v>
      </c>
    </row>
    <row r="427" spans="1:12" ht="16.5" customHeight="1">
      <c r="A427">
        <v>7430</v>
      </c>
      <c r="B427" t="s">
        <v>785</v>
      </c>
      <c r="C427" t="s">
        <v>114</v>
      </c>
      <c r="E427" t="s">
        <v>119</v>
      </c>
      <c r="F427" t="s">
        <v>117</v>
      </c>
      <c r="G427">
        <v>90</v>
      </c>
      <c r="H427" t="s">
        <v>609</v>
      </c>
      <c r="I427" t="s">
        <v>533</v>
      </c>
      <c r="J427">
        <v>2</v>
      </c>
      <c r="K427" t="b">
        <v>1</v>
      </c>
      <c r="L427" t="str">
        <f t="shared" ref="L427:L447" si="14">"insert into ms_module values('"&amp;A427&amp;"','"&amp;B427&amp;"','"&amp;C427&amp;"','"&amp;D427&amp;"','"&amp;E427&amp;"','"&amp;F427&amp;"','"&amp;G427&amp;"','"&amp;H427&amp;"','"&amp;I427&amp;"','"&amp;J427&amp;"','"&amp;K427&amp;"');"</f>
        <v>insert into ms_module values('7430','CR','MD','','f2','text','90','Return Date','returndate','2','TRUE');</v>
      </c>
    </row>
    <row r="428" spans="1:12" ht="16.5" customHeight="1">
      <c r="A428">
        <v>7431</v>
      </c>
      <c r="B428" t="s">
        <v>785</v>
      </c>
      <c r="C428" t="s">
        <v>114</v>
      </c>
      <c r="E428" t="s">
        <v>121</v>
      </c>
      <c r="F428" t="s">
        <v>117</v>
      </c>
      <c r="G428">
        <v>80</v>
      </c>
      <c r="H428" t="s">
        <v>610</v>
      </c>
      <c r="I428" t="s">
        <v>534</v>
      </c>
      <c r="J428">
        <v>3</v>
      </c>
      <c r="K428" t="b">
        <v>1</v>
      </c>
      <c r="L428" t="str">
        <f t="shared" si="14"/>
        <v>insert into ms_module values('7431','CR','MD','','f3','text','80','Return Type','returntype','3','TRUE');</v>
      </c>
    </row>
    <row r="429" spans="1:12" ht="16.5" customHeight="1">
      <c r="A429">
        <v>7432</v>
      </c>
      <c r="B429" t="s">
        <v>785</v>
      </c>
      <c r="C429" t="s">
        <v>114</v>
      </c>
      <c r="E429" t="s">
        <v>123</v>
      </c>
      <c r="F429" t="s">
        <v>117</v>
      </c>
      <c r="G429">
        <v>100</v>
      </c>
      <c r="H429" t="s">
        <v>159</v>
      </c>
      <c r="I429" t="s">
        <v>22</v>
      </c>
      <c r="J429">
        <v>4</v>
      </c>
      <c r="K429" t="b">
        <v>0</v>
      </c>
      <c r="L429" t="str">
        <f t="shared" si="14"/>
        <v>insert into ms_module values('7432','CR','MD','','f4','text','100','Customer','custcode','4','FALSE');</v>
      </c>
    </row>
    <row r="430" spans="1:12" ht="16.5" customHeight="1">
      <c r="A430">
        <v>7433</v>
      </c>
      <c r="B430" t="s">
        <v>785</v>
      </c>
      <c r="C430" t="s">
        <v>114</v>
      </c>
      <c r="E430" t="s">
        <v>124</v>
      </c>
      <c r="F430" t="s">
        <v>117</v>
      </c>
      <c r="G430">
        <v>150</v>
      </c>
      <c r="H430" t="s">
        <v>159</v>
      </c>
      <c r="I430" t="s">
        <v>23</v>
      </c>
      <c r="J430">
        <v>5</v>
      </c>
      <c r="K430" t="b">
        <v>1</v>
      </c>
      <c r="L430" t="str">
        <f t="shared" si="14"/>
        <v>insert into ms_module values('7433','CR','MD','','f5','text','150','Customer','custname','5','TRUE');</v>
      </c>
    </row>
    <row r="431" spans="1:12" ht="16.5" customHeight="1">
      <c r="A431">
        <v>7434</v>
      </c>
      <c r="B431" t="s">
        <v>785</v>
      </c>
      <c r="C431" t="s">
        <v>114</v>
      </c>
      <c r="E431" t="s">
        <v>125</v>
      </c>
      <c r="F431" t="s">
        <v>117</v>
      </c>
      <c r="G431">
        <v>120</v>
      </c>
      <c r="H431" t="s">
        <v>160</v>
      </c>
      <c r="I431" t="s">
        <v>800</v>
      </c>
      <c r="J431">
        <v>6</v>
      </c>
      <c r="K431" t="b">
        <v>1</v>
      </c>
      <c r="L431" t="str">
        <f t="shared" si="14"/>
        <v>insert into ms_module values('7434','CR','MD','','f6','text','120','Pay Terms','(select setorantype from ms_payment where paymentid=tx_consignmentreturn.payterms limit 1)','6','TRUE');</v>
      </c>
    </row>
    <row r="432" spans="1:12" ht="16.5" customHeight="1">
      <c r="A432">
        <v>7435</v>
      </c>
      <c r="B432" t="s">
        <v>785</v>
      </c>
      <c r="C432" t="s">
        <v>114</v>
      </c>
      <c r="E432" t="s">
        <v>126</v>
      </c>
      <c r="F432" t="s">
        <v>117</v>
      </c>
      <c r="G432">
        <v>125</v>
      </c>
      <c r="H432" t="s">
        <v>557</v>
      </c>
      <c r="I432" t="s">
        <v>53</v>
      </c>
      <c r="J432">
        <v>7</v>
      </c>
      <c r="K432" t="b">
        <v>1</v>
      </c>
      <c r="L432" t="str">
        <f t="shared" si="14"/>
        <v>insert into ms_module values('7435','CR','MD','','f7','text','125','Ref No','refno','7','TRUE');</v>
      </c>
    </row>
    <row r="433" spans="1:12" ht="16.5" customHeight="1">
      <c r="A433">
        <v>7436</v>
      </c>
      <c r="B433" t="s">
        <v>785</v>
      </c>
      <c r="C433" t="s">
        <v>114</v>
      </c>
      <c r="E433" t="s">
        <v>127</v>
      </c>
      <c r="F433" t="s">
        <v>117</v>
      </c>
      <c r="G433">
        <v>100</v>
      </c>
      <c r="H433" t="s">
        <v>162</v>
      </c>
      <c r="I433" t="s">
        <v>801</v>
      </c>
      <c r="J433">
        <v>8</v>
      </c>
      <c r="K433" t="b">
        <v>1</v>
      </c>
      <c r="L433" t="str">
        <f t="shared" si="14"/>
        <v>insert into ms_module values('7436','CR','MD','','f8','text','100','Salesman','(select salesname from ms_salesman where salesid=tx_consignmentreturn.salesman limit 1)','8','TRUE');</v>
      </c>
    </row>
    <row r="434" spans="1:12" ht="16.5" customHeight="1">
      <c r="A434">
        <v>7437</v>
      </c>
      <c r="B434" t="s">
        <v>785</v>
      </c>
      <c r="C434" t="s">
        <v>114</v>
      </c>
      <c r="E434" t="s">
        <v>129</v>
      </c>
      <c r="F434" t="s">
        <v>117</v>
      </c>
      <c r="G434">
        <v>100</v>
      </c>
      <c r="H434" t="s">
        <v>25</v>
      </c>
      <c r="I434" t="s">
        <v>25</v>
      </c>
      <c r="J434">
        <v>9</v>
      </c>
      <c r="K434" t="b">
        <v>0</v>
      </c>
      <c r="L434" t="str">
        <f t="shared" si="14"/>
        <v>insert into ms_module values('7437','CR','MD','','f9','text','100','totalamount','totalamount','9','FALSE');</v>
      </c>
    </row>
    <row r="435" spans="1:12" ht="16.5" customHeight="1">
      <c r="A435">
        <v>7438</v>
      </c>
      <c r="B435" t="s">
        <v>785</v>
      </c>
      <c r="C435" t="s">
        <v>114</v>
      </c>
      <c r="E435" t="s">
        <v>130</v>
      </c>
      <c r="F435" t="s">
        <v>117</v>
      </c>
      <c r="G435">
        <v>100</v>
      </c>
      <c r="H435" t="s">
        <v>26</v>
      </c>
      <c r="I435" t="s">
        <v>26</v>
      </c>
      <c r="J435">
        <v>10</v>
      </c>
      <c r="K435" t="b">
        <v>0</v>
      </c>
      <c r="L435" t="str">
        <f t="shared" si="14"/>
        <v>insert into ms_module values('7438','CR','MD','','f10','text','100','discent','discent','10','FALSE');</v>
      </c>
    </row>
    <row r="436" spans="1:12" ht="16.5" customHeight="1">
      <c r="A436">
        <v>7439</v>
      </c>
      <c r="B436" t="s">
        <v>785</v>
      </c>
      <c r="C436" t="s">
        <v>114</v>
      </c>
      <c r="E436" t="s">
        <v>131</v>
      </c>
      <c r="F436" t="s">
        <v>117</v>
      </c>
      <c r="G436">
        <v>100</v>
      </c>
      <c r="H436" t="s">
        <v>27</v>
      </c>
      <c r="I436" t="s">
        <v>27</v>
      </c>
      <c r="J436">
        <v>11</v>
      </c>
      <c r="K436" t="b">
        <v>0</v>
      </c>
      <c r="L436" t="str">
        <f t="shared" si="14"/>
        <v>insert into ms_module values('7439','CR','MD','','f11','text','100','disamount','disamount','11','FALSE');</v>
      </c>
    </row>
    <row r="437" spans="1:12" ht="16.5" customHeight="1">
      <c r="A437">
        <v>7440</v>
      </c>
      <c r="B437" t="s">
        <v>785</v>
      </c>
      <c r="C437" t="s">
        <v>114</v>
      </c>
      <c r="E437" t="s">
        <v>137</v>
      </c>
      <c r="F437" t="s">
        <v>117</v>
      </c>
      <c r="G437">
        <v>100</v>
      </c>
      <c r="H437" t="s">
        <v>498</v>
      </c>
      <c r="I437" t="s">
        <v>498</v>
      </c>
      <c r="J437">
        <v>12</v>
      </c>
      <c r="K437" t="b">
        <v>0</v>
      </c>
      <c r="L437" t="str">
        <f t="shared" si="14"/>
        <v>insert into ms_module values('7440','CR','MD','','f12','text','100','ppncent','ppncent','12','FALSE');</v>
      </c>
    </row>
    <row r="438" spans="1:12" ht="16.5" customHeight="1">
      <c r="A438">
        <v>7441</v>
      </c>
      <c r="B438" t="s">
        <v>785</v>
      </c>
      <c r="C438" t="s">
        <v>114</v>
      </c>
      <c r="E438" t="s">
        <v>138</v>
      </c>
      <c r="F438" t="s">
        <v>117</v>
      </c>
      <c r="G438">
        <v>100</v>
      </c>
      <c r="H438" t="s">
        <v>489</v>
      </c>
      <c r="I438" t="s">
        <v>484</v>
      </c>
      <c r="J438">
        <v>13</v>
      </c>
      <c r="K438" t="b">
        <v>0</v>
      </c>
      <c r="L438" t="str">
        <f t="shared" si="14"/>
        <v>insert into ms_module values('7441','CR','MD','','f13','text','100','Other Fee','otherfee','13','FALSE');</v>
      </c>
    </row>
    <row r="439" spans="1:12" ht="16.5" customHeight="1">
      <c r="A439">
        <v>7442</v>
      </c>
      <c r="B439" t="s">
        <v>785</v>
      </c>
      <c r="C439" t="s">
        <v>114</v>
      </c>
      <c r="E439" t="s">
        <v>139</v>
      </c>
      <c r="F439" t="s">
        <v>432</v>
      </c>
      <c r="G439">
        <v>100</v>
      </c>
      <c r="H439" t="s">
        <v>163</v>
      </c>
      <c r="I439" t="s">
        <v>183</v>
      </c>
      <c r="J439">
        <v>14</v>
      </c>
      <c r="K439" t="b">
        <v>1</v>
      </c>
      <c r="L439" t="str">
        <f t="shared" si="14"/>
        <v>insert into ms_module values('7442','CR','MD','','f14','money','100','Total Amount','format(netamount,0)','14','TRUE');</v>
      </c>
    </row>
    <row r="440" spans="1:12" ht="16.5" customHeight="1">
      <c r="A440">
        <v>7443</v>
      </c>
      <c r="B440" t="s">
        <v>785</v>
      </c>
      <c r="C440" t="s">
        <v>114</v>
      </c>
      <c r="E440" t="s">
        <v>140</v>
      </c>
      <c r="F440" t="s">
        <v>117</v>
      </c>
      <c r="G440">
        <v>100</v>
      </c>
      <c r="H440" t="s">
        <v>37</v>
      </c>
      <c r="I440" t="s">
        <v>802</v>
      </c>
      <c r="J440">
        <v>15</v>
      </c>
      <c r="K440" t="b">
        <v>0</v>
      </c>
      <c r="L440" t="str">
        <f t="shared" si="14"/>
        <v>insert into ms_module values('7443','CR','MD','','f15','text','100','warehousefrom','(select warehousename from ms_warehouse where warehouseid=tx_consignmentreturn.warehousefrom limit 1)','15','FALSE');</v>
      </c>
    </row>
    <row r="441" spans="1:12" ht="16.5" customHeight="1">
      <c r="A441">
        <v>7444</v>
      </c>
      <c r="B441" t="s">
        <v>785</v>
      </c>
      <c r="C441" t="s">
        <v>114</v>
      </c>
      <c r="E441" t="s">
        <v>141</v>
      </c>
      <c r="F441" t="s">
        <v>117</v>
      </c>
      <c r="G441">
        <v>99</v>
      </c>
      <c r="H441" t="s">
        <v>128</v>
      </c>
      <c r="I441" t="s">
        <v>48</v>
      </c>
      <c r="J441">
        <v>16</v>
      </c>
      <c r="K441" t="b">
        <v>1</v>
      </c>
      <c r="L441" t="str">
        <f t="shared" si="14"/>
        <v>insert into ms_module values('7444','CR','MD','','f16','text','99','Notes','notes','16','TRUE');</v>
      </c>
    </row>
    <row r="442" spans="1:12" ht="16.5" customHeight="1">
      <c r="A442">
        <v>7445</v>
      </c>
      <c r="B442" t="s">
        <v>785</v>
      </c>
      <c r="C442" t="s">
        <v>114</v>
      </c>
      <c r="E442" t="s">
        <v>142</v>
      </c>
      <c r="F442" t="s">
        <v>117</v>
      </c>
      <c r="G442">
        <v>100</v>
      </c>
      <c r="H442" t="s">
        <v>164</v>
      </c>
      <c r="I442" t="s">
        <v>803</v>
      </c>
      <c r="J442">
        <v>17</v>
      </c>
      <c r="K442" t="b">
        <v>0</v>
      </c>
      <c r="L442" t="str">
        <f t="shared" si="14"/>
        <v>insert into ms_module values('7445','CR','MD','','f17','text','100','Details','(SELECT GROUP_CONCAT(c.returnid,"[",c.prodcode,"[",c.prodname,"[",c.qty,"[",c.unit,"[",c.price,"[",c.discent,"[",c.disamount,"[",c.total SEPARATOR "{")FROM tx_consignmentreturn_d c WHERE tx_consignmentreturn.returnno=c.returnno)','17','FALSE');</v>
      </c>
    </row>
    <row r="443" spans="1:12" ht="16.5" customHeight="1">
      <c r="A443">
        <v>7446</v>
      </c>
      <c r="B443" t="s">
        <v>785</v>
      </c>
      <c r="C443" t="s">
        <v>114</v>
      </c>
      <c r="E443" t="s">
        <v>143</v>
      </c>
      <c r="F443" t="s">
        <v>117</v>
      </c>
      <c r="G443">
        <v>100</v>
      </c>
      <c r="H443" t="s">
        <v>598</v>
      </c>
      <c r="I443" t="s">
        <v>504</v>
      </c>
      <c r="J443">
        <v>18</v>
      </c>
      <c r="K443" t="b">
        <v>0</v>
      </c>
      <c r="L443" t="str">
        <f t="shared" si="14"/>
        <v>insert into ms_module values('7446','CR','MD','','f18','text','100','Cash','cash','18','FALSE');</v>
      </c>
    </row>
    <row r="444" spans="1:12" ht="16.5" customHeight="1">
      <c r="A444">
        <v>7447</v>
      </c>
      <c r="B444" t="s">
        <v>785</v>
      </c>
      <c r="C444" t="s">
        <v>114</v>
      </c>
      <c r="E444" t="s">
        <v>144</v>
      </c>
      <c r="F444" t="s">
        <v>117</v>
      </c>
      <c r="G444">
        <v>100</v>
      </c>
      <c r="H444" t="s">
        <v>599</v>
      </c>
      <c r="I444" t="s">
        <v>505</v>
      </c>
      <c r="J444">
        <v>19</v>
      </c>
      <c r="K444" t="b">
        <v>0</v>
      </c>
      <c r="L444" t="str">
        <f t="shared" si="14"/>
        <v>insert into ms_module values('7447','CR','MD','','f19','text','100','Credit','credit','19','FALSE');</v>
      </c>
    </row>
    <row r="445" spans="1:12" ht="16.5" customHeight="1">
      <c r="A445">
        <v>7448</v>
      </c>
      <c r="B445" t="s">
        <v>785</v>
      </c>
      <c r="C445" t="s">
        <v>114</v>
      </c>
      <c r="E445" t="s">
        <v>145</v>
      </c>
      <c r="F445" t="s">
        <v>117</v>
      </c>
      <c r="G445">
        <v>100</v>
      </c>
      <c r="H445" t="s">
        <v>499</v>
      </c>
      <c r="I445" t="s">
        <v>499</v>
      </c>
      <c r="J445">
        <v>20</v>
      </c>
      <c r="K445" t="b">
        <v>0</v>
      </c>
      <c r="L445" t="str">
        <f t="shared" si="14"/>
        <v>insert into ms_module values('7448','CR','MD','','f20','text','100','ppnamount','ppnamount','20','FALSE');</v>
      </c>
    </row>
    <row r="446" spans="1:12" ht="16.5" customHeight="1">
      <c r="A446">
        <v>7449</v>
      </c>
      <c r="B446" t="s">
        <v>785</v>
      </c>
      <c r="C446" t="s">
        <v>114</v>
      </c>
      <c r="F446" t="s">
        <v>132</v>
      </c>
      <c r="H446" t="s">
        <v>133</v>
      </c>
      <c r="I446" t="s">
        <v>851</v>
      </c>
      <c r="J446">
        <v>21</v>
      </c>
      <c r="L446" t="str">
        <f t="shared" si="14"/>
        <v>insert into ms_module values('7449','CR','MD','','','end','','nowhere',';FROM tx_consignmentreturn where returntype="CR" order by returnno desc ;','21','');</v>
      </c>
    </row>
    <row r="447" spans="1:12" ht="16.5" customHeight="1">
      <c r="A447">
        <v>7450</v>
      </c>
      <c r="B447" t="s">
        <v>785</v>
      </c>
      <c r="C447" t="s">
        <v>114</v>
      </c>
      <c r="F447" t="s">
        <v>132</v>
      </c>
      <c r="H447" t="s">
        <v>134</v>
      </c>
      <c r="I447" t="s">
        <v>852</v>
      </c>
      <c r="J447">
        <v>22</v>
      </c>
      <c r="L447" t="str">
        <f t="shared" si="14"/>
        <v>insert into ms_module values('7450','CR','MD','','','end','','where',';FROM tx_consignmentreturn where returntype="CR" and concat(returnno,refno,custname,salesman) like "%w2%" order by returnno desc;','22','');</v>
      </c>
    </row>
    <row r="448" spans="1:12" ht="16.5" customHeight="1">
      <c r="A448">
        <v>7451</v>
      </c>
      <c r="B448" t="s">
        <v>786</v>
      </c>
      <c r="C448" t="s">
        <v>114</v>
      </c>
      <c r="E448" t="s">
        <v>116</v>
      </c>
      <c r="F448" t="s">
        <v>404</v>
      </c>
      <c r="G448">
        <v>120</v>
      </c>
      <c r="H448" t="s">
        <v>569</v>
      </c>
      <c r="I448" t="s">
        <v>516</v>
      </c>
      <c r="J448">
        <v>1</v>
      </c>
      <c r="K448" t="b">
        <v>1</v>
      </c>
      <c r="L448" t="str">
        <f>"insert into ms_module values('"&amp;A448&amp;"','"&amp;B448&amp;"','"&amp;C448&amp;"','"&amp;D448&amp;"','"&amp;E448&amp;"','"&amp;F448&amp;"','"&amp;G448&amp;"','"&amp;H448&amp;"','"&amp;I448&amp;"','"&amp;J448&amp;"','"&amp;K448&amp;"');"</f>
        <v>insert into ms_module values('7451','CCQ','MD','','f1','text2','120','Pay No','payno','1','TRUE');</v>
      </c>
    </row>
    <row r="449" spans="1:12" ht="16.5" customHeight="1">
      <c r="A449">
        <v>7452</v>
      </c>
      <c r="B449" t="s">
        <v>786</v>
      </c>
      <c r="C449" t="s">
        <v>114</v>
      </c>
      <c r="E449" t="s">
        <v>119</v>
      </c>
      <c r="F449" t="s">
        <v>404</v>
      </c>
      <c r="G449">
        <v>90</v>
      </c>
      <c r="H449" t="s">
        <v>570</v>
      </c>
      <c r="I449" t="s">
        <v>517</v>
      </c>
      <c r="J449">
        <v>2</v>
      </c>
      <c r="K449" t="b">
        <v>1</v>
      </c>
      <c r="L449" t="str">
        <f t="shared" ref="L449:L469" si="15">"insert into ms_module values('"&amp;A449&amp;"','"&amp;B449&amp;"','"&amp;C449&amp;"','"&amp;D449&amp;"','"&amp;E449&amp;"','"&amp;F449&amp;"','"&amp;G449&amp;"','"&amp;H449&amp;"','"&amp;I449&amp;"','"&amp;J449&amp;"','"&amp;K449&amp;"');"</f>
        <v>insert into ms_module values('7452','CCQ','MD','','f2','text2','90','Pay Date','paydate','2','TRUE');</v>
      </c>
    </row>
    <row r="450" spans="1:12" ht="16.5" customHeight="1">
      <c r="A450">
        <v>7453</v>
      </c>
      <c r="B450" t="s">
        <v>786</v>
      </c>
      <c r="C450" t="s">
        <v>114</v>
      </c>
      <c r="E450" t="s">
        <v>121</v>
      </c>
      <c r="F450" t="s">
        <v>404</v>
      </c>
      <c r="G450">
        <v>135</v>
      </c>
      <c r="H450" t="s">
        <v>721</v>
      </c>
      <c r="I450" t="s">
        <v>23</v>
      </c>
      <c r="J450">
        <v>3</v>
      </c>
      <c r="K450" t="b">
        <v>1</v>
      </c>
      <c r="L450" t="str">
        <f t="shared" si="15"/>
        <v>insert into ms_module values('7453','CCQ','MD','','f3','text2','135','Vendor','custname','3','TRUE');</v>
      </c>
    </row>
    <row r="451" spans="1:12" ht="16.5" customHeight="1">
      <c r="A451">
        <v>7454</v>
      </c>
      <c r="B451" t="s">
        <v>786</v>
      </c>
      <c r="C451" t="s">
        <v>114</v>
      </c>
      <c r="E451" t="s">
        <v>123</v>
      </c>
      <c r="F451" t="s">
        <v>404</v>
      </c>
      <c r="G451">
        <v>100</v>
      </c>
      <c r="H451" t="s">
        <v>572</v>
      </c>
      <c r="I451" t="s">
        <v>520</v>
      </c>
      <c r="J451">
        <v>4</v>
      </c>
      <c r="K451" t="b">
        <v>1</v>
      </c>
      <c r="L451" t="str">
        <f t="shared" si="15"/>
        <v>insert into ms_module values('7454','CCQ','MD','','f4','text2','100','Payment Type','paymenttype','4','TRUE');</v>
      </c>
    </row>
    <row r="452" spans="1:12" ht="16.5" customHeight="1">
      <c r="A452">
        <v>7455</v>
      </c>
      <c r="B452" t="s">
        <v>786</v>
      </c>
      <c r="C452" t="s">
        <v>114</v>
      </c>
      <c r="E452" t="s">
        <v>124</v>
      </c>
      <c r="F452" t="s">
        <v>404</v>
      </c>
      <c r="G452">
        <v>100</v>
      </c>
      <c r="H452" t="s">
        <v>722</v>
      </c>
      <c r="I452" t="s">
        <v>592</v>
      </c>
      <c r="J452">
        <v>5</v>
      </c>
      <c r="K452" t="b">
        <v>1</v>
      </c>
      <c r="L452" t="str">
        <f t="shared" si="15"/>
        <v>insert into ms_module values('7455','CCQ','MD','','f5','text2','100','Due Date','DATE_FORMAT(paymentdate,"%d/%m/%Y")','5','TRUE');</v>
      </c>
    </row>
    <row r="453" spans="1:12" ht="16.5" customHeight="1">
      <c r="A453">
        <v>7456</v>
      </c>
      <c r="B453" t="s">
        <v>786</v>
      </c>
      <c r="C453" t="s">
        <v>114</v>
      </c>
      <c r="E453" t="s">
        <v>125</v>
      </c>
      <c r="F453" t="s">
        <v>404</v>
      </c>
      <c r="G453">
        <v>120</v>
      </c>
      <c r="H453" t="s">
        <v>723</v>
      </c>
      <c r="I453" t="s">
        <v>522</v>
      </c>
      <c r="J453">
        <v>6</v>
      </c>
      <c r="K453" t="b">
        <v>1</v>
      </c>
      <c r="L453" t="str">
        <f t="shared" si="15"/>
        <v>insert into ms_module values('7456','CCQ','MD','','f6','text2','120','Cheque No','checkno','6','TRUE');</v>
      </c>
    </row>
    <row r="454" spans="1:12" ht="16.5" customHeight="1">
      <c r="A454">
        <v>7457</v>
      </c>
      <c r="B454" t="s">
        <v>786</v>
      </c>
      <c r="C454" t="s">
        <v>114</v>
      </c>
      <c r="E454" t="s">
        <v>126</v>
      </c>
      <c r="F454" t="s">
        <v>404</v>
      </c>
      <c r="G454">
        <v>100</v>
      </c>
      <c r="H454" t="s">
        <v>163</v>
      </c>
      <c r="I454" t="s">
        <v>594</v>
      </c>
      <c r="J454">
        <v>7</v>
      </c>
      <c r="K454" t="b">
        <v>1</v>
      </c>
      <c r="L454" t="str">
        <f t="shared" si="15"/>
        <v>insert into ms_module values('7457','CCQ','MD','','f7','text2','100','Total Amount','format(totalpay,0)','7','TRUE');</v>
      </c>
    </row>
    <row r="455" spans="1:12" ht="16.5" customHeight="1">
      <c r="A455">
        <v>7458</v>
      </c>
      <c r="B455" t="s">
        <v>786</v>
      </c>
      <c r="C455" t="s">
        <v>114</v>
      </c>
      <c r="D455" t="s">
        <v>724</v>
      </c>
      <c r="E455" t="s">
        <v>127</v>
      </c>
      <c r="F455" t="s">
        <v>388</v>
      </c>
      <c r="G455">
        <v>99</v>
      </c>
      <c r="H455" t="s">
        <v>304</v>
      </c>
      <c r="I455" t="s">
        <v>725</v>
      </c>
      <c r="J455">
        <v>8</v>
      </c>
      <c r="K455" t="b">
        <v>1</v>
      </c>
      <c r="L455" t="str">
        <f t="shared" si="15"/>
        <v>insert into ms_module values('7458','CCQ','MD','select "Pending" as code,"Pending" as name union all select "Paid" as code,"Paid" as name ','f8','combo','99','Status','paymentstatus','8','TRUE');</v>
      </c>
    </row>
    <row r="456" spans="1:12" ht="16.5" customHeight="1">
      <c r="A456">
        <v>7459</v>
      </c>
      <c r="B456" t="s">
        <v>786</v>
      </c>
      <c r="C456" t="s">
        <v>114</v>
      </c>
      <c r="G456">
        <v>100</v>
      </c>
      <c r="H456" t="s">
        <v>133</v>
      </c>
      <c r="I456" t="s">
        <v>804</v>
      </c>
      <c r="J456">
        <v>9</v>
      </c>
      <c r="L456" t="str">
        <f t="shared" si="15"/>
        <v>insert into ms_module values('7459','CCQ','MD','','','','100','nowhere',';FROM tx_consignmentpay where paymenttype="Cheque" order by payno desc ;','9','');</v>
      </c>
    </row>
    <row r="457" spans="1:12" ht="16.5" customHeight="1">
      <c r="A457">
        <v>7460</v>
      </c>
      <c r="B457" t="s">
        <v>786</v>
      </c>
      <c r="C457" t="s">
        <v>114</v>
      </c>
      <c r="G457">
        <v>100</v>
      </c>
      <c r="H457" t="s">
        <v>134</v>
      </c>
      <c r="I457" t="s">
        <v>805</v>
      </c>
      <c r="J457">
        <v>10</v>
      </c>
      <c r="L457" t="str">
        <f t="shared" si="15"/>
        <v>insert into ms_module values('7460','CCQ','MD','','','','100','where',';FROM tx_consignmentpay where paymenttype="Cheque" and concat(payno,custname,checkno) like "%w2%" order by payno desc;','10','');</v>
      </c>
    </row>
    <row r="458" spans="1:12" ht="16.5" customHeight="1">
      <c r="A458">
        <v>7461</v>
      </c>
      <c r="B458" t="s">
        <v>787</v>
      </c>
      <c r="C458" t="s">
        <v>114</v>
      </c>
      <c r="E458" t="s">
        <v>116</v>
      </c>
      <c r="F458" t="s">
        <v>404</v>
      </c>
      <c r="G458">
        <v>135</v>
      </c>
      <c r="H458" t="s">
        <v>159</v>
      </c>
      <c r="I458" t="s">
        <v>23</v>
      </c>
      <c r="J458">
        <v>1</v>
      </c>
      <c r="K458" t="b">
        <v>1</v>
      </c>
      <c r="L458" t="str">
        <f t="shared" si="15"/>
        <v>insert into ms_module values('7461','CH','MD','','f1','text2','135','Customer','custname','1','TRUE');</v>
      </c>
    </row>
    <row r="459" spans="1:12" ht="16.5" customHeight="1">
      <c r="A459">
        <v>7462</v>
      </c>
      <c r="B459" t="s">
        <v>787</v>
      </c>
      <c r="C459" t="s">
        <v>114</v>
      </c>
      <c r="E459" t="s">
        <v>119</v>
      </c>
      <c r="F459" t="s">
        <v>404</v>
      </c>
      <c r="G459">
        <v>125</v>
      </c>
      <c r="H459" t="s">
        <v>733</v>
      </c>
      <c r="I459" t="s">
        <v>730</v>
      </c>
      <c r="J459">
        <v>2</v>
      </c>
      <c r="K459" t="b">
        <v>1</v>
      </c>
      <c r="L459" t="str">
        <f t="shared" si="15"/>
        <v>insert into ms_module values('7462','CH','MD','','f2','text2','125','Purchase No','a.orderno','2','TRUE');</v>
      </c>
    </row>
    <row r="460" spans="1:12" ht="16.5" customHeight="1">
      <c r="A460">
        <v>7463</v>
      </c>
      <c r="B460" t="s">
        <v>787</v>
      </c>
      <c r="C460" t="s">
        <v>114</v>
      </c>
      <c r="E460" t="s">
        <v>121</v>
      </c>
      <c r="F460" t="s">
        <v>404</v>
      </c>
      <c r="G460">
        <v>100</v>
      </c>
      <c r="H460" t="s">
        <v>734</v>
      </c>
      <c r="I460" t="s">
        <v>740</v>
      </c>
      <c r="J460">
        <v>3</v>
      </c>
      <c r="K460" t="b">
        <v>1</v>
      </c>
      <c r="L460" t="str">
        <f t="shared" si="15"/>
        <v>insert into ms_module values('7463','CH','MD','','f3','text2','100','Purchase Date','DATE_FORMAT(orderdate,"%d/%m/%Y")','3','TRUE');</v>
      </c>
    </row>
    <row r="461" spans="1:12" ht="16.5" customHeight="1">
      <c r="A461">
        <v>7464</v>
      </c>
      <c r="B461" t="s">
        <v>787</v>
      </c>
      <c r="C461" t="s">
        <v>114</v>
      </c>
      <c r="E461" t="s">
        <v>123</v>
      </c>
      <c r="F461" t="s">
        <v>404</v>
      </c>
      <c r="G461">
        <v>100</v>
      </c>
      <c r="H461" t="s">
        <v>237</v>
      </c>
      <c r="I461" t="s">
        <v>79</v>
      </c>
      <c r="J461">
        <v>4</v>
      </c>
      <c r="K461" t="b">
        <v>1</v>
      </c>
      <c r="L461" t="str">
        <f t="shared" si="15"/>
        <v>insert into ms_module values('7464','CH','MD','','f4','text2','100','Item Code','prodcode','4','TRUE');</v>
      </c>
    </row>
    <row r="462" spans="1:12" ht="16.5" customHeight="1">
      <c r="A462">
        <v>7465</v>
      </c>
      <c r="B462" t="s">
        <v>787</v>
      </c>
      <c r="C462" t="s">
        <v>114</v>
      </c>
      <c r="E462" t="s">
        <v>124</v>
      </c>
      <c r="F462" t="s">
        <v>404</v>
      </c>
      <c r="G462">
        <v>185</v>
      </c>
      <c r="H462" t="s">
        <v>735</v>
      </c>
      <c r="I462" t="s">
        <v>80</v>
      </c>
      <c r="J462">
        <v>5</v>
      </c>
      <c r="K462" t="b">
        <v>1</v>
      </c>
      <c r="L462" t="str">
        <f t="shared" si="15"/>
        <v>insert into ms_module values('7465','CH','MD','','f5','text2','185','Description','prodname','5','TRUE');</v>
      </c>
    </row>
    <row r="463" spans="1:12" ht="16.5" customHeight="1">
      <c r="A463">
        <v>7466</v>
      </c>
      <c r="B463" t="s">
        <v>787</v>
      </c>
      <c r="C463" t="s">
        <v>114</v>
      </c>
      <c r="E463" t="s">
        <v>125</v>
      </c>
      <c r="F463" t="s">
        <v>404</v>
      </c>
      <c r="G463">
        <v>80</v>
      </c>
      <c r="H463" t="s">
        <v>255</v>
      </c>
      <c r="I463" t="s">
        <v>81</v>
      </c>
      <c r="J463">
        <v>6</v>
      </c>
      <c r="K463" t="b">
        <v>1</v>
      </c>
      <c r="L463" t="str">
        <f t="shared" si="15"/>
        <v>insert into ms_module values('7466','CH','MD','','f6','text2','80','Qty','qty','6','TRUE');</v>
      </c>
    </row>
    <row r="464" spans="1:12" ht="16.5" customHeight="1">
      <c r="A464">
        <v>7467</v>
      </c>
      <c r="B464" t="s">
        <v>787</v>
      </c>
      <c r="C464" t="s">
        <v>114</v>
      </c>
      <c r="E464" t="s">
        <v>126</v>
      </c>
      <c r="F464" t="s">
        <v>404</v>
      </c>
      <c r="G464">
        <v>80</v>
      </c>
      <c r="H464" t="s">
        <v>249</v>
      </c>
      <c r="I464" t="s">
        <v>250</v>
      </c>
      <c r="J464">
        <v>7</v>
      </c>
      <c r="K464" t="b">
        <v>1</v>
      </c>
      <c r="L464" t="str">
        <f t="shared" si="15"/>
        <v>insert into ms_module values('7467','CH','MD','','f7','text2','80','Unit','unit','7','TRUE');</v>
      </c>
    </row>
    <row r="465" spans="1:12" ht="16.5" customHeight="1">
      <c r="A465">
        <v>7468</v>
      </c>
      <c r="B465" t="s">
        <v>787</v>
      </c>
      <c r="C465" t="s">
        <v>114</v>
      </c>
      <c r="E465" t="s">
        <v>127</v>
      </c>
      <c r="F465" t="s">
        <v>404</v>
      </c>
      <c r="G465">
        <v>90</v>
      </c>
      <c r="H465" t="s">
        <v>253</v>
      </c>
      <c r="I465" t="s">
        <v>742</v>
      </c>
      <c r="J465">
        <v>8</v>
      </c>
      <c r="K465" t="b">
        <v>1</v>
      </c>
      <c r="L465" t="str">
        <f t="shared" si="15"/>
        <v>insert into ms_module values('7468','CH','MD','','f8','text2','90','Price','format(price,0)','8','TRUE');</v>
      </c>
    </row>
    <row r="466" spans="1:12" ht="16.5" customHeight="1">
      <c r="A466">
        <v>7469</v>
      </c>
      <c r="B466" t="s">
        <v>787</v>
      </c>
      <c r="C466" t="s">
        <v>114</v>
      </c>
      <c r="E466" t="s">
        <v>129</v>
      </c>
      <c r="F466" t="s">
        <v>404</v>
      </c>
      <c r="G466">
        <v>90</v>
      </c>
      <c r="H466" t="s">
        <v>736</v>
      </c>
      <c r="I466" t="s">
        <v>731</v>
      </c>
      <c r="J466">
        <v>9</v>
      </c>
      <c r="K466" t="b">
        <v>1</v>
      </c>
      <c r="L466" t="str">
        <f t="shared" si="15"/>
        <v>insert into ms_module values('7469','CH','MD','','f9','text2','90','Discount','b.discent','9','TRUE');</v>
      </c>
    </row>
    <row r="467" spans="1:12" ht="16.5" customHeight="1">
      <c r="A467">
        <v>7470</v>
      </c>
      <c r="B467" t="s">
        <v>787</v>
      </c>
      <c r="C467" t="s">
        <v>114</v>
      </c>
      <c r="E467" t="s">
        <v>130</v>
      </c>
      <c r="F467" t="s">
        <v>404</v>
      </c>
      <c r="G467">
        <v>99</v>
      </c>
      <c r="H467" t="s">
        <v>163</v>
      </c>
      <c r="I467" t="s">
        <v>743</v>
      </c>
      <c r="J467">
        <v>10</v>
      </c>
      <c r="K467" t="b">
        <v>1</v>
      </c>
      <c r="L467" t="str">
        <f t="shared" si="15"/>
        <v>insert into ms_module values('7470','CH','MD','','f10','text2','99','Total Amount','format(total,0)','10','TRUE');</v>
      </c>
    </row>
    <row r="468" spans="1:12" ht="16.5" customHeight="1">
      <c r="A468">
        <v>7471</v>
      </c>
      <c r="B468" t="s">
        <v>787</v>
      </c>
      <c r="C468" t="s">
        <v>114</v>
      </c>
      <c r="G468">
        <v>100</v>
      </c>
      <c r="H468" t="s">
        <v>133</v>
      </c>
      <c r="I468" t="s">
        <v>806</v>
      </c>
      <c r="J468">
        <v>11</v>
      </c>
      <c r="L468" t="str">
        <f t="shared" si="15"/>
        <v>insert into ms_module values('7471','CH','MD','','','','100','nowhere',';FROM tx_consignmentinvoice a INNER JOIN tx_consignmentinvoice_d b ON a.orderno=b.orderno  order by a.orderno desc ;','11','');</v>
      </c>
    </row>
    <row r="469" spans="1:12" ht="16.5" customHeight="1">
      <c r="A469">
        <v>7472</v>
      </c>
      <c r="B469" t="s">
        <v>787</v>
      </c>
      <c r="C469" t="s">
        <v>114</v>
      </c>
      <c r="G469">
        <v>100</v>
      </c>
      <c r="H469" t="s">
        <v>134</v>
      </c>
      <c r="I469" t="s">
        <v>807</v>
      </c>
      <c r="J469">
        <v>12</v>
      </c>
      <c r="L469" t="str">
        <f t="shared" si="15"/>
        <v>insert into ms_module values('7472','CH','MD','','','','100','where',';FROM tx_consignmentinvoice a INNER JOIN tx_consignmentinvoice_d b ON a.orderno=b.orderno where concat(a.orderno,custname,prodcode,prodname) like "%w2%" order by a.orderno desc;','12','');</v>
      </c>
    </row>
    <row r="470" spans="1:12" ht="16.5" customHeight="1">
      <c r="A470">
        <v>7473</v>
      </c>
      <c r="B470" t="s">
        <v>863</v>
      </c>
      <c r="C470" t="s">
        <v>114</v>
      </c>
      <c r="E470" t="s">
        <v>116</v>
      </c>
      <c r="F470" t="s">
        <v>117</v>
      </c>
      <c r="G470">
        <v>120</v>
      </c>
      <c r="H470" t="s">
        <v>864</v>
      </c>
      <c r="I470" t="s">
        <v>19</v>
      </c>
      <c r="J470">
        <v>1</v>
      </c>
      <c r="K470" t="b">
        <v>1</v>
      </c>
      <c r="L470" t="str">
        <f>"insert into ms_module values('"&amp;A470&amp;"','"&amp;B470&amp;"','"&amp;C470&amp;"','"&amp;D470&amp;"','"&amp;E470&amp;"','"&amp;F470&amp;"','"&amp;G470&amp;"','"&amp;H470&amp;"','"&amp;I470&amp;"','"&amp;J470&amp;"','"&amp;K470&amp;"');"</f>
        <v>insert into ms_module values('7473','DO','MD','','f1','text','120','Order No','orderno','1','TRUE');</v>
      </c>
    </row>
    <row r="471" spans="1:12" ht="16.5" customHeight="1">
      <c r="A471">
        <v>7474</v>
      </c>
      <c r="B471" t="s">
        <v>863</v>
      </c>
      <c r="C471" t="s">
        <v>114</v>
      </c>
      <c r="E471" t="s">
        <v>119</v>
      </c>
      <c r="F471" t="s">
        <v>117</v>
      </c>
      <c r="G471">
        <v>90</v>
      </c>
      <c r="H471" t="s">
        <v>865</v>
      </c>
      <c r="I471" t="s">
        <v>20</v>
      </c>
      <c r="J471">
        <v>2</v>
      </c>
      <c r="K471" t="b">
        <v>1</v>
      </c>
      <c r="L471" t="str">
        <f t="shared" ref="L471:L507" si="16">"insert into ms_module values('"&amp;A471&amp;"','"&amp;B471&amp;"','"&amp;C471&amp;"','"&amp;D471&amp;"','"&amp;E471&amp;"','"&amp;F471&amp;"','"&amp;G471&amp;"','"&amp;H471&amp;"','"&amp;I471&amp;"','"&amp;J471&amp;"','"&amp;K471&amp;"');"</f>
        <v>insert into ms_module values('7474','DO','MD','','f2','text','90','Order Date','orderdate','2','TRUE');</v>
      </c>
    </row>
    <row r="472" spans="1:12" ht="16.5" customHeight="1">
      <c r="A472">
        <v>7475</v>
      </c>
      <c r="B472" t="s">
        <v>863</v>
      </c>
      <c r="C472" t="s">
        <v>114</v>
      </c>
      <c r="E472" t="s">
        <v>121</v>
      </c>
      <c r="F472" t="s">
        <v>117</v>
      </c>
      <c r="G472">
        <v>80</v>
      </c>
      <c r="H472" t="s">
        <v>866</v>
      </c>
      <c r="I472" t="s">
        <v>21</v>
      </c>
      <c r="J472">
        <v>3</v>
      </c>
      <c r="K472" t="b">
        <v>1</v>
      </c>
      <c r="L472" t="str">
        <f t="shared" si="16"/>
        <v>insert into ms_module values('7475','DO','MD','','f3','text','80','Order Type','transtype','3','TRUE');</v>
      </c>
    </row>
    <row r="473" spans="1:12" ht="16.5" customHeight="1">
      <c r="A473">
        <v>7476</v>
      </c>
      <c r="B473" t="s">
        <v>863</v>
      </c>
      <c r="C473" t="s">
        <v>114</v>
      </c>
      <c r="E473" t="s">
        <v>123</v>
      </c>
      <c r="F473" t="s">
        <v>117</v>
      </c>
      <c r="G473">
        <v>100</v>
      </c>
      <c r="H473" t="s">
        <v>22</v>
      </c>
      <c r="I473" t="s">
        <v>22</v>
      </c>
      <c r="J473">
        <v>4</v>
      </c>
      <c r="K473" t="b">
        <v>0</v>
      </c>
      <c r="L473" t="str">
        <f t="shared" si="16"/>
        <v>insert into ms_module values('7476','DO','MD','','f4','text','100','custcode','custcode','4','FALSE');</v>
      </c>
    </row>
    <row r="474" spans="1:12" ht="16.5" customHeight="1">
      <c r="A474">
        <v>7477</v>
      </c>
      <c r="B474" t="s">
        <v>863</v>
      </c>
      <c r="C474" t="s">
        <v>114</v>
      </c>
      <c r="E474" t="s">
        <v>124</v>
      </c>
      <c r="F474" t="s">
        <v>117</v>
      </c>
      <c r="G474">
        <v>150</v>
      </c>
      <c r="H474" t="s">
        <v>159</v>
      </c>
      <c r="I474" t="s">
        <v>23</v>
      </c>
      <c r="J474">
        <v>5</v>
      </c>
      <c r="K474" t="b">
        <v>1</v>
      </c>
      <c r="L474" t="str">
        <f t="shared" si="16"/>
        <v>insert into ms_module values('7477','DO','MD','','f5','text','150','Customer','custname','5','TRUE');</v>
      </c>
    </row>
    <row r="475" spans="1:12" ht="16.5" customHeight="1">
      <c r="A475">
        <v>7478</v>
      </c>
      <c r="B475" t="s">
        <v>863</v>
      </c>
      <c r="C475" t="s">
        <v>114</v>
      </c>
      <c r="E475" t="s">
        <v>125</v>
      </c>
      <c r="F475" t="s">
        <v>117</v>
      </c>
      <c r="G475">
        <v>120</v>
      </c>
      <c r="H475" t="s">
        <v>160</v>
      </c>
      <c r="I475" t="s">
        <v>884</v>
      </c>
      <c r="J475">
        <v>6</v>
      </c>
      <c r="K475" t="b">
        <v>0</v>
      </c>
      <c r="L475" t="str">
        <f t="shared" si="16"/>
        <v>insert into ms_module values('7478','DO','MD','','f6','text','120','Pay Terms','(select setorantype from ms_payment where paymentid=tx_delivery.payterms limit 1)','6','FALSE');</v>
      </c>
    </row>
    <row r="476" spans="1:12" ht="16.5" customHeight="1">
      <c r="A476">
        <v>7479</v>
      </c>
      <c r="B476" t="s">
        <v>863</v>
      </c>
      <c r="C476" t="s">
        <v>114</v>
      </c>
      <c r="E476" t="s">
        <v>126</v>
      </c>
      <c r="F476" t="s">
        <v>117</v>
      </c>
      <c r="G476">
        <v>100</v>
      </c>
      <c r="H476" t="s">
        <v>761</v>
      </c>
      <c r="I476" t="s">
        <v>53</v>
      </c>
      <c r="J476">
        <v>7</v>
      </c>
      <c r="K476" t="b">
        <v>0</v>
      </c>
      <c r="L476" t="str">
        <f t="shared" si="16"/>
        <v>insert into ms_module values('7479','DO','MD','','f7','text','100','Trans No','refno','7','FALSE');</v>
      </c>
    </row>
    <row r="477" spans="1:12" ht="16.5" customHeight="1">
      <c r="A477">
        <v>7480</v>
      </c>
      <c r="B477" t="s">
        <v>863</v>
      </c>
      <c r="C477" t="s">
        <v>114</v>
      </c>
      <c r="E477" t="s">
        <v>127</v>
      </c>
      <c r="F477" t="s">
        <v>117</v>
      </c>
      <c r="G477">
        <v>100</v>
      </c>
      <c r="H477" t="s">
        <v>162</v>
      </c>
      <c r="I477" t="s">
        <v>883</v>
      </c>
      <c r="J477">
        <v>8</v>
      </c>
      <c r="K477" t="b">
        <v>1</v>
      </c>
      <c r="L477" t="str">
        <f t="shared" si="16"/>
        <v>insert into ms_module values('7480','DO','MD','','f8','text','100','Salesman','(select salesname from ms_salesman where salesid=tx_delivery.salesman limit 1)','8','TRUE');</v>
      </c>
    </row>
    <row r="478" spans="1:12" ht="16.5" customHeight="1">
      <c r="A478">
        <v>7481</v>
      </c>
      <c r="B478" t="s">
        <v>863</v>
      </c>
      <c r="C478" t="s">
        <v>114</v>
      </c>
      <c r="E478" t="s">
        <v>129</v>
      </c>
      <c r="F478" t="s">
        <v>117</v>
      </c>
      <c r="G478">
        <v>100</v>
      </c>
      <c r="H478" t="s">
        <v>25</v>
      </c>
      <c r="I478" t="s">
        <v>25</v>
      </c>
      <c r="J478">
        <v>9</v>
      </c>
      <c r="K478" t="b">
        <v>0</v>
      </c>
      <c r="L478" t="str">
        <f t="shared" si="16"/>
        <v>insert into ms_module values('7481','DO','MD','','f9','text','100','totalamount','totalamount','9','FALSE');</v>
      </c>
    </row>
    <row r="479" spans="1:12" ht="16.5" customHeight="1">
      <c r="A479">
        <v>7482</v>
      </c>
      <c r="B479" t="s">
        <v>863</v>
      </c>
      <c r="C479" t="s">
        <v>114</v>
      </c>
      <c r="E479" t="s">
        <v>130</v>
      </c>
      <c r="F479" t="s">
        <v>117</v>
      </c>
      <c r="G479">
        <v>100</v>
      </c>
      <c r="H479" t="s">
        <v>26</v>
      </c>
      <c r="I479" t="s">
        <v>26</v>
      </c>
      <c r="J479">
        <v>10</v>
      </c>
      <c r="K479" t="b">
        <v>0</v>
      </c>
      <c r="L479" t="str">
        <f t="shared" si="16"/>
        <v>insert into ms_module values('7482','DO','MD','','f10','text','100','discent','discent','10','FALSE');</v>
      </c>
    </row>
    <row r="480" spans="1:12" ht="16.5" customHeight="1">
      <c r="A480">
        <v>7483</v>
      </c>
      <c r="B480" t="s">
        <v>863</v>
      </c>
      <c r="C480" t="s">
        <v>114</v>
      </c>
      <c r="E480" t="s">
        <v>131</v>
      </c>
      <c r="F480" t="s">
        <v>117</v>
      </c>
      <c r="G480">
        <v>100</v>
      </c>
      <c r="H480" t="s">
        <v>27</v>
      </c>
      <c r="I480" t="s">
        <v>27</v>
      </c>
      <c r="J480">
        <v>11</v>
      </c>
      <c r="K480" t="b">
        <v>0</v>
      </c>
      <c r="L480" t="str">
        <f t="shared" si="16"/>
        <v>insert into ms_module values('7483','DO','MD','','f11','text','100','disamount','disamount','11','FALSE');</v>
      </c>
    </row>
    <row r="481" spans="1:12" ht="16.5" customHeight="1">
      <c r="A481">
        <v>7484</v>
      </c>
      <c r="B481" t="s">
        <v>863</v>
      </c>
      <c r="C481" t="s">
        <v>114</v>
      </c>
      <c r="E481" t="s">
        <v>137</v>
      </c>
      <c r="F481" t="s">
        <v>117</v>
      </c>
      <c r="G481">
        <v>100</v>
      </c>
      <c r="H481" t="s">
        <v>498</v>
      </c>
      <c r="I481" t="s">
        <v>498</v>
      </c>
      <c r="J481">
        <v>12</v>
      </c>
      <c r="K481" t="b">
        <v>0</v>
      </c>
      <c r="L481" t="str">
        <f t="shared" si="16"/>
        <v>insert into ms_module values('7484','DO','MD','','f12','text','100','ppncent','ppncent','12','FALSE');</v>
      </c>
    </row>
    <row r="482" spans="1:12" ht="16.5" customHeight="1">
      <c r="A482">
        <v>7485</v>
      </c>
      <c r="B482" t="s">
        <v>863</v>
      </c>
      <c r="C482" t="s">
        <v>114</v>
      </c>
      <c r="E482" t="s">
        <v>138</v>
      </c>
      <c r="F482" t="s">
        <v>117</v>
      </c>
      <c r="G482">
        <v>100</v>
      </c>
      <c r="H482" t="s">
        <v>489</v>
      </c>
      <c r="I482" t="s">
        <v>484</v>
      </c>
      <c r="J482">
        <v>13</v>
      </c>
      <c r="K482" t="b">
        <v>0</v>
      </c>
      <c r="L482" t="str">
        <f t="shared" si="16"/>
        <v>insert into ms_module values('7485','DO','MD','','f13','text','100','Other Fee','otherfee','13','FALSE');</v>
      </c>
    </row>
    <row r="483" spans="1:12" ht="16.5" customHeight="1">
      <c r="A483">
        <v>7486</v>
      </c>
      <c r="B483" t="s">
        <v>863</v>
      </c>
      <c r="C483" t="s">
        <v>114</v>
      </c>
      <c r="E483" t="s">
        <v>139</v>
      </c>
      <c r="F483" t="s">
        <v>432</v>
      </c>
      <c r="G483">
        <v>100</v>
      </c>
      <c r="H483" t="s">
        <v>163</v>
      </c>
      <c r="I483" t="s">
        <v>183</v>
      </c>
      <c r="J483">
        <v>14</v>
      </c>
      <c r="K483" t="b">
        <v>0</v>
      </c>
      <c r="L483" t="str">
        <f t="shared" si="16"/>
        <v>insert into ms_module values('7486','DO','MD','','f14','money','100','Total Amount','format(netamount,0)','14','FALSE');</v>
      </c>
    </row>
    <row r="484" spans="1:12" ht="16.5" customHeight="1">
      <c r="A484">
        <v>7487</v>
      </c>
      <c r="B484" t="s">
        <v>863</v>
      </c>
      <c r="C484" t="s">
        <v>114</v>
      </c>
      <c r="E484" t="s">
        <v>140</v>
      </c>
      <c r="F484" t="s">
        <v>117</v>
      </c>
      <c r="G484">
        <v>100</v>
      </c>
      <c r="H484" t="s">
        <v>31</v>
      </c>
      <c r="I484" t="s">
        <v>31</v>
      </c>
      <c r="J484">
        <v>15</v>
      </c>
      <c r="K484" t="b">
        <v>0</v>
      </c>
      <c r="L484" t="str">
        <f t="shared" si="16"/>
        <v>insert into ms_module values('7487','DO','MD','','f15','text','100','shipvia','shipvia','15','FALSE');</v>
      </c>
    </row>
    <row r="485" spans="1:12" ht="16.5" customHeight="1">
      <c r="A485">
        <v>7488</v>
      </c>
      <c r="B485" t="s">
        <v>863</v>
      </c>
      <c r="C485" t="s">
        <v>114</v>
      </c>
      <c r="E485" t="s">
        <v>141</v>
      </c>
      <c r="F485" t="s">
        <v>117</v>
      </c>
      <c r="G485">
        <v>100</v>
      </c>
      <c r="H485" t="s">
        <v>32</v>
      </c>
      <c r="I485" t="s">
        <v>32</v>
      </c>
      <c r="J485">
        <v>16</v>
      </c>
      <c r="K485" t="b">
        <v>0</v>
      </c>
      <c r="L485" t="str">
        <f t="shared" si="16"/>
        <v>insert into ms_module values('7488','DO','MD','','f16','text','100','deliveryto','deliveryto','16','FALSE');</v>
      </c>
    </row>
    <row r="486" spans="1:12" ht="16.5" customHeight="1">
      <c r="A486">
        <v>7489</v>
      </c>
      <c r="B486" t="s">
        <v>863</v>
      </c>
      <c r="C486" t="s">
        <v>114</v>
      </c>
      <c r="E486" t="s">
        <v>142</v>
      </c>
      <c r="F486" t="s">
        <v>117</v>
      </c>
      <c r="G486">
        <v>100</v>
      </c>
      <c r="H486" t="s">
        <v>33</v>
      </c>
      <c r="I486" t="s">
        <v>33</v>
      </c>
      <c r="J486">
        <v>17</v>
      </c>
      <c r="K486" t="b">
        <v>0</v>
      </c>
      <c r="L486" t="str">
        <f t="shared" si="16"/>
        <v>insert into ms_module values('7489','DO','MD','','f17','text','100','deliveryaddress','deliveryaddress','17','FALSE');</v>
      </c>
    </row>
    <row r="487" spans="1:12" ht="16.5" customHeight="1">
      <c r="A487">
        <v>7490</v>
      </c>
      <c r="B487" t="s">
        <v>863</v>
      </c>
      <c r="C487" t="s">
        <v>114</v>
      </c>
      <c r="E487" t="s">
        <v>143</v>
      </c>
      <c r="F487" t="s">
        <v>117</v>
      </c>
      <c r="G487">
        <v>100</v>
      </c>
      <c r="H487" t="s">
        <v>34</v>
      </c>
      <c r="I487" t="s">
        <v>34</v>
      </c>
      <c r="J487">
        <v>18</v>
      </c>
      <c r="K487" t="b">
        <v>0</v>
      </c>
      <c r="L487" t="str">
        <f t="shared" si="16"/>
        <v>insert into ms_module values('7490','DO','MD','','f18','text','100','deliverypic','deliverypic','18','FALSE');</v>
      </c>
    </row>
    <row r="488" spans="1:12" ht="16.5" customHeight="1">
      <c r="A488">
        <v>7491</v>
      </c>
      <c r="B488" t="s">
        <v>863</v>
      </c>
      <c r="C488" t="s">
        <v>114</v>
      </c>
      <c r="E488" t="s">
        <v>144</v>
      </c>
      <c r="F488" t="s">
        <v>117</v>
      </c>
      <c r="G488">
        <v>100</v>
      </c>
      <c r="H488" t="s">
        <v>35</v>
      </c>
      <c r="I488" t="s">
        <v>35</v>
      </c>
      <c r="J488">
        <v>19</v>
      </c>
      <c r="K488" t="b">
        <v>0</v>
      </c>
      <c r="L488" t="str">
        <f t="shared" si="16"/>
        <v>insert into ms_module values('7491','DO','MD','','f19','text','100','deliveryphone','deliveryphone','19','FALSE');</v>
      </c>
    </row>
    <row r="489" spans="1:12" ht="16.5" customHeight="1">
      <c r="A489">
        <v>7492</v>
      </c>
      <c r="B489" t="s">
        <v>863</v>
      </c>
      <c r="C489" t="s">
        <v>114</v>
      </c>
      <c r="E489" t="s">
        <v>145</v>
      </c>
      <c r="F489" t="s">
        <v>117</v>
      </c>
      <c r="G489">
        <v>100</v>
      </c>
      <c r="H489" t="s">
        <v>36</v>
      </c>
      <c r="I489" t="s">
        <v>36</v>
      </c>
      <c r="J489">
        <v>20</v>
      </c>
      <c r="K489" t="b">
        <v>0</v>
      </c>
      <c r="L489" t="str">
        <f t="shared" si="16"/>
        <v>insert into ms_module values('7492','DO','MD','','f20','text','100','deliverydate','deliverydate','20','FALSE');</v>
      </c>
    </row>
    <row r="490" spans="1:12" ht="16.5" customHeight="1">
      <c r="A490">
        <v>7493</v>
      </c>
      <c r="B490" t="s">
        <v>863</v>
      </c>
      <c r="C490" t="s">
        <v>114</v>
      </c>
      <c r="E490" t="s">
        <v>146</v>
      </c>
      <c r="F490" t="s">
        <v>117</v>
      </c>
      <c r="G490">
        <v>100</v>
      </c>
      <c r="H490" t="s">
        <v>37</v>
      </c>
      <c r="I490" t="s">
        <v>882</v>
      </c>
      <c r="J490">
        <v>21</v>
      </c>
      <c r="K490" t="b">
        <v>0</v>
      </c>
      <c r="L490" t="str">
        <f t="shared" si="16"/>
        <v>insert into ms_module values('7493','DO','MD','','f21','text','100','warehousefrom','(select warehousename from ms_warehouse where warehouseid=tx_delivery.warehousefrom limit 1)','21','FALSE');</v>
      </c>
    </row>
    <row r="491" spans="1:12" ht="16.5" customHeight="1">
      <c r="A491">
        <v>7494</v>
      </c>
      <c r="B491" t="s">
        <v>863</v>
      </c>
      <c r="C491" t="s">
        <v>114</v>
      </c>
      <c r="E491" t="s">
        <v>147</v>
      </c>
      <c r="F491" t="s">
        <v>117</v>
      </c>
      <c r="G491">
        <v>100</v>
      </c>
      <c r="H491" t="s">
        <v>38</v>
      </c>
      <c r="I491" t="s">
        <v>38</v>
      </c>
      <c r="J491">
        <v>22</v>
      </c>
      <c r="K491" t="b">
        <v>0</v>
      </c>
      <c r="L491" t="str">
        <f t="shared" si="16"/>
        <v>insert into ms_module values('7494','DO','MD','','f22','text','100','field1','field1','22','FALSE');</v>
      </c>
    </row>
    <row r="492" spans="1:12" ht="16.5" customHeight="1">
      <c r="A492">
        <v>7495</v>
      </c>
      <c r="B492" t="s">
        <v>863</v>
      </c>
      <c r="C492" t="s">
        <v>114</v>
      </c>
      <c r="E492" t="s">
        <v>148</v>
      </c>
      <c r="F492" t="s">
        <v>117</v>
      </c>
      <c r="G492">
        <v>100</v>
      </c>
      <c r="H492" t="s">
        <v>39</v>
      </c>
      <c r="I492" t="s">
        <v>39</v>
      </c>
      <c r="J492">
        <v>23</v>
      </c>
      <c r="K492" t="b">
        <v>0</v>
      </c>
      <c r="L492" t="str">
        <f t="shared" si="16"/>
        <v>insert into ms_module values('7495','DO','MD','','f23','text','100','field2','field2','23','FALSE');</v>
      </c>
    </row>
    <row r="493" spans="1:12" ht="16.5" customHeight="1">
      <c r="A493">
        <v>7496</v>
      </c>
      <c r="B493" t="s">
        <v>863</v>
      </c>
      <c r="C493" t="s">
        <v>114</v>
      </c>
      <c r="E493" t="s">
        <v>149</v>
      </c>
      <c r="F493" t="s">
        <v>117</v>
      </c>
      <c r="G493">
        <v>100</v>
      </c>
      <c r="H493" t="s">
        <v>40</v>
      </c>
      <c r="I493" t="s">
        <v>40</v>
      </c>
      <c r="J493">
        <v>24</v>
      </c>
      <c r="K493" t="b">
        <v>0</v>
      </c>
      <c r="L493" t="str">
        <f t="shared" si="16"/>
        <v>insert into ms_module values('7496','DO','MD','','f24','text','100','field3','field3','24','FALSE');</v>
      </c>
    </row>
    <row r="494" spans="1:12" ht="16.5" customHeight="1">
      <c r="A494">
        <v>7497</v>
      </c>
      <c r="B494" t="s">
        <v>863</v>
      </c>
      <c r="C494" t="s">
        <v>114</v>
      </c>
      <c r="E494" t="s">
        <v>150</v>
      </c>
      <c r="F494" t="s">
        <v>117</v>
      </c>
      <c r="G494">
        <v>100</v>
      </c>
      <c r="H494" t="s">
        <v>41</v>
      </c>
      <c r="I494" t="s">
        <v>41</v>
      </c>
      <c r="J494">
        <v>25</v>
      </c>
      <c r="K494" t="b">
        <v>0</v>
      </c>
      <c r="L494" t="str">
        <f t="shared" si="16"/>
        <v>insert into ms_module values('7497','DO','MD','','f25','text','100','field4','field4','25','FALSE');</v>
      </c>
    </row>
    <row r="495" spans="1:12" ht="16.5" customHeight="1">
      <c r="A495">
        <v>7498</v>
      </c>
      <c r="B495" t="s">
        <v>863</v>
      </c>
      <c r="C495" t="s">
        <v>114</v>
      </c>
      <c r="E495" t="s">
        <v>151</v>
      </c>
      <c r="F495" t="s">
        <v>117</v>
      </c>
      <c r="G495">
        <v>100</v>
      </c>
      <c r="H495" t="s">
        <v>42</v>
      </c>
      <c r="I495" t="s">
        <v>42</v>
      </c>
      <c r="J495">
        <v>26</v>
      </c>
      <c r="K495" t="b">
        <v>0</v>
      </c>
      <c r="L495" t="str">
        <f t="shared" si="16"/>
        <v>insert into ms_module values('7498','DO','MD','','f26','text','100','field5','field5','26','FALSE');</v>
      </c>
    </row>
    <row r="496" spans="1:12" ht="16.5" customHeight="1">
      <c r="A496">
        <v>7499</v>
      </c>
      <c r="B496" t="s">
        <v>863</v>
      </c>
      <c r="C496" t="s">
        <v>114</v>
      </c>
      <c r="E496" t="s">
        <v>152</v>
      </c>
      <c r="F496" t="s">
        <v>117</v>
      </c>
      <c r="G496">
        <v>100</v>
      </c>
      <c r="H496" t="s">
        <v>43</v>
      </c>
      <c r="I496" t="s">
        <v>43</v>
      </c>
      <c r="J496">
        <v>27</v>
      </c>
      <c r="K496" t="b">
        <v>0</v>
      </c>
      <c r="L496" t="str">
        <f t="shared" si="16"/>
        <v>insert into ms_module values('7499','DO','MD','','f27','text','100','field6','field6','27','FALSE');</v>
      </c>
    </row>
    <row r="497" spans="1:12" ht="16.5" customHeight="1">
      <c r="A497">
        <v>7500</v>
      </c>
      <c r="B497" t="s">
        <v>863</v>
      </c>
      <c r="C497" t="s">
        <v>114</v>
      </c>
      <c r="E497" t="s">
        <v>153</v>
      </c>
      <c r="F497" t="s">
        <v>117</v>
      </c>
      <c r="G497">
        <v>100</v>
      </c>
      <c r="H497" t="s">
        <v>44</v>
      </c>
      <c r="I497" t="s">
        <v>44</v>
      </c>
      <c r="J497">
        <v>28</v>
      </c>
      <c r="K497" t="b">
        <v>0</v>
      </c>
      <c r="L497" t="str">
        <f t="shared" si="16"/>
        <v>insert into ms_module values('7500','DO','MD','','f28','text','100','invtaxno1','invtaxno1','28','FALSE');</v>
      </c>
    </row>
    <row r="498" spans="1:12" ht="16.5" customHeight="1">
      <c r="A498">
        <v>7501</v>
      </c>
      <c r="B498" t="s">
        <v>863</v>
      </c>
      <c r="C498" t="s">
        <v>114</v>
      </c>
      <c r="E498" t="s">
        <v>154</v>
      </c>
      <c r="F498" t="s">
        <v>117</v>
      </c>
      <c r="G498">
        <v>100</v>
      </c>
      <c r="H498" t="s">
        <v>45</v>
      </c>
      <c r="I498" t="s">
        <v>45</v>
      </c>
      <c r="J498">
        <v>29</v>
      </c>
      <c r="K498" t="b">
        <v>0</v>
      </c>
      <c r="L498" t="str">
        <f t="shared" si="16"/>
        <v>insert into ms_module values('7501','DO','MD','','f29','text','100','invtaxno2','invtaxno2','29','FALSE');</v>
      </c>
    </row>
    <row r="499" spans="1:12" ht="16.5" customHeight="1">
      <c r="A499">
        <v>7502</v>
      </c>
      <c r="B499" t="s">
        <v>863</v>
      </c>
      <c r="C499" t="s">
        <v>114</v>
      </c>
      <c r="E499" t="s">
        <v>155</v>
      </c>
      <c r="F499" t="s">
        <v>117</v>
      </c>
      <c r="G499">
        <v>100</v>
      </c>
      <c r="H499" t="s">
        <v>46</v>
      </c>
      <c r="I499" t="s">
        <v>46</v>
      </c>
      <c r="J499">
        <v>30</v>
      </c>
      <c r="K499" t="b">
        <v>0</v>
      </c>
      <c r="L499" t="str">
        <f t="shared" si="16"/>
        <v>insert into ms_module values('7502','DO','MD','','f30','text','100','invtaxdate','invtaxdate','30','FALSE');</v>
      </c>
    </row>
    <row r="500" spans="1:12" ht="16.5" customHeight="1">
      <c r="A500">
        <v>7503</v>
      </c>
      <c r="B500" t="s">
        <v>863</v>
      </c>
      <c r="C500" t="s">
        <v>114</v>
      </c>
      <c r="E500" t="s">
        <v>156</v>
      </c>
      <c r="F500" t="s">
        <v>117</v>
      </c>
      <c r="G500">
        <v>135</v>
      </c>
      <c r="H500" t="s">
        <v>557</v>
      </c>
      <c r="I500" t="s">
        <v>53</v>
      </c>
      <c r="J500">
        <v>31</v>
      </c>
      <c r="K500" t="b">
        <v>1</v>
      </c>
      <c r="L500" t="str">
        <f t="shared" si="16"/>
        <v>insert into ms_module values('7503','DO','MD','','f31','text','135','Ref No','refno','31','TRUE');</v>
      </c>
    </row>
    <row r="501" spans="1:12" ht="16.5" customHeight="1">
      <c r="A501">
        <v>7504</v>
      </c>
      <c r="B501" t="s">
        <v>863</v>
      </c>
      <c r="C501" t="s">
        <v>114</v>
      </c>
      <c r="E501" t="s">
        <v>157</v>
      </c>
      <c r="F501" t="s">
        <v>117</v>
      </c>
      <c r="G501">
        <v>99</v>
      </c>
      <c r="H501" t="s">
        <v>128</v>
      </c>
      <c r="I501" t="s">
        <v>48</v>
      </c>
      <c r="J501">
        <v>32</v>
      </c>
      <c r="K501" t="b">
        <v>1</v>
      </c>
      <c r="L501" t="str">
        <f t="shared" si="16"/>
        <v>insert into ms_module values('7504','DO','MD','','f32','text','99','Notes','notes','32','TRUE');</v>
      </c>
    </row>
    <row r="502" spans="1:12" ht="16.5" customHeight="1">
      <c r="A502">
        <v>7505</v>
      </c>
      <c r="B502" t="s">
        <v>863</v>
      </c>
      <c r="C502" t="s">
        <v>114</v>
      </c>
      <c r="E502" t="s">
        <v>158</v>
      </c>
      <c r="F502" t="s">
        <v>117</v>
      </c>
      <c r="G502">
        <v>100</v>
      </c>
      <c r="H502" t="s">
        <v>164</v>
      </c>
      <c r="I502" t="s">
        <v>1227</v>
      </c>
      <c r="J502">
        <v>33</v>
      </c>
      <c r="K502" t="b">
        <v>0</v>
      </c>
      <c r="L502" t="str">
        <f t="shared" si="16"/>
        <v>insert into ms_module values('7505','DO','MD','','f33','text','100','Details','(SELECT GROUP_CONCAT(c.orderid,"[",c.prodcode,"[",c.prodname,"[",c.qty,"[",c.unit,"[",c.price,"[",c.discent,"[",c.disamount,"[",c.total,"[",IFNULL((SELECT SUM(qty) FROM tx_deliverymulti e LEFT JOIN tx_deliverymulti_d f ON e.orderno=f.orderno WHERE tx_delivery.refno=e.refno AND f.prodcode=c.prodcode GROUP BY f.prodcode),0)-IFNULL((SELECT SUM(qty) FROM tx_delivery e LEFT JOIN tx_delivery_d f ON e.orderno=f.orderno WHERE tx_delivery.refno=e.refno AND f.prodcode=c.prodcode GROUP BY f.prodcode),0) SEPARATOR "{")FROM tx_delivery_d c WHERE tx_delivery.orderno=c.orderno)','33','FALSE');</v>
      </c>
    </row>
    <row r="503" spans="1:12" ht="16.5" customHeight="1">
      <c r="A503">
        <v>7506</v>
      </c>
      <c r="B503" t="s">
        <v>863</v>
      </c>
      <c r="C503" t="s">
        <v>114</v>
      </c>
      <c r="E503" t="s">
        <v>490</v>
      </c>
      <c r="F503" t="s">
        <v>117</v>
      </c>
      <c r="G503">
        <v>100</v>
      </c>
      <c r="H503" t="s">
        <v>493</v>
      </c>
      <c r="I503" t="s">
        <v>492</v>
      </c>
      <c r="J503">
        <v>34</v>
      </c>
      <c r="K503" t="b">
        <v>0</v>
      </c>
      <c r="L503" t="str">
        <f t="shared" si="16"/>
        <v>insert into ms_module values('7506','DO','MD','','f34','text','100','DP','dp','34','FALSE');</v>
      </c>
    </row>
    <row r="504" spans="1:12" ht="16.5" customHeight="1">
      <c r="A504">
        <v>7507</v>
      </c>
      <c r="B504" t="s">
        <v>863</v>
      </c>
      <c r="C504" t="s">
        <v>114</v>
      </c>
      <c r="E504" t="s">
        <v>491</v>
      </c>
      <c r="F504" t="s">
        <v>117</v>
      </c>
      <c r="G504">
        <v>100</v>
      </c>
      <c r="H504" t="s">
        <v>494</v>
      </c>
      <c r="I504" t="s">
        <v>495</v>
      </c>
      <c r="J504">
        <v>35</v>
      </c>
      <c r="K504" t="b">
        <v>0</v>
      </c>
      <c r="L504" t="str">
        <f t="shared" si="16"/>
        <v>insert into ms_module values('7507','DO','MD','','f35','text','100','Left Amount','leftamount','35','FALSE');</v>
      </c>
    </row>
    <row r="505" spans="1:12" ht="16.5" customHeight="1">
      <c r="A505">
        <v>7508</v>
      </c>
      <c r="B505" t="s">
        <v>863</v>
      </c>
      <c r="C505" t="s">
        <v>114</v>
      </c>
      <c r="E505" t="s">
        <v>497</v>
      </c>
      <c r="F505" t="s">
        <v>117</v>
      </c>
      <c r="G505">
        <v>100</v>
      </c>
      <c r="H505" t="s">
        <v>499</v>
      </c>
      <c r="I505" t="s">
        <v>499</v>
      </c>
      <c r="J505">
        <v>36</v>
      </c>
      <c r="K505" t="b">
        <v>0</v>
      </c>
      <c r="L505" t="str">
        <f t="shared" si="16"/>
        <v>insert into ms_module values('7508','DO','MD','','f36','text','100','ppnamount','ppnamount','36','FALSE');</v>
      </c>
    </row>
    <row r="506" spans="1:12" ht="16.5" customHeight="1">
      <c r="A506">
        <v>7509</v>
      </c>
      <c r="B506" t="s">
        <v>863</v>
      </c>
      <c r="C506" t="s">
        <v>114</v>
      </c>
      <c r="F506" t="s">
        <v>132</v>
      </c>
      <c r="H506" t="s">
        <v>133</v>
      </c>
      <c r="I506" t="s">
        <v>878</v>
      </c>
      <c r="J506">
        <v>37</v>
      </c>
      <c r="L506" t="str">
        <f t="shared" si="16"/>
        <v>insert into ms_module values('7509','DO','MD','','','end','','nowhere',';FROM tx_delivery where transtype="DO" order by orderno desc ;','37','');</v>
      </c>
    </row>
    <row r="507" spans="1:12" ht="16.5" customHeight="1">
      <c r="A507">
        <v>7510</v>
      </c>
      <c r="B507" t="s">
        <v>863</v>
      </c>
      <c r="C507" t="s">
        <v>114</v>
      </c>
      <c r="F507" t="s">
        <v>132</v>
      </c>
      <c r="H507" t="s">
        <v>134</v>
      </c>
      <c r="I507" t="s">
        <v>879</v>
      </c>
      <c r="J507">
        <v>38</v>
      </c>
      <c r="L507" t="str">
        <f t="shared" si="16"/>
        <v>insert into ms_module values('7510','DO','MD','','','end','','where',';FROM tx_delivery where transtype="DO" and concat(orderno,refno,custname,salesman) like "%w2%" order by orderno desc;','38','');</v>
      </c>
    </row>
    <row r="508" spans="1:12" ht="16.5" customHeight="1">
      <c r="A508">
        <v>7511</v>
      </c>
      <c r="B508" t="s">
        <v>894</v>
      </c>
      <c r="C508" t="s">
        <v>114</v>
      </c>
      <c r="E508" t="s">
        <v>116</v>
      </c>
      <c r="F508" t="s">
        <v>117</v>
      </c>
      <c r="G508">
        <v>120</v>
      </c>
      <c r="H508" t="s">
        <v>864</v>
      </c>
      <c r="I508" t="s">
        <v>19</v>
      </c>
      <c r="J508">
        <v>1</v>
      </c>
      <c r="K508" t="b">
        <v>1</v>
      </c>
      <c r="L508" t="str">
        <f>"insert into ms_module values('"&amp;A508&amp;"','"&amp;B508&amp;"','"&amp;C508&amp;"','"&amp;D508&amp;"','"&amp;E508&amp;"','"&amp;F508&amp;"','"&amp;G508&amp;"','"&amp;H508&amp;"','"&amp;I508&amp;"','"&amp;J508&amp;"','"&amp;K508&amp;"');"</f>
        <v>insert into ms_module values('7511','DT','MD','','f1','text','120','Order No','orderno','1','TRUE');</v>
      </c>
    </row>
    <row r="509" spans="1:12" ht="16.5" customHeight="1">
      <c r="A509">
        <v>7512</v>
      </c>
      <c r="B509" t="s">
        <v>894</v>
      </c>
      <c r="C509" t="s">
        <v>114</v>
      </c>
      <c r="E509" t="s">
        <v>119</v>
      </c>
      <c r="F509" t="s">
        <v>117</v>
      </c>
      <c r="G509">
        <v>90</v>
      </c>
      <c r="H509" t="s">
        <v>865</v>
      </c>
      <c r="I509" t="s">
        <v>20</v>
      </c>
      <c r="J509">
        <v>2</v>
      </c>
      <c r="K509" t="b">
        <v>1</v>
      </c>
      <c r="L509" t="str">
        <f t="shared" ref="L509:L545" si="17">"insert into ms_module values('"&amp;A509&amp;"','"&amp;B509&amp;"','"&amp;C509&amp;"','"&amp;D509&amp;"','"&amp;E509&amp;"','"&amp;F509&amp;"','"&amp;G509&amp;"','"&amp;H509&amp;"','"&amp;I509&amp;"','"&amp;J509&amp;"','"&amp;K509&amp;"');"</f>
        <v>insert into ms_module values('7512','DT','MD','','f2','text','90','Order Date','orderdate','2','TRUE');</v>
      </c>
    </row>
    <row r="510" spans="1:12" ht="16.5" customHeight="1">
      <c r="A510">
        <v>7513</v>
      </c>
      <c r="B510" t="s">
        <v>894</v>
      </c>
      <c r="C510" t="s">
        <v>114</v>
      </c>
      <c r="E510" t="s">
        <v>121</v>
      </c>
      <c r="F510" t="s">
        <v>117</v>
      </c>
      <c r="G510">
        <v>80</v>
      </c>
      <c r="H510" t="s">
        <v>866</v>
      </c>
      <c r="I510" t="s">
        <v>21</v>
      </c>
      <c r="J510">
        <v>3</v>
      </c>
      <c r="K510" t="b">
        <v>1</v>
      </c>
      <c r="L510" t="str">
        <f t="shared" si="17"/>
        <v>insert into ms_module values('7513','DT','MD','','f3','text','80','Order Type','transtype','3','TRUE');</v>
      </c>
    </row>
    <row r="511" spans="1:12" ht="16.5" customHeight="1">
      <c r="A511">
        <v>7514</v>
      </c>
      <c r="B511" t="s">
        <v>894</v>
      </c>
      <c r="C511" t="s">
        <v>114</v>
      </c>
      <c r="E511" t="s">
        <v>123</v>
      </c>
      <c r="F511" t="s">
        <v>117</v>
      </c>
      <c r="G511">
        <v>100</v>
      </c>
      <c r="H511" t="s">
        <v>22</v>
      </c>
      <c r="I511" t="s">
        <v>22</v>
      </c>
      <c r="J511">
        <v>4</v>
      </c>
      <c r="K511" t="b">
        <v>0</v>
      </c>
      <c r="L511" t="str">
        <f t="shared" si="17"/>
        <v>insert into ms_module values('7514','DT','MD','','f4','text','100','custcode','custcode','4','FALSE');</v>
      </c>
    </row>
    <row r="512" spans="1:12" ht="16.5" customHeight="1">
      <c r="A512">
        <v>7515</v>
      </c>
      <c r="B512" t="s">
        <v>894</v>
      </c>
      <c r="C512" t="s">
        <v>114</v>
      </c>
      <c r="E512" t="s">
        <v>124</v>
      </c>
      <c r="F512" t="s">
        <v>117</v>
      </c>
      <c r="G512">
        <v>150</v>
      </c>
      <c r="H512" t="s">
        <v>159</v>
      </c>
      <c r="I512" t="s">
        <v>23</v>
      </c>
      <c r="J512">
        <v>5</v>
      </c>
      <c r="K512" t="b">
        <v>1</v>
      </c>
      <c r="L512" t="str">
        <f t="shared" si="17"/>
        <v>insert into ms_module values('7515','DT','MD','','f5','text','150','Customer','custname','5','TRUE');</v>
      </c>
    </row>
    <row r="513" spans="1:12" ht="16.5" customHeight="1">
      <c r="A513">
        <v>7516</v>
      </c>
      <c r="B513" t="s">
        <v>894</v>
      </c>
      <c r="C513" t="s">
        <v>114</v>
      </c>
      <c r="E513" t="s">
        <v>125</v>
      </c>
      <c r="F513" t="s">
        <v>117</v>
      </c>
      <c r="G513">
        <v>120</v>
      </c>
      <c r="H513" t="s">
        <v>160</v>
      </c>
      <c r="I513" t="s">
        <v>900</v>
      </c>
      <c r="J513">
        <v>6</v>
      </c>
      <c r="K513" t="b">
        <v>0</v>
      </c>
      <c r="L513" t="str">
        <f t="shared" si="17"/>
        <v>insert into ms_module values('7516','DT','MD','','f6','text','120','Pay Terms','(select setorantype from ms_payment where paymentid=tx_deliveryout.payterms limit 1)','6','FALSE');</v>
      </c>
    </row>
    <row r="514" spans="1:12" ht="16.5" customHeight="1">
      <c r="A514">
        <v>7517</v>
      </c>
      <c r="B514" t="s">
        <v>894</v>
      </c>
      <c r="C514" t="s">
        <v>114</v>
      </c>
      <c r="E514" t="s">
        <v>126</v>
      </c>
      <c r="F514" t="s">
        <v>117</v>
      </c>
      <c r="G514">
        <v>100</v>
      </c>
      <c r="H514" t="s">
        <v>761</v>
      </c>
      <c r="I514" t="s">
        <v>53</v>
      </c>
      <c r="J514">
        <v>7</v>
      </c>
      <c r="K514" t="b">
        <v>0</v>
      </c>
      <c r="L514" t="str">
        <f t="shared" si="17"/>
        <v>insert into ms_module values('7517','DT','MD','','f7','text','100','Trans No','refno','7','FALSE');</v>
      </c>
    </row>
    <row r="515" spans="1:12" ht="16.5" customHeight="1">
      <c r="A515">
        <v>7518</v>
      </c>
      <c r="B515" t="s">
        <v>894</v>
      </c>
      <c r="C515" t="s">
        <v>114</v>
      </c>
      <c r="E515" t="s">
        <v>127</v>
      </c>
      <c r="F515" t="s">
        <v>117</v>
      </c>
      <c r="G515">
        <v>100</v>
      </c>
      <c r="H515" t="s">
        <v>162</v>
      </c>
      <c r="I515" t="s">
        <v>899</v>
      </c>
      <c r="J515">
        <v>8</v>
      </c>
      <c r="K515" t="b">
        <v>1</v>
      </c>
      <c r="L515" t="str">
        <f t="shared" si="17"/>
        <v>insert into ms_module values('7518','DT','MD','','f8','text','100','Salesman','(select salesname from ms_salesman where salesid=tx_deliveryout.salesman limit 1)','8','TRUE');</v>
      </c>
    </row>
    <row r="516" spans="1:12" ht="16.5" customHeight="1">
      <c r="A516">
        <v>7519</v>
      </c>
      <c r="B516" t="s">
        <v>894</v>
      </c>
      <c r="C516" t="s">
        <v>114</v>
      </c>
      <c r="E516" t="s">
        <v>129</v>
      </c>
      <c r="F516" t="s">
        <v>117</v>
      </c>
      <c r="G516">
        <v>100</v>
      </c>
      <c r="H516" t="s">
        <v>25</v>
      </c>
      <c r="I516" t="s">
        <v>25</v>
      </c>
      <c r="J516">
        <v>9</v>
      </c>
      <c r="K516" t="b">
        <v>0</v>
      </c>
      <c r="L516" t="str">
        <f t="shared" si="17"/>
        <v>insert into ms_module values('7519','DT','MD','','f9','text','100','totalamount','totalamount','9','FALSE');</v>
      </c>
    </row>
    <row r="517" spans="1:12" ht="16.5" customHeight="1">
      <c r="A517">
        <v>7520</v>
      </c>
      <c r="B517" t="s">
        <v>894</v>
      </c>
      <c r="C517" t="s">
        <v>114</v>
      </c>
      <c r="E517" t="s">
        <v>130</v>
      </c>
      <c r="F517" t="s">
        <v>117</v>
      </c>
      <c r="G517">
        <v>100</v>
      </c>
      <c r="H517" t="s">
        <v>26</v>
      </c>
      <c r="I517" t="s">
        <v>26</v>
      </c>
      <c r="J517">
        <v>10</v>
      </c>
      <c r="K517" t="b">
        <v>0</v>
      </c>
      <c r="L517" t="str">
        <f t="shared" si="17"/>
        <v>insert into ms_module values('7520','DT','MD','','f10','text','100','discent','discent','10','FALSE');</v>
      </c>
    </row>
    <row r="518" spans="1:12" ht="16.5" customHeight="1">
      <c r="A518">
        <v>7521</v>
      </c>
      <c r="B518" t="s">
        <v>894</v>
      </c>
      <c r="C518" t="s">
        <v>114</v>
      </c>
      <c r="E518" t="s">
        <v>131</v>
      </c>
      <c r="F518" t="s">
        <v>117</v>
      </c>
      <c r="G518">
        <v>100</v>
      </c>
      <c r="H518" t="s">
        <v>27</v>
      </c>
      <c r="I518" t="s">
        <v>27</v>
      </c>
      <c r="J518">
        <v>11</v>
      </c>
      <c r="K518" t="b">
        <v>0</v>
      </c>
      <c r="L518" t="str">
        <f t="shared" si="17"/>
        <v>insert into ms_module values('7521','DT','MD','','f11','text','100','disamount','disamount','11','FALSE');</v>
      </c>
    </row>
    <row r="519" spans="1:12" ht="16.5" customHeight="1">
      <c r="A519">
        <v>7522</v>
      </c>
      <c r="B519" t="s">
        <v>894</v>
      </c>
      <c r="C519" t="s">
        <v>114</v>
      </c>
      <c r="E519" t="s">
        <v>137</v>
      </c>
      <c r="F519" t="s">
        <v>117</v>
      </c>
      <c r="G519">
        <v>100</v>
      </c>
      <c r="H519" t="s">
        <v>498</v>
      </c>
      <c r="I519" t="s">
        <v>498</v>
      </c>
      <c r="J519">
        <v>12</v>
      </c>
      <c r="K519" t="b">
        <v>0</v>
      </c>
      <c r="L519" t="str">
        <f t="shared" si="17"/>
        <v>insert into ms_module values('7522','DT','MD','','f12','text','100','ppncent','ppncent','12','FALSE');</v>
      </c>
    </row>
    <row r="520" spans="1:12" ht="16.5" customHeight="1">
      <c r="A520">
        <v>7523</v>
      </c>
      <c r="B520" t="s">
        <v>894</v>
      </c>
      <c r="C520" t="s">
        <v>114</v>
      </c>
      <c r="E520" t="s">
        <v>138</v>
      </c>
      <c r="F520" t="s">
        <v>117</v>
      </c>
      <c r="G520">
        <v>100</v>
      </c>
      <c r="H520" t="s">
        <v>489</v>
      </c>
      <c r="I520" t="s">
        <v>484</v>
      </c>
      <c r="J520">
        <v>13</v>
      </c>
      <c r="K520" t="b">
        <v>0</v>
      </c>
      <c r="L520" t="str">
        <f t="shared" si="17"/>
        <v>insert into ms_module values('7523','DT','MD','','f13','text','100','Other Fee','otherfee','13','FALSE');</v>
      </c>
    </row>
    <row r="521" spans="1:12" ht="16.5" customHeight="1">
      <c r="A521">
        <v>7524</v>
      </c>
      <c r="B521" t="s">
        <v>894</v>
      </c>
      <c r="C521" t="s">
        <v>114</v>
      </c>
      <c r="E521" t="s">
        <v>139</v>
      </c>
      <c r="F521" t="s">
        <v>432</v>
      </c>
      <c r="G521">
        <v>100</v>
      </c>
      <c r="H521" t="s">
        <v>163</v>
      </c>
      <c r="I521" t="s">
        <v>183</v>
      </c>
      <c r="J521">
        <v>14</v>
      </c>
      <c r="K521" t="b">
        <v>0</v>
      </c>
      <c r="L521" t="str">
        <f t="shared" si="17"/>
        <v>insert into ms_module values('7524','DT','MD','','f14','money','100','Total Amount','format(netamount,0)','14','FALSE');</v>
      </c>
    </row>
    <row r="522" spans="1:12" ht="16.5" customHeight="1">
      <c r="A522">
        <v>7525</v>
      </c>
      <c r="B522" t="s">
        <v>894</v>
      </c>
      <c r="C522" t="s">
        <v>114</v>
      </c>
      <c r="E522" t="s">
        <v>140</v>
      </c>
      <c r="F522" t="s">
        <v>117</v>
      </c>
      <c r="G522">
        <v>100</v>
      </c>
      <c r="H522" t="s">
        <v>31</v>
      </c>
      <c r="I522" t="s">
        <v>31</v>
      </c>
      <c r="J522">
        <v>15</v>
      </c>
      <c r="K522" t="b">
        <v>0</v>
      </c>
      <c r="L522" t="str">
        <f t="shared" si="17"/>
        <v>insert into ms_module values('7525','DT','MD','','f15','text','100','shipvia','shipvia','15','FALSE');</v>
      </c>
    </row>
    <row r="523" spans="1:12" ht="16.5" customHeight="1">
      <c r="A523">
        <v>7526</v>
      </c>
      <c r="B523" t="s">
        <v>894</v>
      </c>
      <c r="C523" t="s">
        <v>114</v>
      </c>
      <c r="E523" t="s">
        <v>141</v>
      </c>
      <c r="F523" t="s">
        <v>117</v>
      </c>
      <c r="G523">
        <v>100</v>
      </c>
      <c r="H523" t="s">
        <v>32</v>
      </c>
      <c r="I523" t="s">
        <v>32</v>
      </c>
      <c r="J523">
        <v>16</v>
      </c>
      <c r="K523" t="b">
        <v>0</v>
      </c>
      <c r="L523" t="str">
        <f t="shared" si="17"/>
        <v>insert into ms_module values('7526','DT','MD','','f16','text','100','deliveryto','deliveryto','16','FALSE');</v>
      </c>
    </row>
    <row r="524" spans="1:12" ht="16.5" customHeight="1">
      <c r="A524">
        <v>7527</v>
      </c>
      <c r="B524" t="s">
        <v>894</v>
      </c>
      <c r="C524" t="s">
        <v>114</v>
      </c>
      <c r="E524" t="s">
        <v>142</v>
      </c>
      <c r="F524" t="s">
        <v>117</v>
      </c>
      <c r="G524">
        <v>100</v>
      </c>
      <c r="H524" t="s">
        <v>33</v>
      </c>
      <c r="I524" t="s">
        <v>33</v>
      </c>
      <c r="J524">
        <v>17</v>
      </c>
      <c r="K524" t="b">
        <v>0</v>
      </c>
      <c r="L524" t="str">
        <f t="shared" si="17"/>
        <v>insert into ms_module values('7527','DT','MD','','f17','text','100','deliveryaddress','deliveryaddress','17','FALSE');</v>
      </c>
    </row>
    <row r="525" spans="1:12" ht="16.5" customHeight="1">
      <c r="A525">
        <v>7528</v>
      </c>
      <c r="B525" t="s">
        <v>894</v>
      </c>
      <c r="C525" t="s">
        <v>114</v>
      </c>
      <c r="E525" t="s">
        <v>143</v>
      </c>
      <c r="F525" t="s">
        <v>117</v>
      </c>
      <c r="G525">
        <v>100</v>
      </c>
      <c r="H525" t="s">
        <v>34</v>
      </c>
      <c r="I525" t="s">
        <v>34</v>
      </c>
      <c r="J525">
        <v>18</v>
      </c>
      <c r="K525" t="b">
        <v>0</v>
      </c>
      <c r="L525" t="str">
        <f t="shared" si="17"/>
        <v>insert into ms_module values('7528','DT','MD','','f18','text','100','deliverypic','deliverypic','18','FALSE');</v>
      </c>
    </row>
    <row r="526" spans="1:12" ht="16.5" customHeight="1">
      <c r="A526">
        <v>7529</v>
      </c>
      <c r="B526" t="s">
        <v>894</v>
      </c>
      <c r="C526" t="s">
        <v>114</v>
      </c>
      <c r="E526" t="s">
        <v>144</v>
      </c>
      <c r="F526" t="s">
        <v>117</v>
      </c>
      <c r="G526">
        <v>100</v>
      </c>
      <c r="H526" t="s">
        <v>35</v>
      </c>
      <c r="I526" t="s">
        <v>35</v>
      </c>
      <c r="J526">
        <v>19</v>
      </c>
      <c r="K526" t="b">
        <v>0</v>
      </c>
      <c r="L526" t="str">
        <f t="shared" si="17"/>
        <v>insert into ms_module values('7529','DT','MD','','f19','text','100','deliveryphone','deliveryphone','19','FALSE');</v>
      </c>
    </row>
    <row r="527" spans="1:12" ht="16.5" customHeight="1">
      <c r="A527">
        <v>7530</v>
      </c>
      <c r="B527" t="s">
        <v>894</v>
      </c>
      <c r="C527" t="s">
        <v>114</v>
      </c>
      <c r="E527" t="s">
        <v>145</v>
      </c>
      <c r="F527" t="s">
        <v>117</v>
      </c>
      <c r="G527">
        <v>100</v>
      </c>
      <c r="H527" t="s">
        <v>36</v>
      </c>
      <c r="I527" t="s">
        <v>36</v>
      </c>
      <c r="J527">
        <v>20</v>
      </c>
      <c r="K527" t="b">
        <v>0</v>
      </c>
      <c r="L527" t="str">
        <f t="shared" si="17"/>
        <v>insert into ms_module values('7530','DT','MD','','f20','text','100','deliverydate','deliverydate','20','FALSE');</v>
      </c>
    </row>
    <row r="528" spans="1:12" ht="16.5" customHeight="1">
      <c r="A528">
        <v>7531</v>
      </c>
      <c r="B528" t="s">
        <v>894</v>
      </c>
      <c r="C528" t="s">
        <v>114</v>
      </c>
      <c r="E528" t="s">
        <v>146</v>
      </c>
      <c r="F528" t="s">
        <v>117</v>
      </c>
      <c r="G528">
        <v>100</v>
      </c>
      <c r="H528" t="s">
        <v>37</v>
      </c>
      <c r="I528" t="s">
        <v>898</v>
      </c>
      <c r="J528">
        <v>21</v>
      </c>
      <c r="K528" t="b">
        <v>0</v>
      </c>
      <c r="L528" t="str">
        <f t="shared" si="17"/>
        <v>insert into ms_module values('7531','DT','MD','','f21','text','100','warehousefrom','(select warehousename from ms_warehouse where warehouseid=tx_deliveryout.warehousefrom limit 1)','21','FALSE');</v>
      </c>
    </row>
    <row r="529" spans="1:12" ht="16.5" customHeight="1">
      <c r="A529">
        <v>7532</v>
      </c>
      <c r="B529" t="s">
        <v>894</v>
      </c>
      <c r="C529" t="s">
        <v>114</v>
      </c>
      <c r="E529" t="s">
        <v>147</v>
      </c>
      <c r="F529" t="s">
        <v>117</v>
      </c>
      <c r="G529">
        <v>100</v>
      </c>
      <c r="H529" t="s">
        <v>38</v>
      </c>
      <c r="I529" t="s">
        <v>38</v>
      </c>
      <c r="J529">
        <v>22</v>
      </c>
      <c r="K529" t="b">
        <v>0</v>
      </c>
      <c r="L529" t="str">
        <f t="shared" si="17"/>
        <v>insert into ms_module values('7532','DT','MD','','f22','text','100','field1','field1','22','FALSE');</v>
      </c>
    </row>
    <row r="530" spans="1:12" ht="16.5" customHeight="1">
      <c r="A530">
        <v>7533</v>
      </c>
      <c r="B530" t="s">
        <v>894</v>
      </c>
      <c r="C530" t="s">
        <v>114</v>
      </c>
      <c r="E530" t="s">
        <v>148</v>
      </c>
      <c r="F530" t="s">
        <v>117</v>
      </c>
      <c r="G530">
        <v>100</v>
      </c>
      <c r="H530" t="s">
        <v>39</v>
      </c>
      <c r="I530" t="s">
        <v>39</v>
      </c>
      <c r="J530">
        <v>23</v>
      </c>
      <c r="K530" t="b">
        <v>0</v>
      </c>
      <c r="L530" t="str">
        <f t="shared" si="17"/>
        <v>insert into ms_module values('7533','DT','MD','','f23','text','100','field2','field2','23','FALSE');</v>
      </c>
    </row>
    <row r="531" spans="1:12" ht="16.5" customHeight="1">
      <c r="A531">
        <v>7534</v>
      </c>
      <c r="B531" t="s">
        <v>894</v>
      </c>
      <c r="C531" t="s">
        <v>114</v>
      </c>
      <c r="E531" t="s">
        <v>149</v>
      </c>
      <c r="F531" t="s">
        <v>117</v>
      </c>
      <c r="G531">
        <v>100</v>
      </c>
      <c r="H531" t="s">
        <v>40</v>
      </c>
      <c r="I531" t="s">
        <v>40</v>
      </c>
      <c r="J531">
        <v>24</v>
      </c>
      <c r="K531" t="b">
        <v>0</v>
      </c>
      <c r="L531" t="str">
        <f t="shared" si="17"/>
        <v>insert into ms_module values('7534','DT','MD','','f24','text','100','field3','field3','24','FALSE');</v>
      </c>
    </row>
    <row r="532" spans="1:12" ht="16.5" customHeight="1">
      <c r="A532">
        <v>7535</v>
      </c>
      <c r="B532" t="s">
        <v>894</v>
      </c>
      <c r="C532" t="s">
        <v>114</v>
      </c>
      <c r="E532" t="s">
        <v>150</v>
      </c>
      <c r="F532" t="s">
        <v>117</v>
      </c>
      <c r="G532">
        <v>100</v>
      </c>
      <c r="H532" t="s">
        <v>41</v>
      </c>
      <c r="I532" t="s">
        <v>41</v>
      </c>
      <c r="J532">
        <v>25</v>
      </c>
      <c r="K532" t="b">
        <v>0</v>
      </c>
      <c r="L532" t="str">
        <f t="shared" si="17"/>
        <v>insert into ms_module values('7535','DT','MD','','f25','text','100','field4','field4','25','FALSE');</v>
      </c>
    </row>
    <row r="533" spans="1:12" ht="16.5" customHeight="1">
      <c r="A533">
        <v>7536</v>
      </c>
      <c r="B533" t="s">
        <v>894</v>
      </c>
      <c r="C533" t="s">
        <v>114</v>
      </c>
      <c r="E533" t="s">
        <v>151</v>
      </c>
      <c r="F533" t="s">
        <v>117</v>
      </c>
      <c r="G533">
        <v>100</v>
      </c>
      <c r="H533" t="s">
        <v>42</v>
      </c>
      <c r="I533" t="s">
        <v>42</v>
      </c>
      <c r="J533">
        <v>26</v>
      </c>
      <c r="K533" t="b">
        <v>0</v>
      </c>
      <c r="L533" t="str">
        <f t="shared" si="17"/>
        <v>insert into ms_module values('7536','DT','MD','','f26','text','100','field5','field5','26','FALSE');</v>
      </c>
    </row>
    <row r="534" spans="1:12" ht="16.5" customHeight="1">
      <c r="A534">
        <v>7537</v>
      </c>
      <c r="B534" t="s">
        <v>894</v>
      </c>
      <c r="C534" t="s">
        <v>114</v>
      </c>
      <c r="E534" t="s">
        <v>152</v>
      </c>
      <c r="F534" t="s">
        <v>117</v>
      </c>
      <c r="G534">
        <v>100</v>
      </c>
      <c r="H534" t="s">
        <v>43</v>
      </c>
      <c r="I534" t="s">
        <v>43</v>
      </c>
      <c r="J534">
        <v>27</v>
      </c>
      <c r="K534" t="b">
        <v>0</v>
      </c>
      <c r="L534" t="str">
        <f t="shared" si="17"/>
        <v>insert into ms_module values('7537','DT','MD','','f27','text','100','field6','field6','27','FALSE');</v>
      </c>
    </row>
    <row r="535" spans="1:12" ht="16.5" customHeight="1">
      <c r="A535">
        <v>7538</v>
      </c>
      <c r="B535" t="s">
        <v>894</v>
      </c>
      <c r="C535" t="s">
        <v>114</v>
      </c>
      <c r="E535" t="s">
        <v>153</v>
      </c>
      <c r="F535" t="s">
        <v>117</v>
      </c>
      <c r="G535">
        <v>100</v>
      </c>
      <c r="H535" t="s">
        <v>44</v>
      </c>
      <c r="I535" t="s">
        <v>44</v>
      </c>
      <c r="J535">
        <v>28</v>
      </c>
      <c r="K535" t="b">
        <v>0</v>
      </c>
      <c r="L535" t="str">
        <f t="shared" si="17"/>
        <v>insert into ms_module values('7538','DT','MD','','f28','text','100','invtaxno1','invtaxno1','28','FALSE');</v>
      </c>
    </row>
    <row r="536" spans="1:12" ht="16.5" customHeight="1">
      <c r="A536">
        <v>7539</v>
      </c>
      <c r="B536" t="s">
        <v>894</v>
      </c>
      <c r="C536" t="s">
        <v>114</v>
      </c>
      <c r="E536" t="s">
        <v>154</v>
      </c>
      <c r="F536" t="s">
        <v>117</v>
      </c>
      <c r="G536">
        <v>100</v>
      </c>
      <c r="H536" t="s">
        <v>45</v>
      </c>
      <c r="I536" t="s">
        <v>45</v>
      </c>
      <c r="J536">
        <v>29</v>
      </c>
      <c r="K536" t="b">
        <v>0</v>
      </c>
      <c r="L536" t="str">
        <f t="shared" si="17"/>
        <v>insert into ms_module values('7539','DT','MD','','f29','text','100','invtaxno2','invtaxno2','29','FALSE');</v>
      </c>
    </row>
    <row r="537" spans="1:12" ht="16.5" customHeight="1">
      <c r="A537">
        <v>7540</v>
      </c>
      <c r="B537" t="s">
        <v>894</v>
      </c>
      <c r="C537" t="s">
        <v>114</v>
      </c>
      <c r="E537" t="s">
        <v>155</v>
      </c>
      <c r="F537" t="s">
        <v>117</v>
      </c>
      <c r="G537">
        <v>100</v>
      </c>
      <c r="H537" t="s">
        <v>46</v>
      </c>
      <c r="I537" t="s">
        <v>46</v>
      </c>
      <c r="J537">
        <v>30</v>
      </c>
      <c r="K537" t="b">
        <v>0</v>
      </c>
      <c r="L537" t="str">
        <f t="shared" si="17"/>
        <v>insert into ms_module values('7540','DT','MD','','f30','text','100','invtaxdate','invtaxdate','30','FALSE');</v>
      </c>
    </row>
    <row r="538" spans="1:12" ht="16.5" customHeight="1">
      <c r="A538">
        <v>7541</v>
      </c>
      <c r="B538" t="s">
        <v>894</v>
      </c>
      <c r="C538" t="s">
        <v>114</v>
      </c>
      <c r="E538" t="s">
        <v>156</v>
      </c>
      <c r="F538" t="s">
        <v>117</v>
      </c>
      <c r="G538">
        <v>100</v>
      </c>
      <c r="H538" t="s">
        <v>47</v>
      </c>
      <c r="I538" t="s">
        <v>47</v>
      </c>
      <c r="J538">
        <v>31</v>
      </c>
      <c r="K538" t="b">
        <v>0</v>
      </c>
      <c r="L538" t="str">
        <f t="shared" si="17"/>
        <v>insert into ms_module values('7541','DT','MD','','f31','text','100','invtaxmemo','invtaxmemo','31','FALSE');</v>
      </c>
    </row>
    <row r="539" spans="1:12" ht="16.5" customHeight="1">
      <c r="A539">
        <v>7542</v>
      </c>
      <c r="B539" t="s">
        <v>894</v>
      </c>
      <c r="C539" t="s">
        <v>114</v>
      </c>
      <c r="E539" t="s">
        <v>157</v>
      </c>
      <c r="F539" t="s">
        <v>117</v>
      </c>
      <c r="G539">
        <v>99</v>
      </c>
      <c r="H539" t="s">
        <v>128</v>
      </c>
      <c r="I539" t="s">
        <v>48</v>
      </c>
      <c r="J539">
        <v>32</v>
      </c>
      <c r="K539" t="b">
        <v>1</v>
      </c>
      <c r="L539" t="str">
        <f t="shared" si="17"/>
        <v>insert into ms_module values('7542','DT','MD','','f32','text','99','Notes','notes','32','TRUE');</v>
      </c>
    </row>
    <row r="540" spans="1:12" ht="16.5" customHeight="1">
      <c r="A540">
        <v>7543</v>
      </c>
      <c r="B540" t="s">
        <v>894</v>
      </c>
      <c r="C540" t="s">
        <v>114</v>
      </c>
      <c r="E540" t="s">
        <v>158</v>
      </c>
      <c r="F540" t="s">
        <v>117</v>
      </c>
      <c r="G540">
        <v>100</v>
      </c>
      <c r="H540" t="s">
        <v>164</v>
      </c>
      <c r="I540" t="s">
        <v>897</v>
      </c>
      <c r="J540">
        <v>33</v>
      </c>
      <c r="K540" t="b">
        <v>0</v>
      </c>
      <c r="L540" t="str">
        <f t="shared" si="17"/>
        <v>insert into ms_module values('7543','DT','MD','','f33','text','100','Details','(SELECT GROUP_CONCAT(c.orderid,"[",c.prodcode,"[",c.prodname,"[",c.qty,"[",c.unit,"[",c.price,"[",c.discent,"[",c.disamount,"[",c.total SEPARATOR "{")FROM tx_deliveryout_d c WHERE tx_deliveryout.orderno=c.orderno)','33','FALSE');</v>
      </c>
    </row>
    <row r="541" spans="1:12" ht="16.5" customHeight="1">
      <c r="A541">
        <v>7544</v>
      </c>
      <c r="B541" t="s">
        <v>894</v>
      </c>
      <c r="C541" t="s">
        <v>114</v>
      </c>
      <c r="E541" t="s">
        <v>490</v>
      </c>
      <c r="F541" t="s">
        <v>117</v>
      </c>
      <c r="G541">
        <v>100</v>
      </c>
      <c r="H541" t="s">
        <v>493</v>
      </c>
      <c r="I541" t="s">
        <v>492</v>
      </c>
      <c r="J541">
        <v>34</v>
      </c>
      <c r="K541" t="b">
        <v>0</v>
      </c>
      <c r="L541" t="str">
        <f t="shared" si="17"/>
        <v>insert into ms_module values('7544','DT','MD','','f34','text','100','DP','dp','34','FALSE');</v>
      </c>
    </row>
    <row r="542" spans="1:12" ht="16.5" customHeight="1">
      <c r="A542">
        <v>7545</v>
      </c>
      <c r="B542" t="s">
        <v>894</v>
      </c>
      <c r="C542" t="s">
        <v>114</v>
      </c>
      <c r="E542" t="s">
        <v>491</v>
      </c>
      <c r="F542" t="s">
        <v>117</v>
      </c>
      <c r="G542">
        <v>100</v>
      </c>
      <c r="H542" t="s">
        <v>494</v>
      </c>
      <c r="I542" t="s">
        <v>495</v>
      </c>
      <c r="J542">
        <v>35</v>
      </c>
      <c r="K542" t="b">
        <v>0</v>
      </c>
      <c r="L542" t="str">
        <f t="shared" si="17"/>
        <v>insert into ms_module values('7545','DT','MD','','f35','text','100','Left Amount','leftamount','35','FALSE');</v>
      </c>
    </row>
    <row r="543" spans="1:12" ht="16.5" customHeight="1">
      <c r="A543">
        <v>7546</v>
      </c>
      <c r="B543" t="s">
        <v>894</v>
      </c>
      <c r="C543" t="s">
        <v>114</v>
      </c>
      <c r="E543" t="s">
        <v>497</v>
      </c>
      <c r="F543" t="s">
        <v>117</v>
      </c>
      <c r="G543">
        <v>100</v>
      </c>
      <c r="H543" t="s">
        <v>499</v>
      </c>
      <c r="I543" t="s">
        <v>499</v>
      </c>
      <c r="J543">
        <v>36</v>
      </c>
      <c r="K543" t="b">
        <v>0</v>
      </c>
      <c r="L543" t="str">
        <f t="shared" si="17"/>
        <v>insert into ms_module values('7546','DT','MD','','f36','text','100','ppnamount','ppnamount','36','FALSE');</v>
      </c>
    </row>
    <row r="544" spans="1:12" ht="16.5" customHeight="1">
      <c r="A544">
        <v>7547</v>
      </c>
      <c r="B544" t="s">
        <v>894</v>
      </c>
      <c r="C544" t="s">
        <v>114</v>
      </c>
      <c r="F544" t="s">
        <v>132</v>
      </c>
      <c r="H544" t="s">
        <v>133</v>
      </c>
      <c r="I544" t="s">
        <v>895</v>
      </c>
      <c r="J544">
        <v>37</v>
      </c>
      <c r="L544" t="str">
        <f t="shared" si="17"/>
        <v>insert into ms_module values('7547','DT','MD','','','end','','nowhere',';FROM tx_deliveryout where transtype="DT" order by orderno desc ;','37','');</v>
      </c>
    </row>
    <row r="545" spans="1:12" ht="16.5" customHeight="1">
      <c r="A545">
        <v>7548</v>
      </c>
      <c r="B545" t="s">
        <v>894</v>
      </c>
      <c r="C545" t="s">
        <v>114</v>
      </c>
      <c r="F545" t="s">
        <v>132</v>
      </c>
      <c r="H545" t="s">
        <v>134</v>
      </c>
      <c r="I545" t="s">
        <v>896</v>
      </c>
      <c r="J545">
        <v>38</v>
      </c>
      <c r="L545" t="str">
        <f t="shared" si="17"/>
        <v>insert into ms_module values('7548','DT','MD','','','end','','where',';FROM tx_deliveryout where transtype="DT" and concat(orderno,refno,custname,salesman) like "%w2%" order by orderno desc;','38','');</v>
      </c>
    </row>
    <row r="546" spans="1:12" ht="16.5" customHeight="1">
      <c r="A546">
        <v>7549</v>
      </c>
      <c r="B546" t="s">
        <v>914</v>
      </c>
      <c r="C546" t="s">
        <v>114</v>
      </c>
      <c r="E546" t="s">
        <v>116</v>
      </c>
      <c r="F546" t="s">
        <v>117</v>
      </c>
      <c r="G546">
        <v>120</v>
      </c>
      <c r="H546" t="s">
        <v>864</v>
      </c>
      <c r="I546" t="s">
        <v>19</v>
      </c>
      <c r="J546">
        <v>1</v>
      </c>
      <c r="K546" t="b">
        <v>1</v>
      </c>
      <c r="L546" t="str">
        <f>"insert into ms_module values('"&amp;A546&amp;"','"&amp;B546&amp;"','"&amp;C546&amp;"','"&amp;D546&amp;"','"&amp;E546&amp;"','"&amp;F546&amp;"','"&amp;G546&amp;"','"&amp;H546&amp;"','"&amp;I546&amp;"','"&amp;J546&amp;"','"&amp;K546&amp;"');"</f>
        <v>insert into ms_module values('7549','DR','MD','','f1','text','120','Order No','orderno','1','TRUE');</v>
      </c>
    </row>
    <row r="547" spans="1:12" ht="16.5" customHeight="1">
      <c r="A547">
        <v>7550</v>
      </c>
      <c r="B547" t="s">
        <v>914</v>
      </c>
      <c r="C547" t="s">
        <v>114</v>
      </c>
      <c r="E547" t="s">
        <v>119</v>
      </c>
      <c r="F547" t="s">
        <v>117</v>
      </c>
      <c r="G547">
        <v>90</v>
      </c>
      <c r="H547" t="s">
        <v>865</v>
      </c>
      <c r="I547" t="s">
        <v>20</v>
      </c>
      <c r="J547">
        <v>2</v>
      </c>
      <c r="K547" t="b">
        <v>1</v>
      </c>
      <c r="L547" t="str">
        <f t="shared" ref="L547:L583" si="18">"insert into ms_module values('"&amp;A547&amp;"','"&amp;B547&amp;"','"&amp;C547&amp;"','"&amp;D547&amp;"','"&amp;E547&amp;"','"&amp;F547&amp;"','"&amp;G547&amp;"','"&amp;H547&amp;"','"&amp;I547&amp;"','"&amp;J547&amp;"','"&amp;K547&amp;"');"</f>
        <v>insert into ms_module values('7550','DR','MD','','f2','text','90','Order Date','orderdate','2','TRUE');</v>
      </c>
    </row>
    <row r="548" spans="1:12" ht="16.5" customHeight="1">
      <c r="A548">
        <v>7551</v>
      </c>
      <c r="B548" t="s">
        <v>914</v>
      </c>
      <c r="C548" t="s">
        <v>114</v>
      </c>
      <c r="E548" t="s">
        <v>121</v>
      </c>
      <c r="F548" t="s">
        <v>117</v>
      </c>
      <c r="G548">
        <v>80</v>
      </c>
      <c r="H548" t="s">
        <v>866</v>
      </c>
      <c r="I548" t="s">
        <v>21</v>
      </c>
      <c r="J548">
        <v>3</v>
      </c>
      <c r="K548" t="b">
        <v>1</v>
      </c>
      <c r="L548" t="str">
        <f t="shared" si="18"/>
        <v>insert into ms_module values('7551','DR','MD','','f3','text','80','Order Type','transtype','3','TRUE');</v>
      </c>
    </row>
    <row r="549" spans="1:12" ht="16.5" customHeight="1">
      <c r="A549">
        <v>7552</v>
      </c>
      <c r="B549" t="s">
        <v>914</v>
      </c>
      <c r="C549" t="s">
        <v>114</v>
      </c>
      <c r="E549" t="s">
        <v>123</v>
      </c>
      <c r="F549" t="s">
        <v>117</v>
      </c>
      <c r="G549">
        <v>100</v>
      </c>
      <c r="H549" t="s">
        <v>22</v>
      </c>
      <c r="I549" t="s">
        <v>22</v>
      </c>
      <c r="J549">
        <v>4</v>
      </c>
      <c r="K549" t="b">
        <v>0</v>
      </c>
      <c r="L549" t="str">
        <f t="shared" si="18"/>
        <v>insert into ms_module values('7552','DR','MD','','f4','text','100','custcode','custcode','4','FALSE');</v>
      </c>
    </row>
    <row r="550" spans="1:12" ht="16.5" customHeight="1">
      <c r="A550">
        <v>7553</v>
      </c>
      <c r="B550" t="s">
        <v>914</v>
      </c>
      <c r="C550" t="s">
        <v>114</v>
      </c>
      <c r="E550" t="s">
        <v>124</v>
      </c>
      <c r="F550" t="s">
        <v>117</v>
      </c>
      <c r="G550">
        <v>150</v>
      </c>
      <c r="H550" t="s">
        <v>159</v>
      </c>
      <c r="I550" t="s">
        <v>23</v>
      </c>
      <c r="J550">
        <v>5</v>
      </c>
      <c r="K550" t="b">
        <v>1</v>
      </c>
      <c r="L550" t="str">
        <f t="shared" si="18"/>
        <v>insert into ms_module values('7553','DR','MD','','f5','text','150','Customer','custname','5','TRUE');</v>
      </c>
    </row>
    <row r="551" spans="1:12" ht="16.5" customHeight="1">
      <c r="A551">
        <v>7554</v>
      </c>
      <c r="B551" t="s">
        <v>914</v>
      </c>
      <c r="C551" t="s">
        <v>114</v>
      </c>
      <c r="E551" t="s">
        <v>125</v>
      </c>
      <c r="F551" t="s">
        <v>117</v>
      </c>
      <c r="G551">
        <v>120</v>
      </c>
      <c r="H551" t="s">
        <v>160</v>
      </c>
      <c r="I551" t="s">
        <v>915</v>
      </c>
      <c r="J551">
        <v>6</v>
      </c>
      <c r="K551" t="b">
        <v>0</v>
      </c>
      <c r="L551" t="str">
        <f t="shared" si="18"/>
        <v>insert into ms_module values('7554','DR','MD','','f6','text','120','Pay Terms','(select setorantype from ms_payment where paymentid=tx_deliveryreceived.payterms limit 1)','6','FALSE');</v>
      </c>
    </row>
    <row r="552" spans="1:12" ht="16.5" customHeight="1">
      <c r="A552">
        <v>7555</v>
      </c>
      <c r="B552" t="s">
        <v>914</v>
      </c>
      <c r="C552" t="s">
        <v>114</v>
      </c>
      <c r="E552" t="s">
        <v>126</v>
      </c>
      <c r="F552" t="s">
        <v>117</v>
      </c>
      <c r="G552">
        <v>100</v>
      </c>
      <c r="H552" t="s">
        <v>761</v>
      </c>
      <c r="I552" t="s">
        <v>53</v>
      </c>
      <c r="J552">
        <v>7</v>
      </c>
      <c r="K552" t="b">
        <v>0</v>
      </c>
      <c r="L552" t="str">
        <f t="shared" si="18"/>
        <v>insert into ms_module values('7555','DR','MD','','f7','text','100','Trans No','refno','7','FALSE');</v>
      </c>
    </row>
    <row r="553" spans="1:12" ht="16.5" customHeight="1">
      <c r="A553">
        <v>7556</v>
      </c>
      <c r="B553" t="s">
        <v>914</v>
      </c>
      <c r="C553" t="s">
        <v>114</v>
      </c>
      <c r="E553" t="s">
        <v>127</v>
      </c>
      <c r="F553" t="s">
        <v>117</v>
      </c>
      <c r="G553">
        <v>100</v>
      </c>
      <c r="H553" t="s">
        <v>162</v>
      </c>
      <c r="I553" t="s">
        <v>916</v>
      </c>
      <c r="J553">
        <v>8</v>
      </c>
      <c r="K553" t="b">
        <v>1</v>
      </c>
      <c r="L553" t="str">
        <f t="shared" si="18"/>
        <v>insert into ms_module values('7556','DR','MD','','f8','text','100','Salesman','(select salesname from ms_salesman where salesid=tx_deliveryreceived.salesman limit 1)','8','TRUE');</v>
      </c>
    </row>
    <row r="554" spans="1:12" ht="16.5" customHeight="1">
      <c r="A554">
        <v>7557</v>
      </c>
      <c r="B554" t="s">
        <v>914</v>
      </c>
      <c r="C554" t="s">
        <v>114</v>
      </c>
      <c r="E554" t="s">
        <v>129</v>
      </c>
      <c r="F554" t="s">
        <v>117</v>
      </c>
      <c r="G554">
        <v>100</v>
      </c>
      <c r="H554" t="s">
        <v>25</v>
      </c>
      <c r="I554" t="s">
        <v>25</v>
      </c>
      <c r="J554">
        <v>9</v>
      </c>
      <c r="K554" t="b">
        <v>0</v>
      </c>
      <c r="L554" t="str">
        <f t="shared" si="18"/>
        <v>insert into ms_module values('7557','DR','MD','','f9','text','100','totalamount','totalamount','9','FALSE');</v>
      </c>
    </row>
    <row r="555" spans="1:12" ht="16.5" customHeight="1">
      <c r="A555">
        <v>7558</v>
      </c>
      <c r="B555" t="s">
        <v>914</v>
      </c>
      <c r="C555" t="s">
        <v>114</v>
      </c>
      <c r="E555" t="s">
        <v>130</v>
      </c>
      <c r="F555" t="s">
        <v>117</v>
      </c>
      <c r="G555">
        <v>100</v>
      </c>
      <c r="H555" t="s">
        <v>26</v>
      </c>
      <c r="I555" t="s">
        <v>26</v>
      </c>
      <c r="J555">
        <v>10</v>
      </c>
      <c r="K555" t="b">
        <v>0</v>
      </c>
      <c r="L555" t="str">
        <f t="shared" si="18"/>
        <v>insert into ms_module values('7558','DR','MD','','f10','text','100','discent','discent','10','FALSE');</v>
      </c>
    </row>
    <row r="556" spans="1:12" ht="16.5" customHeight="1">
      <c r="A556">
        <v>7559</v>
      </c>
      <c r="B556" t="s">
        <v>914</v>
      </c>
      <c r="C556" t="s">
        <v>114</v>
      </c>
      <c r="E556" t="s">
        <v>131</v>
      </c>
      <c r="F556" t="s">
        <v>117</v>
      </c>
      <c r="G556">
        <v>100</v>
      </c>
      <c r="H556" t="s">
        <v>27</v>
      </c>
      <c r="I556" t="s">
        <v>27</v>
      </c>
      <c r="J556">
        <v>11</v>
      </c>
      <c r="K556" t="b">
        <v>0</v>
      </c>
      <c r="L556" t="str">
        <f t="shared" si="18"/>
        <v>insert into ms_module values('7559','DR','MD','','f11','text','100','disamount','disamount','11','FALSE');</v>
      </c>
    </row>
    <row r="557" spans="1:12" ht="16.5" customHeight="1">
      <c r="A557">
        <v>7560</v>
      </c>
      <c r="B557" t="s">
        <v>914</v>
      </c>
      <c r="C557" t="s">
        <v>114</v>
      </c>
      <c r="E557" t="s">
        <v>137</v>
      </c>
      <c r="F557" t="s">
        <v>117</v>
      </c>
      <c r="G557">
        <v>100</v>
      </c>
      <c r="H557" t="s">
        <v>498</v>
      </c>
      <c r="I557" t="s">
        <v>498</v>
      </c>
      <c r="J557">
        <v>12</v>
      </c>
      <c r="K557" t="b">
        <v>0</v>
      </c>
      <c r="L557" t="str">
        <f t="shared" si="18"/>
        <v>insert into ms_module values('7560','DR','MD','','f12','text','100','ppncent','ppncent','12','FALSE');</v>
      </c>
    </row>
    <row r="558" spans="1:12" ht="16.5" customHeight="1">
      <c r="A558">
        <v>7561</v>
      </c>
      <c r="B558" t="s">
        <v>914</v>
      </c>
      <c r="C558" t="s">
        <v>114</v>
      </c>
      <c r="E558" t="s">
        <v>138</v>
      </c>
      <c r="F558" t="s">
        <v>117</v>
      </c>
      <c r="G558">
        <v>100</v>
      </c>
      <c r="H558" t="s">
        <v>489</v>
      </c>
      <c r="I558" t="s">
        <v>484</v>
      </c>
      <c r="J558">
        <v>13</v>
      </c>
      <c r="K558" t="b">
        <v>0</v>
      </c>
      <c r="L558" t="str">
        <f t="shared" si="18"/>
        <v>insert into ms_module values('7561','DR','MD','','f13','text','100','Other Fee','otherfee','13','FALSE');</v>
      </c>
    </row>
    <row r="559" spans="1:12" ht="16.5" customHeight="1">
      <c r="A559">
        <v>7562</v>
      </c>
      <c r="B559" t="s">
        <v>914</v>
      </c>
      <c r="C559" t="s">
        <v>114</v>
      </c>
      <c r="E559" t="s">
        <v>139</v>
      </c>
      <c r="F559" t="s">
        <v>432</v>
      </c>
      <c r="G559">
        <v>100</v>
      </c>
      <c r="H559" t="s">
        <v>163</v>
      </c>
      <c r="I559" t="s">
        <v>183</v>
      </c>
      <c r="J559">
        <v>14</v>
      </c>
      <c r="K559" t="b">
        <v>1</v>
      </c>
      <c r="L559" t="str">
        <f t="shared" si="18"/>
        <v>insert into ms_module values('7562','DR','MD','','f14','money','100','Total Amount','format(netamount,0)','14','TRUE');</v>
      </c>
    </row>
    <row r="560" spans="1:12" ht="16.5" customHeight="1">
      <c r="A560">
        <v>7563</v>
      </c>
      <c r="B560" t="s">
        <v>914</v>
      </c>
      <c r="C560" t="s">
        <v>114</v>
      </c>
      <c r="E560" t="s">
        <v>140</v>
      </c>
      <c r="F560" t="s">
        <v>117</v>
      </c>
      <c r="G560">
        <v>100</v>
      </c>
      <c r="H560" t="s">
        <v>31</v>
      </c>
      <c r="I560" t="s">
        <v>31</v>
      </c>
      <c r="J560">
        <v>15</v>
      </c>
      <c r="K560" t="b">
        <v>0</v>
      </c>
      <c r="L560" t="str">
        <f t="shared" si="18"/>
        <v>insert into ms_module values('7563','DR','MD','','f15','text','100','shipvia','shipvia','15','FALSE');</v>
      </c>
    </row>
    <row r="561" spans="1:12" ht="16.5" customHeight="1">
      <c r="A561">
        <v>7564</v>
      </c>
      <c r="B561" t="s">
        <v>914</v>
      </c>
      <c r="C561" t="s">
        <v>114</v>
      </c>
      <c r="E561" t="s">
        <v>141</v>
      </c>
      <c r="F561" t="s">
        <v>117</v>
      </c>
      <c r="G561">
        <v>100</v>
      </c>
      <c r="H561" t="s">
        <v>32</v>
      </c>
      <c r="I561" t="s">
        <v>32</v>
      </c>
      <c r="J561">
        <v>16</v>
      </c>
      <c r="K561" t="b">
        <v>0</v>
      </c>
      <c r="L561" t="str">
        <f t="shared" si="18"/>
        <v>insert into ms_module values('7564','DR','MD','','f16','text','100','deliveryto','deliveryto','16','FALSE');</v>
      </c>
    </row>
    <row r="562" spans="1:12" ht="16.5" customHeight="1">
      <c r="A562">
        <v>7565</v>
      </c>
      <c r="B562" t="s">
        <v>914</v>
      </c>
      <c r="C562" t="s">
        <v>114</v>
      </c>
      <c r="E562" t="s">
        <v>142</v>
      </c>
      <c r="F562" t="s">
        <v>117</v>
      </c>
      <c r="G562">
        <v>100</v>
      </c>
      <c r="H562" t="s">
        <v>33</v>
      </c>
      <c r="I562" t="s">
        <v>33</v>
      </c>
      <c r="J562">
        <v>17</v>
      </c>
      <c r="K562" t="b">
        <v>0</v>
      </c>
      <c r="L562" t="str">
        <f t="shared" si="18"/>
        <v>insert into ms_module values('7565','DR','MD','','f17','text','100','deliveryaddress','deliveryaddress','17','FALSE');</v>
      </c>
    </row>
    <row r="563" spans="1:12" ht="16.5" customHeight="1">
      <c r="A563">
        <v>7566</v>
      </c>
      <c r="B563" t="s">
        <v>914</v>
      </c>
      <c r="C563" t="s">
        <v>114</v>
      </c>
      <c r="E563" t="s">
        <v>143</v>
      </c>
      <c r="F563" t="s">
        <v>117</v>
      </c>
      <c r="G563">
        <v>100</v>
      </c>
      <c r="H563" t="s">
        <v>34</v>
      </c>
      <c r="I563" t="s">
        <v>34</v>
      </c>
      <c r="J563">
        <v>18</v>
      </c>
      <c r="K563" t="b">
        <v>0</v>
      </c>
      <c r="L563" t="str">
        <f t="shared" si="18"/>
        <v>insert into ms_module values('7566','DR','MD','','f18','text','100','deliverypic','deliverypic','18','FALSE');</v>
      </c>
    </row>
    <row r="564" spans="1:12" ht="16.5" customHeight="1">
      <c r="A564">
        <v>7567</v>
      </c>
      <c r="B564" t="s">
        <v>914</v>
      </c>
      <c r="C564" t="s">
        <v>114</v>
      </c>
      <c r="E564" t="s">
        <v>144</v>
      </c>
      <c r="F564" t="s">
        <v>117</v>
      </c>
      <c r="G564">
        <v>100</v>
      </c>
      <c r="H564" t="s">
        <v>35</v>
      </c>
      <c r="I564" t="s">
        <v>35</v>
      </c>
      <c r="J564">
        <v>19</v>
      </c>
      <c r="K564" t="b">
        <v>0</v>
      </c>
      <c r="L564" t="str">
        <f t="shared" si="18"/>
        <v>insert into ms_module values('7567','DR','MD','','f19','text','100','deliveryphone','deliveryphone','19','FALSE');</v>
      </c>
    </row>
    <row r="565" spans="1:12" ht="16.5" customHeight="1">
      <c r="A565">
        <v>7568</v>
      </c>
      <c r="B565" t="s">
        <v>914</v>
      </c>
      <c r="C565" t="s">
        <v>114</v>
      </c>
      <c r="E565" t="s">
        <v>145</v>
      </c>
      <c r="F565" t="s">
        <v>117</v>
      </c>
      <c r="G565">
        <v>100</v>
      </c>
      <c r="H565" t="s">
        <v>36</v>
      </c>
      <c r="I565" t="s">
        <v>36</v>
      </c>
      <c r="J565">
        <v>20</v>
      </c>
      <c r="K565" t="b">
        <v>0</v>
      </c>
      <c r="L565" t="str">
        <f t="shared" si="18"/>
        <v>insert into ms_module values('7568','DR','MD','','f20','text','100','deliverydate','deliverydate','20','FALSE');</v>
      </c>
    </row>
    <row r="566" spans="1:12" ht="16.5" customHeight="1">
      <c r="A566">
        <v>7569</v>
      </c>
      <c r="B566" t="s">
        <v>914</v>
      </c>
      <c r="C566" t="s">
        <v>114</v>
      </c>
      <c r="E566" t="s">
        <v>146</v>
      </c>
      <c r="F566" t="s">
        <v>117</v>
      </c>
      <c r="G566">
        <v>100</v>
      </c>
      <c r="H566" t="s">
        <v>37</v>
      </c>
      <c r="I566" t="s">
        <v>917</v>
      </c>
      <c r="J566">
        <v>21</v>
      </c>
      <c r="K566" t="b">
        <v>0</v>
      </c>
      <c r="L566" t="str">
        <f t="shared" si="18"/>
        <v>insert into ms_module values('7569','DR','MD','','f21','text','100','warehousefrom','(select warehousename from ms_warehouse where warehouseid=tx_deliveryreceived.warehousefrom limit 1)','21','FALSE');</v>
      </c>
    </row>
    <row r="567" spans="1:12" ht="16.5" customHeight="1">
      <c r="A567">
        <v>7570</v>
      </c>
      <c r="B567" t="s">
        <v>914</v>
      </c>
      <c r="C567" t="s">
        <v>114</v>
      </c>
      <c r="E567" t="s">
        <v>147</v>
      </c>
      <c r="F567" t="s">
        <v>117</v>
      </c>
      <c r="G567">
        <v>100</v>
      </c>
      <c r="H567" t="s">
        <v>38</v>
      </c>
      <c r="I567" t="s">
        <v>38</v>
      </c>
      <c r="J567">
        <v>22</v>
      </c>
      <c r="K567" t="b">
        <v>0</v>
      </c>
      <c r="L567" t="str">
        <f t="shared" si="18"/>
        <v>insert into ms_module values('7570','DR','MD','','f22','text','100','field1','field1','22','FALSE');</v>
      </c>
    </row>
    <row r="568" spans="1:12" ht="16.5" customHeight="1">
      <c r="A568">
        <v>7571</v>
      </c>
      <c r="B568" t="s">
        <v>914</v>
      </c>
      <c r="C568" t="s">
        <v>114</v>
      </c>
      <c r="E568" t="s">
        <v>148</v>
      </c>
      <c r="F568" t="s">
        <v>117</v>
      </c>
      <c r="G568">
        <v>100</v>
      </c>
      <c r="H568" t="s">
        <v>39</v>
      </c>
      <c r="I568" t="s">
        <v>39</v>
      </c>
      <c r="J568">
        <v>23</v>
      </c>
      <c r="K568" t="b">
        <v>0</v>
      </c>
      <c r="L568" t="str">
        <f t="shared" si="18"/>
        <v>insert into ms_module values('7571','DR','MD','','f23','text','100','field2','field2','23','FALSE');</v>
      </c>
    </row>
    <row r="569" spans="1:12" ht="16.5" customHeight="1">
      <c r="A569">
        <v>7572</v>
      </c>
      <c r="B569" t="s">
        <v>914</v>
      </c>
      <c r="C569" t="s">
        <v>114</v>
      </c>
      <c r="E569" t="s">
        <v>149</v>
      </c>
      <c r="F569" t="s">
        <v>117</v>
      </c>
      <c r="G569">
        <v>100</v>
      </c>
      <c r="H569" t="s">
        <v>40</v>
      </c>
      <c r="I569" t="s">
        <v>40</v>
      </c>
      <c r="J569">
        <v>24</v>
      </c>
      <c r="K569" t="b">
        <v>0</v>
      </c>
      <c r="L569" t="str">
        <f t="shared" si="18"/>
        <v>insert into ms_module values('7572','DR','MD','','f24','text','100','field3','field3','24','FALSE');</v>
      </c>
    </row>
    <row r="570" spans="1:12" ht="16.5" customHeight="1">
      <c r="A570">
        <v>7573</v>
      </c>
      <c r="B570" t="s">
        <v>914</v>
      </c>
      <c r="C570" t="s">
        <v>114</v>
      </c>
      <c r="E570" t="s">
        <v>150</v>
      </c>
      <c r="F570" t="s">
        <v>117</v>
      </c>
      <c r="G570">
        <v>100</v>
      </c>
      <c r="H570" t="s">
        <v>41</v>
      </c>
      <c r="I570" t="s">
        <v>41</v>
      </c>
      <c r="J570">
        <v>25</v>
      </c>
      <c r="K570" t="b">
        <v>0</v>
      </c>
      <c r="L570" t="str">
        <f t="shared" si="18"/>
        <v>insert into ms_module values('7573','DR','MD','','f25','text','100','field4','field4','25','FALSE');</v>
      </c>
    </row>
    <row r="571" spans="1:12" ht="16.5" customHeight="1">
      <c r="A571">
        <v>7574</v>
      </c>
      <c r="B571" t="s">
        <v>914</v>
      </c>
      <c r="C571" t="s">
        <v>114</v>
      </c>
      <c r="E571" t="s">
        <v>151</v>
      </c>
      <c r="F571" t="s">
        <v>117</v>
      </c>
      <c r="G571">
        <v>100</v>
      </c>
      <c r="H571" t="s">
        <v>42</v>
      </c>
      <c r="I571" t="s">
        <v>42</v>
      </c>
      <c r="J571">
        <v>26</v>
      </c>
      <c r="K571" t="b">
        <v>0</v>
      </c>
      <c r="L571" t="str">
        <f t="shared" si="18"/>
        <v>insert into ms_module values('7574','DR','MD','','f26','text','100','field5','field5','26','FALSE');</v>
      </c>
    </row>
    <row r="572" spans="1:12" ht="16.5" customHeight="1">
      <c r="A572">
        <v>7575</v>
      </c>
      <c r="B572" t="s">
        <v>914</v>
      </c>
      <c r="C572" t="s">
        <v>114</v>
      </c>
      <c r="E572" t="s">
        <v>152</v>
      </c>
      <c r="F572" t="s">
        <v>117</v>
      </c>
      <c r="G572">
        <v>100</v>
      </c>
      <c r="H572" t="s">
        <v>43</v>
      </c>
      <c r="I572" t="s">
        <v>43</v>
      </c>
      <c r="J572">
        <v>27</v>
      </c>
      <c r="K572" t="b">
        <v>0</v>
      </c>
      <c r="L572" t="str">
        <f t="shared" si="18"/>
        <v>insert into ms_module values('7575','DR','MD','','f27','text','100','field6','field6','27','FALSE');</v>
      </c>
    </row>
    <row r="573" spans="1:12" ht="16.5" customHeight="1">
      <c r="A573">
        <v>7576</v>
      </c>
      <c r="B573" t="s">
        <v>914</v>
      </c>
      <c r="C573" t="s">
        <v>114</v>
      </c>
      <c r="E573" t="s">
        <v>153</v>
      </c>
      <c r="F573" t="s">
        <v>117</v>
      </c>
      <c r="G573">
        <v>100</v>
      </c>
      <c r="H573" t="s">
        <v>44</v>
      </c>
      <c r="I573" t="s">
        <v>44</v>
      </c>
      <c r="J573">
        <v>28</v>
      </c>
      <c r="K573" t="b">
        <v>0</v>
      </c>
      <c r="L573" t="str">
        <f t="shared" si="18"/>
        <v>insert into ms_module values('7576','DR','MD','','f28','text','100','invtaxno1','invtaxno1','28','FALSE');</v>
      </c>
    </row>
    <row r="574" spans="1:12" ht="16.5" customHeight="1">
      <c r="A574">
        <v>7577</v>
      </c>
      <c r="B574" t="s">
        <v>914</v>
      </c>
      <c r="C574" t="s">
        <v>114</v>
      </c>
      <c r="E574" t="s">
        <v>154</v>
      </c>
      <c r="F574" t="s">
        <v>117</v>
      </c>
      <c r="G574">
        <v>100</v>
      </c>
      <c r="H574" t="s">
        <v>45</v>
      </c>
      <c r="I574" t="s">
        <v>45</v>
      </c>
      <c r="J574">
        <v>29</v>
      </c>
      <c r="K574" t="b">
        <v>0</v>
      </c>
      <c r="L574" t="str">
        <f t="shared" si="18"/>
        <v>insert into ms_module values('7577','DR','MD','','f29','text','100','invtaxno2','invtaxno2','29','FALSE');</v>
      </c>
    </row>
    <row r="575" spans="1:12" ht="16.5" customHeight="1">
      <c r="A575">
        <v>7578</v>
      </c>
      <c r="B575" t="s">
        <v>914</v>
      </c>
      <c r="C575" t="s">
        <v>114</v>
      </c>
      <c r="E575" t="s">
        <v>155</v>
      </c>
      <c r="F575" t="s">
        <v>117</v>
      </c>
      <c r="G575">
        <v>100</v>
      </c>
      <c r="H575" t="s">
        <v>46</v>
      </c>
      <c r="I575" t="s">
        <v>46</v>
      </c>
      <c r="J575">
        <v>30</v>
      </c>
      <c r="K575" t="b">
        <v>0</v>
      </c>
      <c r="L575" t="str">
        <f t="shared" si="18"/>
        <v>insert into ms_module values('7578','DR','MD','','f30','text','100','invtaxdate','invtaxdate','30','FALSE');</v>
      </c>
    </row>
    <row r="576" spans="1:12" ht="16.5" customHeight="1">
      <c r="A576">
        <v>7579</v>
      </c>
      <c r="B576" t="s">
        <v>914</v>
      </c>
      <c r="C576" t="s">
        <v>114</v>
      </c>
      <c r="E576" t="s">
        <v>156</v>
      </c>
      <c r="F576" t="s">
        <v>117</v>
      </c>
      <c r="G576">
        <v>100</v>
      </c>
      <c r="H576" t="s">
        <v>47</v>
      </c>
      <c r="I576" t="s">
        <v>47</v>
      </c>
      <c r="J576">
        <v>31</v>
      </c>
      <c r="K576" t="b">
        <v>0</v>
      </c>
      <c r="L576" t="str">
        <f t="shared" si="18"/>
        <v>insert into ms_module values('7579','DR','MD','','f31','text','100','invtaxmemo','invtaxmemo','31','FALSE');</v>
      </c>
    </row>
    <row r="577" spans="1:12" ht="16.5" customHeight="1">
      <c r="A577">
        <v>7580</v>
      </c>
      <c r="B577" t="s">
        <v>914</v>
      </c>
      <c r="C577" t="s">
        <v>114</v>
      </c>
      <c r="E577" t="s">
        <v>157</v>
      </c>
      <c r="F577" t="s">
        <v>117</v>
      </c>
      <c r="G577">
        <v>99</v>
      </c>
      <c r="H577" t="s">
        <v>128</v>
      </c>
      <c r="I577" t="s">
        <v>48</v>
      </c>
      <c r="J577">
        <v>32</v>
      </c>
      <c r="K577" t="b">
        <v>1</v>
      </c>
      <c r="L577" t="str">
        <f t="shared" si="18"/>
        <v>insert into ms_module values('7580','DR','MD','','f32','text','99','Notes','notes','32','TRUE');</v>
      </c>
    </row>
    <row r="578" spans="1:12" ht="16.5" customHeight="1">
      <c r="A578">
        <v>7581</v>
      </c>
      <c r="B578" t="s">
        <v>914</v>
      </c>
      <c r="C578" t="s">
        <v>114</v>
      </c>
      <c r="E578" t="s">
        <v>158</v>
      </c>
      <c r="F578" t="s">
        <v>117</v>
      </c>
      <c r="G578">
        <v>100</v>
      </c>
      <c r="H578" t="s">
        <v>164</v>
      </c>
      <c r="I578" t="s">
        <v>918</v>
      </c>
      <c r="J578">
        <v>33</v>
      </c>
      <c r="K578" t="b">
        <v>0</v>
      </c>
      <c r="L578" t="str">
        <f t="shared" si="18"/>
        <v>insert into ms_module values('7581','DR','MD','','f33','text','100','Details','(SELECT GROUP_CONCAT(c.orderid,"[",c.prodcode,"[",c.prodname,"[",c.qty,"[",c.unit,"[",c.price,"[",c.discent,"[",c.disamount,"[",c.total SEPARATOR "{")FROM tx_deliveryreceived_d c WHERE tx_deliveryreceived.orderno=c.orderno)','33','FALSE');</v>
      </c>
    </row>
    <row r="579" spans="1:12" ht="16.5" customHeight="1">
      <c r="A579">
        <v>7582</v>
      </c>
      <c r="B579" t="s">
        <v>914</v>
      </c>
      <c r="C579" t="s">
        <v>114</v>
      </c>
      <c r="E579" t="s">
        <v>490</v>
      </c>
      <c r="F579" t="s">
        <v>117</v>
      </c>
      <c r="G579">
        <v>100</v>
      </c>
      <c r="H579" t="s">
        <v>493</v>
      </c>
      <c r="I579" t="s">
        <v>492</v>
      </c>
      <c r="J579">
        <v>34</v>
      </c>
      <c r="K579" t="b">
        <v>0</v>
      </c>
      <c r="L579" t="str">
        <f t="shared" si="18"/>
        <v>insert into ms_module values('7582','DR','MD','','f34','text','100','DP','dp','34','FALSE');</v>
      </c>
    </row>
    <row r="580" spans="1:12" ht="16.5" customHeight="1">
      <c r="A580">
        <v>7583</v>
      </c>
      <c r="B580" t="s">
        <v>914</v>
      </c>
      <c r="C580" t="s">
        <v>114</v>
      </c>
      <c r="E580" t="s">
        <v>491</v>
      </c>
      <c r="F580" t="s">
        <v>117</v>
      </c>
      <c r="G580">
        <v>100</v>
      </c>
      <c r="H580" t="s">
        <v>494</v>
      </c>
      <c r="I580" t="s">
        <v>495</v>
      </c>
      <c r="J580">
        <v>35</v>
      </c>
      <c r="K580" t="b">
        <v>0</v>
      </c>
      <c r="L580" t="str">
        <f t="shared" si="18"/>
        <v>insert into ms_module values('7583','DR','MD','','f35','text','100','Left Amount','leftamount','35','FALSE');</v>
      </c>
    </row>
    <row r="581" spans="1:12" ht="16.5" customHeight="1">
      <c r="A581">
        <v>7584</v>
      </c>
      <c r="B581" t="s">
        <v>914</v>
      </c>
      <c r="C581" t="s">
        <v>114</v>
      </c>
      <c r="E581" t="s">
        <v>497</v>
      </c>
      <c r="F581" t="s">
        <v>117</v>
      </c>
      <c r="G581">
        <v>100</v>
      </c>
      <c r="H581" t="s">
        <v>499</v>
      </c>
      <c r="I581" t="s">
        <v>499</v>
      </c>
      <c r="J581">
        <v>36</v>
      </c>
      <c r="K581" t="b">
        <v>0</v>
      </c>
      <c r="L581" t="str">
        <f t="shared" si="18"/>
        <v>insert into ms_module values('7584','DR','MD','','f36','text','100','ppnamount','ppnamount','36','FALSE');</v>
      </c>
    </row>
    <row r="582" spans="1:12" ht="16.5" customHeight="1">
      <c r="A582">
        <v>7585</v>
      </c>
      <c r="B582" t="s">
        <v>914</v>
      </c>
      <c r="C582" t="s">
        <v>114</v>
      </c>
      <c r="F582" t="s">
        <v>132</v>
      </c>
      <c r="H582" t="s">
        <v>133</v>
      </c>
      <c r="I582" t="s">
        <v>919</v>
      </c>
      <c r="J582">
        <v>37</v>
      </c>
      <c r="L582" t="str">
        <f t="shared" si="18"/>
        <v>insert into ms_module values('7585','DR','MD','','','end','','nowhere',';FROM tx_deliveryreceived where transtype="DR" order by orderno desc ;','37','');</v>
      </c>
    </row>
    <row r="583" spans="1:12" ht="16.5" customHeight="1">
      <c r="A583">
        <v>7586</v>
      </c>
      <c r="B583" t="s">
        <v>914</v>
      </c>
      <c r="C583" t="s">
        <v>114</v>
      </c>
      <c r="F583" t="s">
        <v>132</v>
      </c>
      <c r="H583" t="s">
        <v>134</v>
      </c>
      <c r="I583" t="s">
        <v>920</v>
      </c>
      <c r="J583">
        <v>38</v>
      </c>
      <c r="L583" t="str">
        <f t="shared" si="18"/>
        <v>insert into ms_module values('7586','DR','MD','','','end','','where',';FROM tx_deliveryreceived where transtype="DR" and concat(orderno,refno,custname,salesman) like "%w2%" order by orderno desc;','38','');</v>
      </c>
    </row>
    <row r="584" spans="1:12" ht="16.5" customHeight="1">
      <c r="A584">
        <v>7587</v>
      </c>
      <c r="B584" t="s">
        <v>924</v>
      </c>
      <c r="C584" t="s">
        <v>115</v>
      </c>
      <c r="D584" t="s">
        <v>115</v>
      </c>
      <c r="E584" t="s">
        <v>116</v>
      </c>
      <c r="F584" t="s">
        <v>404</v>
      </c>
      <c r="G584">
        <v>120</v>
      </c>
      <c r="H584" t="s">
        <v>864</v>
      </c>
      <c r="I584" t="s">
        <v>19</v>
      </c>
      <c r="J584">
        <v>1</v>
      </c>
      <c r="K584" t="b">
        <v>1</v>
      </c>
      <c r="L584" t="str">
        <f>"insert into ms_module values('"&amp;A584&amp;"','"&amp;B584&amp;"','"&amp;C584&amp;"','"&amp;D584&amp;"','"&amp;E584&amp;"','"&amp;F584&amp;"','"&amp;G584&amp;"','"&amp;H584&amp;"','"&amp;I584&amp;"','"&amp;J584&amp;"','"&amp;K584&amp;"');"</f>
        <v>insert into ms_module values('7587','DPO','M','M','f1','text2','120','Order No','orderno','1','TRUE');</v>
      </c>
    </row>
    <row r="585" spans="1:12" ht="16.5" customHeight="1">
      <c r="A585">
        <v>7588</v>
      </c>
      <c r="B585" t="s">
        <v>924</v>
      </c>
      <c r="C585" t="s">
        <v>115</v>
      </c>
      <c r="D585" t="s">
        <v>115</v>
      </c>
      <c r="E585" t="s">
        <v>119</v>
      </c>
      <c r="F585" t="s">
        <v>778</v>
      </c>
      <c r="G585">
        <v>100</v>
      </c>
      <c r="H585" t="s">
        <v>865</v>
      </c>
      <c r="I585" t="s">
        <v>740</v>
      </c>
      <c r="J585">
        <v>2</v>
      </c>
      <c r="K585" t="b">
        <v>1</v>
      </c>
      <c r="L585" t="str">
        <f t="shared" ref="L585:L592" si="19">"insert into ms_module values('"&amp;A585&amp;"','"&amp;B585&amp;"','"&amp;C585&amp;"','"&amp;D585&amp;"','"&amp;E585&amp;"','"&amp;F585&amp;"','"&amp;G585&amp;"','"&amp;H585&amp;"','"&amp;I585&amp;"','"&amp;J585&amp;"','"&amp;K585&amp;"');"</f>
        <v>insert into ms_module values('7588','DPO','M','M','f2','date2','100','Order Date','DATE_FORMAT(orderdate,"%d/%m/%Y")','2','TRUE');</v>
      </c>
    </row>
    <row r="586" spans="1:12" ht="16.5" customHeight="1">
      <c r="A586">
        <v>7589</v>
      </c>
      <c r="B586" t="s">
        <v>924</v>
      </c>
      <c r="C586" t="s">
        <v>115</v>
      </c>
      <c r="D586" t="s">
        <v>115</v>
      </c>
      <c r="E586" t="s">
        <v>121</v>
      </c>
      <c r="F586" t="s">
        <v>404</v>
      </c>
      <c r="G586">
        <v>150</v>
      </c>
      <c r="H586" t="s">
        <v>159</v>
      </c>
      <c r="I586" t="s">
        <v>23</v>
      </c>
      <c r="J586">
        <v>3</v>
      </c>
      <c r="K586" t="b">
        <v>1</v>
      </c>
      <c r="L586" t="str">
        <f t="shared" si="19"/>
        <v>insert into ms_module values('7589','DPO','M','M','f3','text2','150','Customer','custname','3','TRUE');</v>
      </c>
    </row>
    <row r="587" spans="1:12" ht="16.5" customHeight="1">
      <c r="A587">
        <v>7590</v>
      </c>
      <c r="B587" t="s">
        <v>924</v>
      </c>
      <c r="C587" t="s">
        <v>115</v>
      </c>
      <c r="D587" t="s">
        <v>115</v>
      </c>
      <c r="E587" t="s">
        <v>123</v>
      </c>
      <c r="F587" t="s">
        <v>404</v>
      </c>
      <c r="G587">
        <v>120</v>
      </c>
      <c r="H587" t="s">
        <v>928</v>
      </c>
      <c r="I587" t="s">
        <v>925</v>
      </c>
      <c r="J587">
        <v>4</v>
      </c>
      <c r="K587" t="b">
        <v>1</v>
      </c>
      <c r="L587" t="str">
        <f t="shared" si="19"/>
        <v>insert into ms_module values('7590','DPO','M','M','f4','text2','120','Ship Via','(SELECT shipname FROM ms_shipping WHERE shipid=tx_delivery.shipvia)','4','TRUE');</v>
      </c>
    </row>
    <row r="588" spans="1:12" ht="16.5" customHeight="1">
      <c r="A588">
        <v>7591</v>
      </c>
      <c r="B588" t="s">
        <v>924</v>
      </c>
      <c r="C588" t="s">
        <v>115</v>
      </c>
      <c r="D588" t="s">
        <v>115</v>
      </c>
      <c r="E588" t="s">
        <v>124</v>
      </c>
      <c r="F588" t="s">
        <v>404</v>
      </c>
      <c r="G588">
        <v>100</v>
      </c>
      <c r="H588" t="s">
        <v>929</v>
      </c>
      <c r="I588" t="s">
        <v>34</v>
      </c>
      <c r="J588">
        <v>5</v>
      </c>
      <c r="K588" t="b">
        <v>1</v>
      </c>
      <c r="L588" t="str">
        <f t="shared" si="19"/>
        <v>insert into ms_module values('7591','DPO','M','M','f5','text2','100','Contact Name','deliverypic','5','TRUE');</v>
      </c>
    </row>
    <row r="589" spans="1:12" ht="16.5" customHeight="1">
      <c r="A589">
        <v>7592</v>
      </c>
      <c r="B589" t="s">
        <v>924</v>
      </c>
      <c r="C589" t="s">
        <v>115</v>
      </c>
      <c r="D589" t="s">
        <v>115</v>
      </c>
      <c r="E589" t="s">
        <v>125</v>
      </c>
      <c r="F589" t="s">
        <v>404</v>
      </c>
      <c r="G589">
        <v>150</v>
      </c>
      <c r="H589" t="s">
        <v>298</v>
      </c>
      <c r="I589" t="s">
        <v>35</v>
      </c>
      <c r="J589">
        <v>6</v>
      </c>
      <c r="K589" t="b">
        <v>1</v>
      </c>
      <c r="L589" t="str">
        <f t="shared" si="19"/>
        <v>insert into ms_module values('7592','DPO','M','M','f6','text2','150','Phone','deliveryphone','6','TRUE');</v>
      </c>
    </row>
    <row r="590" spans="1:12" ht="16.5" customHeight="1">
      <c r="A590">
        <v>7593</v>
      </c>
      <c r="B590" t="s">
        <v>924</v>
      </c>
      <c r="C590" t="s">
        <v>115</v>
      </c>
      <c r="D590" t="s">
        <v>115</v>
      </c>
      <c r="E590" t="s">
        <v>126</v>
      </c>
      <c r="F590" t="s">
        <v>778</v>
      </c>
      <c r="G590">
        <v>120</v>
      </c>
      <c r="H590" t="s">
        <v>930</v>
      </c>
      <c r="I590" t="s">
        <v>926</v>
      </c>
      <c r="J590">
        <v>7</v>
      </c>
      <c r="K590" t="b">
        <v>1</v>
      </c>
      <c r="L590" t="str">
        <f t="shared" si="19"/>
        <v>insert into ms_module values('7593','DPO','M','M','f7','date2','120','Delivery Date','DATE_FORMAT(deliverydate,"%d/%m/%Y")','7','TRUE');</v>
      </c>
    </row>
    <row r="591" spans="1:12" ht="16.5" customHeight="1">
      <c r="A591">
        <v>7594</v>
      </c>
      <c r="B591" t="s">
        <v>924</v>
      </c>
      <c r="C591" t="s">
        <v>115</v>
      </c>
      <c r="D591" t="s">
        <v>115</v>
      </c>
      <c r="F591" t="s">
        <v>132</v>
      </c>
      <c r="H591" t="s">
        <v>133</v>
      </c>
      <c r="I591" t="s">
        <v>927</v>
      </c>
      <c r="J591">
        <v>8</v>
      </c>
      <c r="L591" t="str">
        <f t="shared" si="19"/>
        <v>insert into ms_module values('7594','DPO','M','M','','end','','nowhere',';from tx_delivery where orderno not in (select refno from tx_deliveryout) order by orderno desc ;','8','');</v>
      </c>
    </row>
    <row r="592" spans="1:12" ht="16.5" customHeight="1">
      <c r="A592">
        <v>7595</v>
      </c>
      <c r="B592" t="s">
        <v>924</v>
      </c>
      <c r="C592" t="s">
        <v>115</v>
      </c>
      <c r="D592" t="s">
        <v>115</v>
      </c>
      <c r="F592" t="s">
        <v>132</v>
      </c>
      <c r="H592" t="s">
        <v>134</v>
      </c>
      <c r="I592" t="s">
        <v>933</v>
      </c>
      <c r="J592">
        <v>9</v>
      </c>
      <c r="L592" t="str">
        <f t="shared" si="19"/>
        <v>insert into ms_module values('7595','DPO','M','M','','end','','where',';from tx_delivery where  orderno not in (select refno from tx_deliveryout) and concat(custname,deliverypic,deliveryphone) like "%w2%" order by orderno desc ;','9','');</v>
      </c>
    </row>
    <row r="593" spans="1:12" ht="16.5" customHeight="1">
      <c r="A593">
        <v>7596</v>
      </c>
      <c r="B593" t="s">
        <v>931</v>
      </c>
      <c r="C593" t="s">
        <v>115</v>
      </c>
      <c r="D593" t="s">
        <v>115</v>
      </c>
      <c r="E593" t="s">
        <v>116</v>
      </c>
      <c r="F593" t="s">
        <v>404</v>
      </c>
      <c r="G593">
        <v>120</v>
      </c>
      <c r="H593" t="s">
        <v>864</v>
      </c>
      <c r="I593" t="s">
        <v>19</v>
      </c>
      <c r="J593">
        <v>1</v>
      </c>
      <c r="K593" t="b">
        <v>1</v>
      </c>
      <c r="L593" t="str">
        <f>"insert into ms_module values('"&amp;A593&amp;"','"&amp;B593&amp;"','"&amp;C593&amp;"','"&amp;D593&amp;"','"&amp;E593&amp;"','"&amp;F593&amp;"','"&amp;G593&amp;"','"&amp;H593&amp;"','"&amp;I593&amp;"','"&amp;J593&amp;"','"&amp;K593&amp;"');"</f>
        <v>insert into ms_module values('7596','DPR','M','M','f1','text2','120','Order No','orderno','1','TRUE');</v>
      </c>
    </row>
    <row r="594" spans="1:12" ht="16.5" customHeight="1">
      <c r="A594">
        <v>7597</v>
      </c>
      <c r="B594" t="s">
        <v>931</v>
      </c>
      <c r="C594" t="s">
        <v>115</v>
      </c>
      <c r="D594" t="s">
        <v>115</v>
      </c>
      <c r="E594" t="s">
        <v>119</v>
      </c>
      <c r="F594" t="s">
        <v>778</v>
      </c>
      <c r="G594">
        <v>100</v>
      </c>
      <c r="H594" t="s">
        <v>865</v>
      </c>
      <c r="I594" t="s">
        <v>740</v>
      </c>
      <c r="J594">
        <v>2</v>
      </c>
      <c r="K594" t="b">
        <v>1</v>
      </c>
      <c r="L594" t="str">
        <f t="shared" ref="L594:L601" si="20">"insert into ms_module values('"&amp;A594&amp;"','"&amp;B594&amp;"','"&amp;C594&amp;"','"&amp;D594&amp;"','"&amp;E594&amp;"','"&amp;F594&amp;"','"&amp;G594&amp;"','"&amp;H594&amp;"','"&amp;I594&amp;"','"&amp;J594&amp;"','"&amp;K594&amp;"');"</f>
        <v>insert into ms_module values('7597','DPR','M','M','f2','date2','100','Order Date','DATE_FORMAT(orderdate,"%d/%m/%Y")','2','TRUE');</v>
      </c>
    </row>
    <row r="595" spans="1:12" ht="16.5" customHeight="1">
      <c r="A595">
        <v>7598</v>
      </c>
      <c r="B595" t="s">
        <v>931</v>
      </c>
      <c r="C595" t="s">
        <v>115</v>
      </c>
      <c r="D595" t="s">
        <v>115</v>
      </c>
      <c r="E595" t="s">
        <v>121</v>
      </c>
      <c r="F595" t="s">
        <v>404</v>
      </c>
      <c r="G595">
        <v>150</v>
      </c>
      <c r="H595" t="s">
        <v>159</v>
      </c>
      <c r="I595" t="s">
        <v>23</v>
      </c>
      <c r="J595">
        <v>3</v>
      </c>
      <c r="K595" t="b">
        <v>1</v>
      </c>
      <c r="L595" t="str">
        <f t="shared" si="20"/>
        <v>insert into ms_module values('7598','DPR','M','M','f3','text2','150','Customer','custname','3','TRUE');</v>
      </c>
    </row>
    <row r="596" spans="1:12" ht="16.5" customHeight="1">
      <c r="A596">
        <v>7599</v>
      </c>
      <c r="B596" t="s">
        <v>931</v>
      </c>
      <c r="C596" t="s">
        <v>115</v>
      </c>
      <c r="D596" t="s">
        <v>115</v>
      </c>
      <c r="E596" t="s">
        <v>123</v>
      </c>
      <c r="F596" t="s">
        <v>404</v>
      </c>
      <c r="G596">
        <v>120</v>
      </c>
      <c r="H596" t="s">
        <v>928</v>
      </c>
      <c r="I596" t="s">
        <v>941</v>
      </c>
      <c r="J596">
        <v>4</v>
      </c>
      <c r="K596" t="b">
        <v>1</v>
      </c>
      <c r="L596" t="str">
        <f t="shared" si="20"/>
        <v>insert into ms_module values('7599','DPR','M','M','f4','text2','120','Ship Via','(SELECT shipname FROM ms_shipping WHERE shipid=tx_deliveryout.shipvia)','4','TRUE');</v>
      </c>
    </row>
    <row r="597" spans="1:12" ht="16.5" customHeight="1">
      <c r="A597">
        <v>7600</v>
      </c>
      <c r="B597" t="s">
        <v>931</v>
      </c>
      <c r="C597" t="s">
        <v>115</v>
      </c>
      <c r="D597" t="s">
        <v>115</v>
      </c>
      <c r="E597" t="s">
        <v>124</v>
      </c>
      <c r="F597" t="s">
        <v>404</v>
      </c>
      <c r="G597">
        <v>100</v>
      </c>
      <c r="H597" t="s">
        <v>929</v>
      </c>
      <c r="I597" t="s">
        <v>34</v>
      </c>
      <c r="J597">
        <v>5</v>
      </c>
      <c r="K597" t="b">
        <v>1</v>
      </c>
      <c r="L597" t="str">
        <f t="shared" si="20"/>
        <v>insert into ms_module values('7600','DPR','M','M','f5','text2','100','Contact Name','deliverypic','5','TRUE');</v>
      </c>
    </row>
    <row r="598" spans="1:12" ht="16.5" customHeight="1">
      <c r="A598">
        <v>7601</v>
      </c>
      <c r="B598" t="s">
        <v>931</v>
      </c>
      <c r="C598" t="s">
        <v>115</v>
      </c>
      <c r="D598" t="s">
        <v>115</v>
      </c>
      <c r="E598" t="s">
        <v>125</v>
      </c>
      <c r="F598" t="s">
        <v>404</v>
      </c>
      <c r="G598">
        <v>150</v>
      </c>
      <c r="H598" t="s">
        <v>298</v>
      </c>
      <c r="I598" t="s">
        <v>35</v>
      </c>
      <c r="J598">
        <v>6</v>
      </c>
      <c r="K598" t="b">
        <v>1</v>
      </c>
      <c r="L598" t="str">
        <f t="shared" si="20"/>
        <v>insert into ms_module values('7601','DPR','M','M','f6','text2','150','Phone','deliveryphone','6','TRUE');</v>
      </c>
    </row>
    <row r="599" spans="1:12" ht="16.5" customHeight="1">
      <c r="A599">
        <v>7602</v>
      </c>
      <c r="B599" t="s">
        <v>931</v>
      </c>
      <c r="C599" t="s">
        <v>115</v>
      </c>
      <c r="D599" t="s">
        <v>115</v>
      </c>
      <c r="E599" t="s">
        <v>126</v>
      </c>
      <c r="F599" t="s">
        <v>778</v>
      </c>
      <c r="G599">
        <v>120</v>
      </c>
      <c r="H599" t="s">
        <v>930</v>
      </c>
      <c r="I599" t="s">
        <v>926</v>
      </c>
      <c r="J599">
        <v>7</v>
      </c>
      <c r="K599" t="b">
        <v>1</v>
      </c>
      <c r="L599" t="str">
        <f t="shared" si="20"/>
        <v>insert into ms_module values('7602','DPR','M','M','f7','date2','120','Delivery Date','DATE_FORMAT(deliverydate,"%d/%m/%Y")','7','TRUE');</v>
      </c>
    </row>
    <row r="600" spans="1:12" ht="16.5" customHeight="1">
      <c r="A600">
        <v>7603</v>
      </c>
      <c r="B600" t="s">
        <v>931</v>
      </c>
      <c r="C600" t="s">
        <v>115</v>
      </c>
      <c r="D600" t="s">
        <v>115</v>
      </c>
      <c r="F600" t="s">
        <v>132</v>
      </c>
      <c r="H600" t="s">
        <v>133</v>
      </c>
      <c r="I600" t="s">
        <v>932</v>
      </c>
      <c r="J600">
        <v>8</v>
      </c>
      <c r="L600" t="str">
        <f t="shared" si="20"/>
        <v>insert into ms_module values('7603','DPR','M','M','','end','','nowhere',';from tx_deliveryout where orderno not in (select refno from tx_deliveryreceived) order by orderno desc ;','8','');</v>
      </c>
    </row>
    <row r="601" spans="1:12" ht="16.5" customHeight="1">
      <c r="A601">
        <v>7604</v>
      </c>
      <c r="B601" t="s">
        <v>931</v>
      </c>
      <c r="C601" t="s">
        <v>115</v>
      </c>
      <c r="D601" t="s">
        <v>115</v>
      </c>
      <c r="F601" t="s">
        <v>132</v>
      </c>
      <c r="H601" t="s">
        <v>134</v>
      </c>
      <c r="I601" t="s">
        <v>934</v>
      </c>
      <c r="J601">
        <v>9</v>
      </c>
      <c r="L601" t="str">
        <f t="shared" si="20"/>
        <v>insert into ms_module values('7604','DPR','M','M','','end','','where',';from tx_deliveryout where  orderno not in (select refno from tx_deliveryreceived) and concat(custname,deliverypic,deliveryphone) like "%w2%" order by orderno desc ;','9','');</v>
      </c>
    </row>
    <row r="602" spans="1:12" ht="16.5" customHeight="1">
      <c r="A602">
        <v>7605</v>
      </c>
      <c r="B602" t="s">
        <v>942</v>
      </c>
      <c r="C602" t="s">
        <v>115</v>
      </c>
      <c r="E602" t="s">
        <v>116</v>
      </c>
      <c r="F602" t="s">
        <v>404</v>
      </c>
      <c r="G602">
        <v>135</v>
      </c>
      <c r="H602" t="s">
        <v>864</v>
      </c>
      <c r="I602" t="s">
        <v>943</v>
      </c>
      <c r="J602">
        <v>1</v>
      </c>
      <c r="K602" t="b">
        <v>0</v>
      </c>
      <c r="L602" t="str">
        <f>"insert into ms_module values('"&amp;A602&amp;"','"&amp;B602&amp;"','"&amp;C602&amp;"','"&amp;D602&amp;"','"&amp;E602&amp;"','"&amp;F602&amp;"','"&amp;G602&amp;"','"&amp;H602&amp;"','"&amp;I602&amp;"','"&amp;J602&amp;"','"&amp;K602&amp;"');"</f>
        <v>insert into ms_module values('7605','SB','M','','f1','text2','135','Order No','txid','1','FALSE');</v>
      </c>
    </row>
    <row r="603" spans="1:12" ht="16.5" customHeight="1">
      <c r="A603">
        <v>7606</v>
      </c>
      <c r="B603" t="s">
        <v>942</v>
      </c>
      <c r="C603" t="s">
        <v>115</v>
      </c>
      <c r="E603" t="s">
        <v>119</v>
      </c>
      <c r="F603" t="s">
        <v>404</v>
      </c>
      <c r="G603">
        <v>125</v>
      </c>
      <c r="H603" t="s">
        <v>237</v>
      </c>
      <c r="I603" t="s">
        <v>944</v>
      </c>
      <c r="J603">
        <v>2</v>
      </c>
      <c r="K603" t="b">
        <v>1</v>
      </c>
      <c r="L603" t="str">
        <f t="shared" ref="L603:L611" si="21">"insert into ms_module values('"&amp;A603&amp;"','"&amp;B603&amp;"','"&amp;C603&amp;"','"&amp;D603&amp;"','"&amp;E603&amp;"','"&amp;F603&amp;"','"&amp;G603&amp;"','"&amp;H603&amp;"','"&amp;I603&amp;"','"&amp;J603&amp;"','"&amp;K603&amp;"');"</f>
        <v>insert into ms_module values('7606','SB','M','','f2','text2','125','Item Code','a.itemcode','2','TRUE');</v>
      </c>
    </row>
    <row r="604" spans="1:12" ht="16.5" customHeight="1">
      <c r="A604">
        <v>7607</v>
      </c>
      <c r="B604" t="s">
        <v>942</v>
      </c>
      <c r="C604" t="s">
        <v>115</v>
      </c>
      <c r="E604" t="s">
        <v>121</v>
      </c>
      <c r="F604" t="s">
        <v>404</v>
      </c>
      <c r="G604">
        <v>250</v>
      </c>
      <c r="H604" t="s">
        <v>735</v>
      </c>
      <c r="I604" t="s">
        <v>945</v>
      </c>
      <c r="J604">
        <v>3</v>
      </c>
      <c r="K604" t="b">
        <v>1</v>
      </c>
      <c r="L604" t="str">
        <f t="shared" si="21"/>
        <v>insert into ms_module values('7607','SB','M','','f3','text2','250','Description','a.itemname','3','TRUE');</v>
      </c>
    </row>
    <row r="605" spans="1:12" ht="16.5" customHeight="1">
      <c r="A605">
        <v>7608</v>
      </c>
      <c r="B605" t="s">
        <v>942</v>
      </c>
      <c r="C605" t="s">
        <v>115</v>
      </c>
      <c r="D605" t="s">
        <v>947</v>
      </c>
      <c r="E605" t="s">
        <v>123</v>
      </c>
      <c r="F605" t="s">
        <v>388</v>
      </c>
      <c r="G605">
        <v>120</v>
      </c>
      <c r="H605" t="s">
        <v>458</v>
      </c>
      <c r="I605" t="s">
        <v>959</v>
      </c>
      <c r="J605">
        <v>4</v>
      </c>
      <c r="K605" t="b">
        <v>0</v>
      </c>
      <c r="L605" t="str">
        <f t="shared" si="21"/>
        <v>insert into ms_module values('7608','SB','M','select warehouseid as code, warehousename as name from ms_warehouse order by warehousename','f4','combo','120','Warehouse','c.warehousename','4','FALSE');</v>
      </c>
    </row>
    <row r="606" spans="1:12" ht="16.5" customHeight="1">
      <c r="A606">
        <v>7609</v>
      </c>
      <c r="B606" t="s">
        <v>942</v>
      </c>
      <c r="C606" t="s">
        <v>115</v>
      </c>
      <c r="E606" t="s">
        <v>124</v>
      </c>
      <c r="F606" t="s">
        <v>117</v>
      </c>
      <c r="G606">
        <v>100</v>
      </c>
      <c r="H606" t="s">
        <v>255</v>
      </c>
      <c r="I606" t="s">
        <v>81</v>
      </c>
      <c r="J606">
        <v>5</v>
      </c>
      <c r="K606" t="b">
        <v>1</v>
      </c>
      <c r="L606" t="str">
        <f t="shared" si="21"/>
        <v>insert into ms_module values('7609','SB','M','','f5','text','100','Qty','qty','5','TRUE');</v>
      </c>
    </row>
    <row r="607" spans="1:12" ht="16.5" customHeight="1">
      <c r="A607">
        <v>7610</v>
      </c>
      <c r="B607" t="s">
        <v>942</v>
      </c>
      <c r="C607" t="s">
        <v>115</v>
      </c>
      <c r="E607" t="s">
        <v>125</v>
      </c>
      <c r="F607" t="s">
        <v>404</v>
      </c>
      <c r="G607">
        <v>100</v>
      </c>
      <c r="H607" t="s">
        <v>249</v>
      </c>
      <c r="I607" t="s">
        <v>948</v>
      </c>
      <c r="J607">
        <v>6</v>
      </c>
      <c r="K607" t="b">
        <v>1</v>
      </c>
      <c r="L607" t="str">
        <f t="shared" si="21"/>
        <v>insert into ms_module values('7610','SB','M','','f6','text2','100','Unit','a.unit','6','TRUE');</v>
      </c>
    </row>
    <row r="608" spans="1:12" ht="16.5" customHeight="1">
      <c r="A608">
        <v>7611</v>
      </c>
      <c r="B608" t="s">
        <v>942</v>
      </c>
      <c r="C608" t="s">
        <v>115</v>
      </c>
      <c r="E608" t="s">
        <v>126</v>
      </c>
      <c r="F608" t="s">
        <v>404</v>
      </c>
      <c r="G608">
        <v>99</v>
      </c>
      <c r="H608" t="s">
        <v>253</v>
      </c>
      <c r="I608" t="s">
        <v>254</v>
      </c>
      <c r="J608">
        <v>7</v>
      </c>
      <c r="K608" t="b">
        <v>1</v>
      </c>
      <c r="L608" t="str">
        <f t="shared" si="21"/>
        <v>insert into ms_module values('7611','SB','M','','f7','text2','99','Price','format(unitprice,0)','7','TRUE');</v>
      </c>
    </row>
    <row r="609" spans="1:12" ht="16.5" customHeight="1">
      <c r="A609">
        <v>7612</v>
      </c>
      <c r="B609" t="s">
        <v>942</v>
      </c>
      <c r="C609" t="s">
        <v>115</v>
      </c>
      <c r="E609" t="s">
        <v>127</v>
      </c>
      <c r="F609" t="s">
        <v>404</v>
      </c>
      <c r="G609">
        <v>120</v>
      </c>
      <c r="H609" t="s">
        <v>946</v>
      </c>
      <c r="I609" t="s">
        <v>949</v>
      </c>
      <c r="J609">
        <v>8</v>
      </c>
      <c r="K609" t="b">
        <v>0</v>
      </c>
      <c r="L609" t="str">
        <f t="shared" ref="L609" si="22">"insert into ms_module values('"&amp;A609&amp;"','"&amp;B609&amp;"','"&amp;C609&amp;"','"&amp;D609&amp;"','"&amp;E609&amp;"','"&amp;F609&amp;"','"&amp;G609&amp;"','"&amp;H609&amp;"','"&amp;I609&amp;"','"&amp;J609&amp;"','"&amp;K609&amp;"');"</f>
        <v>insert into ms_module values('7612','SB','M','','f8','text2','120','Total','a.unit*unitprice','8','FALSE');</v>
      </c>
    </row>
    <row r="610" spans="1:12" ht="16.5" customHeight="1">
      <c r="A610">
        <v>7613</v>
      </c>
      <c r="B610" t="s">
        <v>942</v>
      </c>
      <c r="C610" t="s">
        <v>115</v>
      </c>
      <c r="F610" t="s">
        <v>132</v>
      </c>
      <c r="H610" t="s">
        <v>133</v>
      </c>
      <c r="I610" t="s">
        <v>960</v>
      </c>
      <c r="J610">
        <v>9</v>
      </c>
      <c r="L610" t="str">
        <f t="shared" si="21"/>
        <v>insert into ms_module values('7613','SB','M','','','end','','nowhere',';from ms_item a cross join ms_warehouse c left join  tx_stock_begin b on a.itemcode=b.itemcode AND b.warehouse=c.warehouseid order by a.itemname ;','9','');</v>
      </c>
    </row>
    <row r="611" spans="1:12" ht="16.5" customHeight="1">
      <c r="A611">
        <v>7614</v>
      </c>
      <c r="B611" t="s">
        <v>942</v>
      </c>
      <c r="C611" t="s">
        <v>115</v>
      </c>
      <c r="F611" t="s">
        <v>132</v>
      </c>
      <c r="H611" t="s">
        <v>134</v>
      </c>
      <c r="I611" t="s">
        <v>961</v>
      </c>
      <c r="J611">
        <v>10</v>
      </c>
      <c r="L611" t="str">
        <f t="shared" si="21"/>
        <v>insert into ms_module values('7614','SB','M','','','end','','where',';from ms_item a cross join ms_warehouse c  left join tx_stock_begin b on a.itemcode=b.itemcode AND b.warehouse=c.warehouseid where  concat(a.itemcode,a.itemname) like "%w2%" order by a.itemname ;','10','');</v>
      </c>
    </row>
    <row r="612" spans="1:12" ht="16.5" customHeight="1">
      <c r="A612">
        <v>7615</v>
      </c>
      <c r="B612" t="s">
        <v>1043</v>
      </c>
      <c r="C612" t="s">
        <v>115</v>
      </c>
      <c r="E612" t="s">
        <v>116</v>
      </c>
      <c r="F612" t="s">
        <v>117</v>
      </c>
      <c r="G612">
        <v>120</v>
      </c>
      <c r="H612" t="s">
        <v>1048</v>
      </c>
      <c r="I612" t="s">
        <v>1045</v>
      </c>
      <c r="J612">
        <v>1</v>
      </c>
      <c r="K612" t="b">
        <v>1</v>
      </c>
      <c r="L612" t="str">
        <f>"insert into ms_module values('"&amp;A612&amp;"','"&amp;B612&amp;"','"&amp;C612&amp;"','"&amp;D612&amp;"','"&amp;E612&amp;"','"&amp;F612&amp;"','"&amp;G612&amp;"','"&amp;H612&amp;"','"&amp;I612&amp;"','"&amp;J612&amp;"','"&amp;K612&amp;"');"</f>
        <v>insert into ms_module values('7615','CIN','M','','f1','text','120','Cash No','a.cashno','1','TRUE');</v>
      </c>
    </row>
    <row r="613" spans="1:12" ht="16.5" customHeight="1">
      <c r="A613">
        <v>7616</v>
      </c>
      <c r="B613" t="s">
        <v>1043</v>
      </c>
      <c r="C613" t="s">
        <v>115</v>
      </c>
      <c r="E613" t="s">
        <v>119</v>
      </c>
      <c r="F613" t="s">
        <v>117</v>
      </c>
      <c r="G613">
        <v>125</v>
      </c>
      <c r="H613" t="s">
        <v>1049</v>
      </c>
      <c r="I613" t="s">
        <v>1044</v>
      </c>
      <c r="J613">
        <v>2</v>
      </c>
      <c r="K613" t="b">
        <v>1</v>
      </c>
      <c r="L613" t="str">
        <f t="shared" ref="L613:L621" si="23">"insert into ms_module values('"&amp;A613&amp;"','"&amp;B613&amp;"','"&amp;C613&amp;"','"&amp;D613&amp;"','"&amp;E613&amp;"','"&amp;F613&amp;"','"&amp;G613&amp;"','"&amp;H613&amp;"','"&amp;I613&amp;"','"&amp;J613&amp;"','"&amp;K613&amp;"');"</f>
        <v>insert into ms_module values('7616','CIN','M','','f2','text','125','Cash Date','cashdate','2','TRUE');</v>
      </c>
    </row>
    <row r="614" spans="1:12" ht="16.5" customHeight="1">
      <c r="A614">
        <v>7617</v>
      </c>
      <c r="B614" t="s">
        <v>1043</v>
      </c>
      <c r="C614" t="s">
        <v>115</v>
      </c>
      <c r="E614" t="s">
        <v>121</v>
      </c>
      <c r="F614" t="s">
        <v>117</v>
      </c>
      <c r="G614">
        <v>120</v>
      </c>
      <c r="H614" t="s">
        <v>287</v>
      </c>
      <c r="I614" t="s">
        <v>1046</v>
      </c>
      <c r="J614">
        <v>3</v>
      </c>
      <c r="K614" t="b">
        <v>1</v>
      </c>
      <c r="L614" t="str">
        <f t="shared" si="23"/>
        <v>insert into ms_module values('7617','CIN','M','','f3','text','120','Bank','(select bankname from ms_bank c where c.bankid=a.bankid)','3','TRUE');</v>
      </c>
    </row>
    <row r="615" spans="1:12" ht="16.5" customHeight="1">
      <c r="A615">
        <v>7618</v>
      </c>
      <c r="B615" t="s">
        <v>1043</v>
      </c>
      <c r="C615" t="s">
        <v>115</v>
      </c>
      <c r="E615" t="s">
        <v>123</v>
      </c>
      <c r="F615" t="s">
        <v>117</v>
      </c>
      <c r="G615">
        <v>120</v>
      </c>
      <c r="H615" t="s">
        <v>1050</v>
      </c>
      <c r="I615" t="s">
        <v>1047</v>
      </c>
      <c r="J615">
        <v>4</v>
      </c>
      <c r="K615" t="b">
        <v>1</v>
      </c>
      <c r="L615" t="str">
        <f t="shared" si="23"/>
        <v>insert into ms_module values('7618','CIN','M','','f4','text','120','Amount','format(totalamount,0)','4','TRUE');</v>
      </c>
    </row>
    <row r="616" spans="1:12" ht="16.5" customHeight="1">
      <c r="A616">
        <v>7619</v>
      </c>
      <c r="B616" t="s">
        <v>1043</v>
      </c>
      <c r="C616" t="s">
        <v>115</v>
      </c>
      <c r="E616" t="s">
        <v>124</v>
      </c>
      <c r="F616" t="s">
        <v>117</v>
      </c>
      <c r="G616">
        <v>100</v>
      </c>
      <c r="H616" t="s">
        <v>1051</v>
      </c>
      <c r="I616" t="s">
        <v>51</v>
      </c>
      <c r="J616">
        <v>5</v>
      </c>
      <c r="K616" t="b">
        <v>1</v>
      </c>
      <c r="L616" t="str">
        <f t="shared" si="23"/>
        <v>insert into ms_module values('7619','CIN','M','','f5','text','100','Update By','updateby','5','TRUE');</v>
      </c>
    </row>
    <row r="617" spans="1:12" ht="16.5" customHeight="1">
      <c r="A617">
        <v>7620</v>
      </c>
      <c r="B617" t="s">
        <v>1043</v>
      </c>
      <c r="C617" t="s">
        <v>115</v>
      </c>
      <c r="E617" t="s">
        <v>125</v>
      </c>
      <c r="F617" t="s">
        <v>117</v>
      </c>
      <c r="G617">
        <v>99</v>
      </c>
      <c r="H617" t="s">
        <v>1052</v>
      </c>
      <c r="I617" t="s">
        <v>52</v>
      </c>
      <c r="J617">
        <v>6</v>
      </c>
      <c r="K617" t="b">
        <v>1</v>
      </c>
      <c r="L617" t="str">
        <f t="shared" si="23"/>
        <v>insert into ms_module values('7620','CIN','M','','f6','text','99','Update Date','updatedate','6','TRUE');</v>
      </c>
    </row>
    <row r="618" spans="1:12" ht="16.5" customHeight="1">
      <c r="A618">
        <v>7621</v>
      </c>
      <c r="B618" t="s">
        <v>1043</v>
      </c>
      <c r="C618" t="s">
        <v>115</v>
      </c>
      <c r="E618" t="s">
        <v>126</v>
      </c>
      <c r="F618" t="s">
        <v>117</v>
      </c>
      <c r="G618">
        <v>100</v>
      </c>
      <c r="H618" t="s">
        <v>48</v>
      </c>
      <c r="I618" t="s">
        <v>48</v>
      </c>
      <c r="J618">
        <v>7</v>
      </c>
      <c r="K618" t="b">
        <v>0</v>
      </c>
      <c r="L618" t="str">
        <f t="shared" ref="L618" si="24">"insert into ms_module values('"&amp;A618&amp;"','"&amp;B618&amp;"','"&amp;C618&amp;"','"&amp;D618&amp;"','"&amp;E618&amp;"','"&amp;F618&amp;"','"&amp;G618&amp;"','"&amp;H618&amp;"','"&amp;I618&amp;"','"&amp;J618&amp;"','"&amp;K618&amp;"');"</f>
        <v>insert into ms_module values('7621','CIN','M','','f7','text','100','notes','notes','7','FALSE');</v>
      </c>
    </row>
    <row r="619" spans="1:12" ht="16.5" customHeight="1">
      <c r="A619">
        <v>7622</v>
      </c>
      <c r="B619" t="s">
        <v>1043</v>
      </c>
      <c r="C619" t="s">
        <v>115</v>
      </c>
      <c r="E619" t="s">
        <v>127</v>
      </c>
      <c r="F619" t="s">
        <v>117</v>
      </c>
      <c r="G619">
        <v>100</v>
      </c>
      <c r="H619" t="s">
        <v>164</v>
      </c>
      <c r="I619" t="s">
        <v>1055</v>
      </c>
      <c r="J619">
        <v>8</v>
      </c>
      <c r="K619" t="b">
        <v>0</v>
      </c>
      <c r="L619" t="str">
        <f t="shared" si="23"/>
        <v>insert into ms_module values('7622','CIN','M','','f8','text','100','Details','(SELECT GROUP_CONCAT(c.cashid,"[",c.accountcode,"[",c.accountname,"[",c.debit SEPARATOR "{")FROM tx_cash_d c WHERE a.cashno=c.cashno)','8','FALSE');</v>
      </c>
    </row>
    <row r="620" spans="1:12" ht="16.5" customHeight="1">
      <c r="A620">
        <v>7623</v>
      </c>
      <c r="B620" t="s">
        <v>1043</v>
      </c>
      <c r="C620" t="s">
        <v>115</v>
      </c>
      <c r="F620" t="s">
        <v>132</v>
      </c>
      <c r="H620" t="s">
        <v>133</v>
      </c>
      <c r="I620" t="s">
        <v>1054</v>
      </c>
      <c r="J620">
        <v>9</v>
      </c>
      <c r="L620" t="str">
        <f t="shared" si="23"/>
        <v>insert into ms_module values('7623','CIN','M','','','end','','nowhere',';from tx_cash a where cashtype="CIN" order by a.cashno desc ;','9','');</v>
      </c>
    </row>
    <row r="621" spans="1:12" ht="16.5" customHeight="1">
      <c r="A621">
        <v>7624</v>
      </c>
      <c r="B621" t="s">
        <v>1043</v>
      </c>
      <c r="C621" t="s">
        <v>115</v>
      </c>
      <c r="F621" t="s">
        <v>132</v>
      </c>
      <c r="H621" t="s">
        <v>134</v>
      </c>
      <c r="I621" t="s">
        <v>1059</v>
      </c>
      <c r="J621">
        <v>10</v>
      </c>
      <c r="L621" t="str">
        <f t="shared" si="23"/>
        <v>insert into ms_module values('7624','CIN','M','','','end','','where',';from tx_cash a where  cashtype="CIN" and concat(a.cashno) like "%w2%" order by a.cashno desc ;','10','');</v>
      </c>
    </row>
    <row r="622" spans="1:12" ht="16.5" customHeight="1">
      <c r="A622">
        <v>7625</v>
      </c>
      <c r="B622" t="s">
        <v>1058</v>
      </c>
      <c r="C622" t="s">
        <v>115</v>
      </c>
      <c r="E622" t="s">
        <v>116</v>
      </c>
      <c r="F622" t="s">
        <v>117</v>
      </c>
      <c r="G622">
        <v>120</v>
      </c>
      <c r="H622" t="s">
        <v>1048</v>
      </c>
      <c r="I622" t="s">
        <v>1045</v>
      </c>
      <c r="J622">
        <v>1</v>
      </c>
      <c r="K622" t="b">
        <v>1</v>
      </c>
      <c r="L622" t="str">
        <f>"insert into ms_module values('"&amp;A622&amp;"','"&amp;B622&amp;"','"&amp;C622&amp;"','"&amp;D622&amp;"','"&amp;E622&amp;"','"&amp;F622&amp;"','"&amp;G622&amp;"','"&amp;H622&amp;"','"&amp;I622&amp;"','"&amp;J622&amp;"','"&amp;K622&amp;"');"</f>
        <v>insert into ms_module values('7625','COT','M','','f1','text','120','Cash No','a.cashno','1','TRUE');</v>
      </c>
    </row>
    <row r="623" spans="1:12" ht="16.5" customHeight="1">
      <c r="A623">
        <v>7626</v>
      </c>
      <c r="B623" t="s">
        <v>1058</v>
      </c>
      <c r="C623" t="s">
        <v>115</v>
      </c>
      <c r="E623" t="s">
        <v>119</v>
      </c>
      <c r="F623" t="s">
        <v>117</v>
      </c>
      <c r="G623">
        <v>125</v>
      </c>
      <c r="H623" t="s">
        <v>1049</v>
      </c>
      <c r="I623" t="s">
        <v>1044</v>
      </c>
      <c r="J623">
        <v>2</v>
      </c>
      <c r="K623" t="b">
        <v>1</v>
      </c>
      <c r="L623" t="str">
        <f t="shared" ref="L623:L631" si="25">"insert into ms_module values('"&amp;A623&amp;"','"&amp;B623&amp;"','"&amp;C623&amp;"','"&amp;D623&amp;"','"&amp;E623&amp;"','"&amp;F623&amp;"','"&amp;G623&amp;"','"&amp;H623&amp;"','"&amp;I623&amp;"','"&amp;J623&amp;"','"&amp;K623&amp;"');"</f>
        <v>insert into ms_module values('7626','COT','M','','f2','text','125','Cash Date','cashdate','2','TRUE');</v>
      </c>
    </row>
    <row r="624" spans="1:12" ht="16.5" customHeight="1">
      <c r="A624">
        <v>7627</v>
      </c>
      <c r="B624" t="s">
        <v>1058</v>
      </c>
      <c r="C624" t="s">
        <v>115</v>
      </c>
      <c r="E624" t="s">
        <v>121</v>
      </c>
      <c r="F624" t="s">
        <v>117</v>
      </c>
      <c r="G624">
        <v>120</v>
      </c>
      <c r="H624" t="s">
        <v>287</v>
      </c>
      <c r="I624" t="s">
        <v>1046</v>
      </c>
      <c r="J624">
        <v>3</v>
      </c>
      <c r="K624" t="b">
        <v>1</v>
      </c>
      <c r="L624" t="str">
        <f t="shared" si="25"/>
        <v>insert into ms_module values('7627','COT','M','','f3','text','120','Bank','(select bankname from ms_bank c where c.bankid=a.bankid)','3','TRUE');</v>
      </c>
    </row>
    <row r="625" spans="1:12" ht="16.5" customHeight="1">
      <c r="A625">
        <v>7628</v>
      </c>
      <c r="B625" t="s">
        <v>1058</v>
      </c>
      <c r="C625" t="s">
        <v>115</v>
      </c>
      <c r="E625" t="s">
        <v>123</v>
      </c>
      <c r="F625" t="s">
        <v>117</v>
      </c>
      <c r="G625">
        <v>120</v>
      </c>
      <c r="H625" t="s">
        <v>1050</v>
      </c>
      <c r="I625" t="s">
        <v>1047</v>
      </c>
      <c r="J625">
        <v>4</v>
      </c>
      <c r="K625" t="b">
        <v>1</v>
      </c>
      <c r="L625" t="str">
        <f t="shared" si="25"/>
        <v>insert into ms_module values('7628','COT','M','','f4','text','120','Amount','format(totalamount,0)','4','TRUE');</v>
      </c>
    </row>
    <row r="626" spans="1:12" ht="16.5" customHeight="1">
      <c r="A626">
        <v>7629</v>
      </c>
      <c r="B626" t="s">
        <v>1058</v>
      </c>
      <c r="C626" t="s">
        <v>115</v>
      </c>
      <c r="E626" t="s">
        <v>124</v>
      </c>
      <c r="F626" t="s">
        <v>117</v>
      </c>
      <c r="G626">
        <v>100</v>
      </c>
      <c r="H626" t="s">
        <v>1051</v>
      </c>
      <c r="I626" t="s">
        <v>51</v>
      </c>
      <c r="J626">
        <v>5</v>
      </c>
      <c r="K626" t="b">
        <v>1</v>
      </c>
      <c r="L626" t="str">
        <f t="shared" si="25"/>
        <v>insert into ms_module values('7629','COT','M','','f5','text','100','Update By','updateby','5','TRUE');</v>
      </c>
    </row>
    <row r="627" spans="1:12" ht="16.5" customHeight="1">
      <c r="A627">
        <v>7630</v>
      </c>
      <c r="B627" t="s">
        <v>1058</v>
      </c>
      <c r="C627" t="s">
        <v>115</v>
      </c>
      <c r="E627" t="s">
        <v>125</v>
      </c>
      <c r="F627" t="s">
        <v>117</v>
      </c>
      <c r="G627">
        <v>99</v>
      </c>
      <c r="H627" t="s">
        <v>1052</v>
      </c>
      <c r="I627" t="s">
        <v>52</v>
      </c>
      <c r="J627">
        <v>6</v>
      </c>
      <c r="K627" t="b">
        <v>1</v>
      </c>
      <c r="L627" t="str">
        <f t="shared" si="25"/>
        <v>insert into ms_module values('7630','COT','M','','f6','text','99','Update Date','updatedate','6','TRUE');</v>
      </c>
    </row>
    <row r="628" spans="1:12" ht="16.5" customHeight="1">
      <c r="A628">
        <v>7631</v>
      </c>
      <c r="B628" t="s">
        <v>1058</v>
      </c>
      <c r="C628" t="s">
        <v>115</v>
      </c>
      <c r="E628" t="s">
        <v>126</v>
      </c>
      <c r="F628" t="s">
        <v>117</v>
      </c>
      <c r="G628">
        <v>100</v>
      </c>
      <c r="H628" t="s">
        <v>48</v>
      </c>
      <c r="I628" t="s">
        <v>48</v>
      </c>
      <c r="J628">
        <v>7</v>
      </c>
      <c r="K628" t="b">
        <v>0</v>
      </c>
      <c r="L628" t="str">
        <f t="shared" si="25"/>
        <v>insert into ms_module values('7631','COT','M','','f7','text','100','notes','notes','7','FALSE');</v>
      </c>
    </row>
    <row r="629" spans="1:12" ht="16.5" customHeight="1">
      <c r="A629">
        <v>7632</v>
      </c>
      <c r="B629" t="s">
        <v>1058</v>
      </c>
      <c r="C629" t="s">
        <v>115</v>
      </c>
      <c r="E629" t="s">
        <v>127</v>
      </c>
      <c r="F629" t="s">
        <v>117</v>
      </c>
      <c r="G629">
        <v>100</v>
      </c>
      <c r="H629" t="s">
        <v>164</v>
      </c>
      <c r="I629" t="s">
        <v>1061</v>
      </c>
      <c r="J629">
        <v>8</v>
      </c>
      <c r="K629" t="b">
        <v>0</v>
      </c>
      <c r="L629" t="str">
        <f t="shared" si="25"/>
        <v>insert into ms_module values('7632','COT','M','','f8','text','100','Details','(SELECT GROUP_CONCAT(c.cashid,"[",c.accountcode,"[",c.accountname,"[",c.credit SEPARATOR "{")FROM tx_cash_d c WHERE a.cashno=c.cashno)','8','FALSE');</v>
      </c>
    </row>
    <row r="630" spans="1:12" ht="16.5" customHeight="1">
      <c r="A630">
        <v>7633</v>
      </c>
      <c r="B630" t="s">
        <v>1058</v>
      </c>
      <c r="C630" t="s">
        <v>115</v>
      </c>
      <c r="F630" t="s">
        <v>132</v>
      </c>
      <c r="H630" t="s">
        <v>133</v>
      </c>
      <c r="I630" t="s">
        <v>1060</v>
      </c>
      <c r="J630">
        <v>9</v>
      </c>
      <c r="L630" t="str">
        <f t="shared" si="25"/>
        <v>insert into ms_module values('7633','COT','M','','','end','','nowhere',';from tx_cash a where cashtype="COT" order by a.cashno desc ;','9','');</v>
      </c>
    </row>
    <row r="631" spans="1:12" ht="16.5" customHeight="1">
      <c r="A631">
        <v>7634</v>
      </c>
      <c r="B631" t="s">
        <v>1058</v>
      </c>
      <c r="C631" t="s">
        <v>115</v>
      </c>
      <c r="F631" t="s">
        <v>132</v>
      </c>
      <c r="H631" t="s">
        <v>134</v>
      </c>
      <c r="I631" t="s">
        <v>1053</v>
      </c>
      <c r="J631">
        <v>10</v>
      </c>
      <c r="L631" t="str">
        <f t="shared" si="25"/>
        <v>insert into ms_module values('7634','COT','M','','','end','','where',';from tx_cash a where  cashtype="COT" and concat(a.cashno) like "%w2%" order by a.cashno desc ;','10','');</v>
      </c>
    </row>
    <row r="632" spans="1:12" ht="16.5" customHeight="1">
      <c r="B632" t="s">
        <v>981</v>
      </c>
    </row>
    <row r="633" spans="1:12" ht="16.5" customHeight="1">
      <c r="B633" t="s">
        <v>981</v>
      </c>
      <c r="L633" t="s">
        <v>1236</v>
      </c>
    </row>
    <row r="634" spans="1:12" ht="16.5" customHeight="1">
      <c r="A634">
        <v>1</v>
      </c>
      <c r="B634" t="s">
        <v>234</v>
      </c>
      <c r="C634" t="s">
        <v>115</v>
      </c>
      <c r="E634" t="s">
        <v>116</v>
      </c>
      <c r="F634" t="s">
        <v>117</v>
      </c>
      <c r="G634">
        <v>90</v>
      </c>
      <c r="H634" t="s">
        <v>235</v>
      </c>
      <c r="I634" t="s">
        <v>236</v>
      </c>
      <c r="J634">
        <v>1</v>
      </c>
      <c r="K634" t="b">
        <v>0</v>
      </c>
      <c r="L634" t="str">
        <f>"insert into ms_module values('"&amp;A634&amp;"','"&amp;B634&amp;"','"&amp;C634&amp;"','"&amp;D634&amp;"','"&amp;E634&amp;"','"&amp;F634&amp;"','"&amp;G634&amp;"','"&amp;H634&amp;"','"&amp;I634&amp;"','"&amp;J634&amp;"','"&amp;K634&amp;"');"</f>
        <v>insert into ms_module values('1','Product','M','','f1','text','90','Itemid','itemid','1','FALSE');</v>
      </c>
    </row>
    <row r="635" spans="1:12" ht="16.5" customHeight="1">
      <c r="A635">
        <v>2</v>
      </c>
      <c r="B635" t="s">
        <v>234</v>
      </c>
      <c r="C635" t="s">
        <v>115</v>
      </c>
      <c r="E635" t="s">
        <v>119</v>
      </c>
      <c r="F635" t="s">
        <v>117</v>
      </c>
      <c r="G635">
        <v>100</v>
      </c>
      <c r="H635" t="s">
        <v>237</v>
      </c>
      <c r="I635" t="s">
        <v>238</v>
      </c>
      <c r="J635">
        <v>2</v>
      </c>
      <c r="K635" t="b">
        <v>1</v>
      </c>
      <c r="L635" t="str">
        <f t="shared" ref="L635:L689" si="26">"insert into ms_module values('"&amp;A635&amp;"','"&amp;B635&amp;"','"&amp;C635&amp;"','"&amp;D635&amp;"','"&amp;E635&amp;"','"&amp;F635&amp;"','"&amp;G635&amp;"','"&amp;H635&amp;"','"&amp;I635&amp;"','"&amp;J635&amp;"','"&amp;K635&amp;"');"</f>
        <v>insert into ms_module values('2','Product','M','','f2','text','100','Item Code','itemcode','2','TRUE');</v>
      </c>
    </row>
    <row r="636" spans="1:12" ht="16.5" customHeight="1">
      <c r="A636">
        <v>3</v>
      </c>
      <c r="B636" t="s">
        <v>234</v>
      </c>
      <c r="C636" t="s">
        <v>115</v>
      </c>
      <c r="E636" t="s">
        <v>121</v>
      </c>
      <c r="F636" t="s">
        <v>117</v>
      </c>
      <c r="G636">
        <v>100</v>
      </c>
      <c r="H636" t="s">
        <v>239</v>
      </c>
      <c r="I636" t="s">
        <v>240</v>
      </c>
      <c r="J636">
        <v>3</v>
      </c>
      <c r="K636" t="b">
        <v>1</v>
      </c>
      <c r="L636" t="str">
        <f t="shared" si="26"/>
        <v>insert into ms_module values('3','Product','M','','f3','text','100','Barcode','barcode','3','TRUE');</v>
      </c>
    </row>
    <row r="637" spans="1:12" ht="16.5" customHeight="1">
      <c r="A637">
        <v>4</v>
      </c>
      <c r="B637" t="s">
        <v>234</v>
      </c>
      <c r="C637" t="s">
        <v>115</v>
      </c>
      <c r="E637" t="s">
        <v>123</v>
      </c>
      <c r="F637" t="s">
        <v>117</v>
      </c>
      <c r="G637">
        <v>200</v>
      </c>
      <c r="H637" t="s">
        <v>241</v>
      </c>
      <c r="I637" t="s">
        <v>242</v>
      </c>
      <c r="J637">
        <v>4</v>
      </c>
      <c r="K637" t="b">
        <v>1</v>
      </c>
      <c r="L637" t="str">
        <f t="shared" si="26"/>
        <v>insert into ms_module values('4','Product','M','','f4','text','200','Item Name','itemname','4','TRUE');</v>
      </c>
    </row>
    <row r="638" spans="1:12" ht="16.5" customHeight="1">
      <c r="A638">
        <v>5</v>
      </c>
      <c r="B638" t="s">
        <v>234</v>
      </c>
      <c r="C638" t="s">
        <v>115</v>
      </c>
      <c r="D638" t="s">
        <v>973</v>
      </c>
      <c r="E638" t="s">
        <v>124</v>
      </c>
      <c r="F638" t="s">
        <v>388</v>
      </c>
      <c r="G638">
        <v>100</v>
      </c>
      <c r="H638" t="s">
        <v>243</v>
      </c>
      <c r="I638" t="s">
        <v>244</v>
      </c>
      <c r="J638">
        <v>5</v>
      </c>
      <c r="K638" t="b">
        <v>1</v>
      </c>
      <c r="L638" t="str">
        <f t="shared" si="26"/>
        <v>insert into ms_module values('5','Product','M','select catname as code, catname as name from ms_category order by catname','f5','combo','100','Category','category','5','TRUE');</v>
      </c>
    </row>
    <row r="639" spans="1:12" ht="16.5" customHeight="1">
      <c r="A639">
        <v>6</v>
      </c>
      <c r="B639" t="s">
        <v>234</v>
      </c>
      <c r="C639" t="s">
        <v>115</v>
      </c>
      <c r="D639" t="s">
        <v>966</v>
      </c>
      <c r="E639" t="s">
        <v>125</v>
      </c>
      <c r="F639" t="s">
        <v>388</v>
      </c>
      <c r="G639">
        <v>150</v>
      </c>
      <c r="H639" t="s">
        <v>245</v>
      </c>
      <c r="I639" t="s">
        <v>246</v>
      </c>
      <c r="J639">
        <v>6</v>
      </c>
      <c r="K639" t="b">
        <v>1</v>
      </c>
      <c r="L639" t="str">
        <f t="shared" si="26"/>
        <v>insert into ms_module values('6','Product','M','select suppid as code, suppname as name from ms_supplier order by suppname','f6','combo','150','Supplier','(select suppname from ms_supplier where ms_supplier.suppid=ms_item.supplierid)','6','TRUE');</v>
      </c>
    </row>
    <row r="640" spans="1:12" ht="16.5" customHeight="1">
      <c r="A640">
        <v>7</v>
      </c>
      <c r="B640" t="s">
        <v>234</v>
      </c>
      <c r="C640" t="s">
        <v>115</v>
      </c>
      <c r="E640" t="s">
        <v>126</v>
      </c>
      <c r="F640" t="s">
        <v>117</v>
      </c>
      <c r="G640">
        <v>120</v>
      </c>
      <c r="H640" t="s">
        <v>247</v>
      </c>
      <c r="I640" t="s">
        <v>248</v>
      </c>
      <c r="J640">
        <v>7</v>
      </c>
      <c r="K640" t="b">
        <v>1</v>
      </c>
      <c r="L640" t="str">
        <f t="shared" si="26"/>
        <v>insert into ms_module values('7','Product','M','','f7','text','120','Display Name','displayname','7','TRUE');</v>
      </c>
    </row>
    <row r="641" spans="1:12" ht="16.5" customHeight="1">
      <c r="A641">
        <v>8</v>
      </c>
      <c r="B641" t="s">
        <v>234</v>
      </c>
      <c r="C641" t="s">
        <v>115</v>
      </c>
      <c r="E641" t="s">
        <v>127</v>
      </c>
      <c r="F641" t="s">
        <v>117</v>
      </c>
      <c r="G641">
        <v>75</v>
      </c>
      <c r="H641" t="s">
        <v>249</v>
      </c>
      <c r="I641" t="s">
        <v>250</v>
      </c>
      <c r="J641">
        <v>8</v>
      </c>
      <c r="K641" t="b">
        <v>1</v>
      </c>
      <c r="L641" t="str">
        <f t="shared" si="26"/>
        <v>insert into ms_module values('8','Product','M','','f8','text','75','Unit','unit','8','TRUE');</v>
      </c>
    </row>
    <row r="642" spans="1:12" ht="16.5" customHeight="1">
      <c r="A642">
        <v>9</v>
      </c>
      <c r="B642" t="s">
        <v>234</v>
      </c>
      <c r="C642" t="s">
        <v>115</v>
      </c>
      <c r="E642" t="s">
        <v>129</v>
      </c>
      <c r="F642" t="s">
        <v>432</v>
      </c>
      <c r="G642">
        <v>90</v>
      </c>
      <c r="H642" t="s">
        <v>251</v>
      </c>
      <c r="I642" t="s">
        <v>252</v>
      </c>
      <c r="J642">
        <v>9</v>
      </c>
      <c r="K642" t="b">
        <v>1</v>
      </c>
      <c r="L642" t="str">
        <f t="shared" si="26"/>
        <v>insert into ms_module values('9','Product','M','','f9','money','90','Cost','costprice','9','TRUE');</v>
      </c>
    </row>
    <row r="643" spans="1:12" ht="16.5" customHeight="1">
      <c r="A643">
        <v>10</v>
      </c>
      <c r="B643" t="s">
        <v>234</v>
      </c>
      <c r="C643" t="s">
        <v>115</v>
      </c>
      <c r="E643" t="s">
        <v>130</v>
      </c>
      <c r="F643" t="s">
        <v>432</v>
      </c>
      <c r="G643">
        <v>90</v>
      </c>
      <c r="H643" t="s">
        <v>253</v>
      </c>
      <c r="I643" t="s">
        <v>433</v>
      </c>
      <c r="J643">
        <v>10</v>
      </c>
      <c r="K643" t="b">
        <v>1</v>
      </c>
      <c r="L643" t="str">
        <f t="shared" si="26"/>
        <v>insert into ms_module values('10','Product','M','','f10','money','90','Price','unitprice','10','TRUE');</v>
      </c>
    </row>
    <row r="644" spans="1:12" ht="16.5" customHeight="1">
      <c r="A644">
        <v>11</v>
      </c>
      <c r="B644" t="s">
        <v>234</v>
      </c>
      <c r="C644" t="s">
        <v>115</v>
      </c>
      <c r="E644" t="s">
        <v>131</v>
      </c>
      <c r="F644" t="s">
        <v>404</v>
      </c>
      <c r="G644">
        <v>75</v>
      </c>
      <c r="H644" t="s">
        <v>255</v>
      </c>
      <c r="I644" t="s">
        <v>256</v>
      </c>
      <c r="J644">
        <v>11</v>
      </c>
      <c r="K644" t="b">
        <v>1</v>
      </c>
      <c r="L644" t="str">
        <f t="shared" si="26"/>
        <v>insert into ms_module values('11','Product','M','','f11','text2','75','Qty','(select sum(transqty) from tx_stock where itemcode=ms_item.itemcode)','11','TRUE');</v>
      </c>
    </row>
    <row r="645" spans="1:12" ht="16.5" customHeight="1">
      <c r="A645">
        <v>12</v>
      </c>
      <c r="B645" t="s">
        <v>234</v>
      </c>
      <c r="C645" t="s">
        <v>115</v>
      </c>
      <c r="E645" t="s">
        <v>137</v>
      </c>
      <c r="F645" t="s">
        <v>117</v>
      </c>
      <c r="G645">
        <v>75</v>
      </c>
      <c r="H645" t="s">
        <v>257</v>
      </c>
      <c r="I645" t="s">
        <v>258</v>
      </c>
      <c r="J645">
        <v>12</v>
      </c>
      <c r="K645" t="b">
        <v>1</v>
      </c>
      <c r="L645" t="str">
        <f t="shared" si="26"/>
        <v>insert into ms_module values('12','Product','M','','f12','text','75','Min Stock','minstock','12','TRUE');</v>
      </c>
    </row>
    <row r="646" spans="1:12" ht="16.5" customHeight="1">
      <c r="A646">
        <v>13</v>
      </c>
      <c r="B646" t="s">
        <v>234</v>
      </c>
      <c r="C646" t="s">
        <v>115</v>
      </c>
      <c r="F646" t="s">
        <v>132</v>
      </c>
      <c r="H646" t="s">
        <v>133</v>
      </c>
      <c r="I646" t="s">
        <v>259</v>
      </c>
      <c r="J646">
        <v>13</v>
      </c>
      <c r="L646" t="str">
        <f t="shared" si="26"/>
        <v>insert into ms_module values('13','Product','M','','','end','','nowhere',';from ms_item order by itemname ;','13','');</v>
      </c>
    </row>
    <row r="647" spans="1:12" ht="16.5" customHeight="1">
      <c r="A647">
        <v>14</v>
      </c>
      <c r="B647" t="s">
        <v>234</v>
      </c>
      <c r="C647" t="s">
        <v>115</v>
      </c>
      <c r="F647" t="s">
        <v>132</v>
      </c>
      <c r="H647" t="s">
        <v>134</v>
      </c>
      <c r="I647" t="s">
        <v>260</v>
      </c>
      <c r="J647">
        <v>14</v>
      </c>
      <c r="L647" t="str">
        <f t="shared" si="26"/>
        <v>insert into ms_module values('14','Product','M','','','end','','where',';from ms_item where concat(itemcode,ifnull(barcode,""),ifnull(itemname,""),ifnull(displayname,""),ifnull(category,"")) like "%w2%" order by itemname ;','14','');</v>
      </c>
    </row>
    <row r="648" spans="1:12" ht="16.5" customHeight="1">
      <c r="A648">
        <v>15</v>
      </c>
      <c r="B648" t="s">
        <v>243</v>
      </c>
      <c r="C648" t="s">
        <v>115</v>
      </c>
      <c r="D648" t="s">
        <v>115</v>
      </c>
      <c r="E648" t="s">
        <v>116</v>
      </c>
      <c r="F648" t="s">
        <v>117</v>
      </c>
      <c r="G648">
        <v>90</v>
      </c>
      <c r="H648" t="s">
        <v>261</v>
      </c>
      <c r="I648" t="s">
        <v>261</v>
      </c>
      <c r="J648">
        <v>1</v>
      </c>
      <c r="K648" t="b">
        <v>0</v>
      </c>
      <c r="L648" t="str">
        <f t="shared" si="26"/>
        <v>insert into ms_module values('15','Category','M','M','f1','text','90','catid','catid','1','FALSE');</v>
      </c>
    </row>
    <row r="649" spans="1:12" ht="16.5" customHeight="1">
      <c r="A649">
        <v>16</v>
      </c>
      <c r="B649" t="s">
        <v>243</v>
      </c>
      <c r="C649" t="s">
        <v>115</v>
      </c>
      <c r="D649" t="s">
        <v>115</v>
      </c>
      <c r="E649" t="s">
        <v>119</v>
      </c>
      <c r="F649" t="s">
        <v>117</v>
      </c>
      <c r="G649">
        <v>120</v>
      </c>
      <c r="H649" t="s">
        <v>243</v>
      </c>
      <c r="I649" t="s">
        <v>262</v>
      </c>
      <c r="J649">
        <v>2</v>
      </c>
      <c r="K649" t="b">
        <v>1</v>
      </c>
      <c r="L649" t="str">
        <f t="shared" si="26"/>
        <v>insert into ms_module values('16','Category','M','M','f2','text','120','Category','catname','2','TRUE');</v>
      </c>
    </row>
    <row r="650" spans="1:12" ht="16.5" customHeight="1">
      <c r="A650">
        <v>17</v>
      </c>
      <c r="B650" t="s">
        <v>243</v>
      </c>
      <c r="C650" t="s">
        <v>115</v>
      </c>
      <c r="D650" t="s">
        <v>115</v>
      </c>
      <c r="F650" t="s">
        <v>132</v>
      </c>
      <c r="H650" t="s">
        <v>133</v>
      </c>
      <c r="I650" t="s">
        <v>263</v>
      </c>
      <c r="J650">
        <v>13</v>
      </c>
      <c r="L650" t="str">
        <f t="shared" si="26"/>
        <v>insert into ms_module values('17','Category','M','M','','end','','nowhere',';from ms_category order by catname ;','13','');</v>
      </c>
    </row>
    <row r="651" spans="1:12" ht="16.5" customHeight="1">
      <c r="A651">
        <v>18</v>
      </c>
      <c r="B651" t="s">
        <v>243</v>
      </c>
      <c r="C651" t="s">
        <v>115</v>
      </c>
      <c r="D651" t="s">
        <v>115</v>
      </c>
      <c r="F651" t="s">
        <v>132</v>
      </c>
      <c r="H651" t="s">
        <v>134</v>
      </c>
      <c r="I651" t="s">
        <v>264</v>
      </c>
      <c r="J651">
        <v>14</v>
      </c>
      <c r="L651" t="str">
        <f t="shared" si="26"/>
        <v>insert into ms_module values('18','Category','M','M','','end','','where',';from ms_category where catname like "%w2%" order by catname ;','14','');</v>
      </c>
    </row>
    <row r="652" spans="1:12" ht="16.5" customHeight="1">
      <c r="A652">
        <v>19</v>
      </c>
      <c r="B652" t="s">
        <v>265</v>
      </c>
      <c r="C652" t="s">
        <v>115</v>
      </c>
      <c r="D652" t="s">
        <v>115</v>
      </c>
      <c r="E652" t="s">
        <v>116</v>
      </c>
      <c r="F652" t="s">
        <v>117</v>
      </c>
      <c r="G652">
        <v>90</v>
      </c>
      <c r="H652" t="s">
        <v>266</v>
      </c>
      <c r="I652" t="s">
        <v>266</v>
      </c>
      <c r="J652">
        <v>1</v>
      </c>
      <c r="K652" t="b">
        <v>0</v>
      </c>
      <c r="L652" t="str">
        <f t="shared" si="26"/>
        <v>insert into ms_module values('19','Courier','M','M','f1','text','90','courierid','courierid','1','FALSE');</v>
      </c>
    </row>
    <row r="653" spans="1:12" ht="16.5" customHeight="1">
      <c r="A653">
        <v>20</v>
      </c>
      <c r="B653" t="s">
        <v>265</v>
      </c>
      <c r="C653" t="s">
        <v>115</v>
      </c>
      <c r="D653" t="s">
        <v>115</v>
      </c>
      <c r="E653" t="s">
        <v>119</v>
      </c>
      <c r="F653" t="s">
        <v>117</v>
      </c>
      <c r="G653">
        <v>120</v>
      </c>
      <c r="H653" t="s">
        <v>265</v>
      </c>
      <c r="I653" t="s">
        <v>267</v>
      </c>
      <c r="J653">
        <v>2</v>
      </c>
      <c r="K653" t="b">
        <v>1</v>
      </c>
      <c r="L653" t="str">
        <f t="shared" si="26"/>
        <v>insert into ms_module values('20','Courier','M','M','f2','text','120','Courier','couriername','2','TRUE');</v>
      </c>
    </row>
    <row r="654" spans="1:12" ht="16.5" customHeight="1">
      <c r="A654">
        <v>21</v>
      </c>
      <c r="B654" t="s">
        <v>265</v>
      </c>
      <c r="C654" t="s">
        <v>115</v>
      </c>
      <c r="D654" t="s">
        <v>115</v>
      </c>
      <c r="F654" t="s">
        <v>132</v>
      </c>
      <c r="H654" t="s">
        <v>133</v>
      </c>
      <c r="I654" t="s">
        <v>268</v>
      </c>
      <c r="J654">
        <v>13</v>
      </c>
      <c r="L654" t="str">
        <f t="shared" si="26"/>
        <v>insert into ms_module values('21','Courier','M','M','','end','','nowhere',';from ms_courier order by couriername ;','13','');</v>
      </c>
    </row>
    <row r="655" spans="1:12" ht="16.5" customHeight="1">
      <c r="A655">
        <v>22</v>
      </c>
      <c r="B655" t="s">
        <v>265</v>
      </c>
      <c r="C655" t="s">
        <v>115</v>
      </c>
      <c r="D655" t="s">
        <v>115</v>
      </c>
      <c r="F655" t="s">
        <v>132</v>
      </c>
      <c r="H655" t="s">
        <v>134</v>
      </c>
      <c r="I655" t="s">
        <v>269</v>
      </c>
      <c r="J655">
        <v>14</v>
      </c>
      <c r="L655" t="str">
        <f t="shared" si="26"/>
        <v>insert into ms_module values('22','Courier','M','M','','end','','where',';from ms_courier where couriername like "%w2%" order by couriername ;','14','');</v>
      </c>
    </row>
    <row r="656" spans="1:12" ht="16.5" customHeight="1">
      <c r="A656">
        <v>23</v>
      </c>
      <c r="B656" t="s">
        <v>270</v>
      </c>
      <c r="C656" t="s">
        <v>115</v>
      </c>
      <c r="D656" t="s">
        <v>115</v>
      </c>
      <c r="E656" t="s">
        <v>116</v>
      </c>
      <c r="F656" t="s">
        <v>117</v>
      </c>
      <c r="G656">
        <v>90</v>
      </c>
      <c r="H656" t="s">
        <v>271</v>
      </c>
      <c r="I656" t="s">
        <v>271</v>
      </c>
      <c r="J656">
        <v>1</v>
      </c>
      <c r="K656" t="b">
        <v>0</v>
      </c>
      <c r="L656" t="str">
        <f t="shared" si="26"/>
        <v>insert into ms_module values('23','Group','M','M','f1','text','90','groupid','groupid','1','FALSE');</v>
      </c>
    </row>
    <row r="657" spans="1:12" ht="16.5" customHeight="1">
      <c r="A657">
        <v>24</v>
      </c>
      <c r="B657" t="s">
        <v>270</v>
      </c>
      <c r="C657" t="s">
        <v>115</v>
      </c>
      <c r="D657" t="s">
        <v>115</v>
      </c>
      <c r="E657" t="s">
        <v>119</v>
      </c>
      <c r="F657" t="s">
        <v>117</v>
      </c>
      <c r="G657">
        <v>120</v>
      </c>
      <c r="H657" t="s">
        <v>270</v>
      </c>
      <c r="I657" t="s">
        <v>272</v>
      </c>
      <c r="J657">
        <v>2</v>
      </c>
      <c r="K657" t="b">
        <v>1</v>
      </c>
      <c r="L657" t="str">
        <f t="shared" si="26"/>
        <v>insert into ms_module values('24','Group','M','M','f2','text','120','Group','groupname','2','TRUE');</v>
      </c>
    </row>
    <row r="658" spans="1:12" ht="16.5" customHeight="1">
      <c r="A658">
        <v>25</v>
      </c>
      <c r="B658" t="s">
        <v>270</v>
      </c>
      <c r="C658" t="s">
        <v>115</v>
      </c>
      <c r="D658" t="s">
        <v>115</v>
      </c>
      <c r="F658" t="s">
        <v>132</v>
      </c>
      <c r="H658" t="s">
        <v>133</v>
      </c>
      <c r="I658" t="s">
        <v>273</v>
      </c>
      <c r="J658">
        <v>13</v>
      </c>
      <c r="L658" t="str">
        <f t="shared" si="26"/>
        <v>insert into ms_module values('25','Group','M','M','','end','','nowhere',';from ms_group order by groupname ;','13','');</v>
      </c>
    </row>
    <row r="659" spans="1:12" ht="16.5" customHeight="1">
      <c r="A659">
        <v>26</v>
      </c>
      <c r="B659" t="s">
        <v>270</v>
      </c>
      <c r="C659" t="s">
        <v>115</v>
      </c>
      <c r="D659" t="s">
        <v>115</v>
      </c>
      <c r="F659" t="s">
        <v>132</v>
      </c>
      <c r="H659" t="s">
        <v>134</v>
      </c>
      <c r="I659" t="s">
        <v>274</v>
      </c>
      <c r="J659">
        <v>14</v>
      </c>
      <c r="L659" t="str">
        <f t="shared" si="26"/>
        <v>insert into ms_module values('26','Group','M','M','','end','','where',';from ms_group where groupname like "%w2%" order by groupname ;','14','');</v>
      </c>
    </row>
    <row r="660" spans="1:12" ht="16.5" customHeight="1">
      <c r="A660">
        <v>27</v>
      </c>
      <c r="B660" t="s">
        <v>249</v>
      </c>
      <c r="C660" t="s">
        <v>115</v>
      </c>
      <c r="D660" t="s">
        <v>115</v>
      </c>
      <c r="E660" t="s">
        <v>116</v>
      </c>
      <c r="F660" t="s">
        <v>117</v>
      </c>
      <c r="G660">
        <v>90</v>
      </c>
      <c r="H660" t="s">
        <v>275</v>
      </c>
      <c r="I660" t="s">
        <v>275</v>
      </c>
      <c r="J660">
        <v>1</v>
      </c>
      <c r="K660" t="b">
        <v>0</v>
      </c>
      <c r="L660" t="str">
        <f t="shared" si="26"/>
        <v>insert into ms_module values('27','Unit','M','M','f1','text','90','satuanid','satuanid','1','FALSE');</v>
      </c>
    </row>
    <row r="661" spans="1:12" ht="16.5" customHeight="1">
      <c r="A661">
        <v>28</v>
      </c>
      <c r="B661" t="s">
        <v>249</v>
      </c>
      <c r="C661" t="s">
        <v>115</v>
      </c>
      <c r="D661" t="s">
        <v>115</v>
      </c>
      <c r="E661" t="s">
        <v>119</v>
      </c>
      <c r="F661" t="s">
        <v>117</v>
      </c>
      <c r="G661">
        <v>120</v>
      </c>
      <c r="H661" t="s">
        <v>276</v>
      </c>
      <c r="I661" t="s">
        <v>277</v>
      </c>
      <c r="J661">
        <v>2</v>
      </c>
      <c r="K661" t="b">
        <v>1</v>
      </c>
      <c r="L661" t="str">
        <f t="shared" si="26"/>
        <v>insert into ms_module values('28','Unit','M','M','f2','text','120','Satuan','satuanname','2','TRUE');</v>
      </c>
    </row>
    <row r="662" spans="1:12" ht="16.5" customHeight="1">
      <c r="A662">
        <v>29</v>
      </c>
      <c r="B662" t="s">
        <v>249</v>
      </c>
      <c r="C662" t="s">
        <v>115</v>
      </c>
      <c r="D662" t="s">
        <v>115</v>
      </c>
      <c r="F662" t="s">
        <v>132</v>
      </c>
      <c r="H662" t="s">
        <v>133</v>
      </c>
      <c r="I662" t="s">
        <v>278</v>
      </c>
      <c r="J662">
        <v>13</v>
      </c>
      <c r="L662" t="str">
        <f t="shared" si="26"/>
        <v>insert into ms_module values('29','Unit','M','M','','end','','nowhere',';from ms_satuan order by satuanname ;','13','');</v>
      </c>
    </row>
    <row r="663" spans="1:12" ht="16.5" customHeight="1">
      <c r="A663">
        <v>30</v>
      </c>
      <c r="B663" t="s">
        <v>249</v>
      </c>
      <c r="C663" t="s">
        <v>115</v>
      </c>
      <c r="D663" t="s">
        <v>115</v>
      </c>
      <c r="F663" t="s">
        <v>132</v>
      </c>
      <c r="H663" t="s">
        <v>134</v>
      </c>
      <c r="I663" t="s">
        <v>279</v>
      </c>
      <c r="J663">
        <v>14</v>
      </c>
      <c r="L663" t="str">
        <f t="shared" si="26"/>
        <v>insert into ms_module values('30','Unit','M','M','','end','','where',';from ms_satuan where satuanname like "%w2%" order by satuanname ;','14','');</v>
      </c>
    </row>
    <row r="664" spans="1:12" ht="16.5" customHeight="1">
      <c r="A664">
        <v>31</v>
      </c>
      <c r="B664" t="s">
        <v>280</v>
      </c>
      <c r="C664" t="s">
        <v>115</v>
      </c>
      <c r="D664" t="s">
        <v>115</v>
      </c>
      <c r="E664" t="s">
        <v>116</v>
      </c>
      <c r="F664" t="s">
        <v>117</v>
      </c>
      <c r="G664">
        <v>90</v>
      </c>
      <c r="H664" t="s">
        <v>281</v>
      </c>
      <c r="I664" t="s">
        <v>282</v>
      </c>
      <c r="J664">
        <v>1</v>
      </c>
      <c r="K664" t="b">
        <v>0</v>
      </c>
      <c r="L664" t="str">
        <f t="shared" si="26"/>
        <v>insert into ms_module values('31','Jabatan','M','M','f1','text','90','Position ID','jabatanid','1','FALSE');</v>
      </c>
    </row>
    <row r="665" spans="1:12" ht="16.5" customHeight="1">
      <c r="A665">
        <v>32</v>
      </c>
      <c r="B665" t="s">
        <v>280</v>
      </c>
      <c r="C665" t="s">
        <v>115</v>
      </c>
      <c r="D665" t="s">
        <v>115</v>
      </c>
      <c r="E665" t="s">
        <v>119</v>
      </c>
      <c r="F665" t="s">
        <v>117</v>
      </c>
      <c r="G665">
        <v>120</v>
      </c>
      <c r="H665" t="s">
        <v>283</v>
      </c>
      <c r="I665" t="s">
        <v>284</v>
      </c>
      <c r="J665">
        <v>2</v>
      </c>
      <c r="K665" t="b">
        <v>1</v>
      </c>
      <c r="L665" t="str">
        <f t="shared" si="26"/>
        <v>insert into ms_module values('32','Jabatan','M','M','f2','text','120','Position Name','jabatanname','2','TRUE');</v>
      </c>
    </row>
    <row r="666" spans="1:12" ht="16.5" customHeight="1">
      <c r="A666">
        <v>33</v>
      </c>
      <c r="B666" t="s">
        <v>280</v>
      </c>
      <c r="C666" t="s">
        <v>115</v>
      </c>
      <c r="D666" t="s">
        <v>115</v>
      </c>
      <c r="F666" t="s">
        <v>132</v>
      </c>
      <c r="H666" t="s">
        <v>133</v>
      </c>
      <c r="I666" t="s">
        <v>285</v>
      </c>
      <c r="J666">
        <v>13</v>
      </c>
      <c r="L666" t="str">
        <f t="shared" si="26"/>
        <v>insert into ms_module values('33','Jabatan','M','M','','end','','nowhere',';from ms_jabatan order by jabatanname ;','13','');</v>
      </c>
    </row>
    <row r="667" spans="1:12" ht="16.5" customHeight="1">
      <c r="A667">
        <v>34</v>
      </c>
      <c r="B667" t="s">
        <v>280</v>
      </c>
      <c r="C667" t="s">
        <v>115</v>
      </c>
      <c r="D667" t="s">
        <v>115</v>
      </c>
      <c r="F667" t="s">
        <v>132</v>
      </c>
      <c r="H667" t="s">
        <v>134</v>
      </c>
      <c r="I667" t="s">
        <v>286</v>
      </c>
      <c r="J667">
        <v>14</v>
      </c>
      <c r="L667" t="str">
        <f t="shared" si="26"/>
        <v>insert into ms_module values('34','Jabatan','M','M','','end','','where',';from ms_jabatan where jabatanname like "%w2%" order by jabatanname ;','14','');</v>
      </c>
    </row>
    <row r="668" spans="1:12" ht="16.5" customHeight="1">
      <c r="A668">
        <v>35</v>
      </c>
      <c r="B668" t="s">
        <v>287</v>
      </c>
      <c r="C668" t="s">
        <v>115</v>
      </c>
      <c r="D668" t="s">
        <v>115</v>
      </c>
      <c r="E668" t="s">
        <v>116</v>
      </c>
      <c r="F668" t="s">
        <v>117</v>
      </c>
      <c r="G668">
        <v>90</v>
      </c>
      <c r="H668" t="s">
        <v>288</v>
      </c>
      <c r="I668" t="s">
        <v>288</v>
      </c>
      <c r="J668">
        <v>1</v>
      </c>
      <c r="K668" t="b">
        <v>0</v>
      </c>
      <c r="L668" t="str">
        <f t="shared" si="26"/>
        <v>insert into ms_module values('35','Bank','M','M','f1','text','90','bankid','bankid','1','FALSE');</v>
      </c>
    </row>
    <row r="669" spans="1:12" ht="16.5" customHeight="1">
      <c r="A669">
        <v>36</v>
      </c>
      <c r="B669" t="s">
        <v>287</v>
      </c>
      <c r="C669" t="s">
        <v>115</v>
      </c>
      <c r="D669" t="s">
        <v>115</v>
      </c>
      <c r="E669" t="s">
        <v>119</v>
      </c>
      <c r="F669" t="s">
        <v>117</v>
      </c>
      <c r="G669">
        <v>120</v>
      </c>
      <c r="H669" t="s">
        <v>287</v>
      </c>
      <c r="I669" t="s">
        <v>289</v>
      </c>
      <c r="J669">
        <v>2</v>
      </c>
      <c r="K669" t="b">
        <v>1</v>
      </c>
      <c r="L669" t="str">
        <f t="shared" si="26"/>
        <v>insert into ms_module values('36','Bank','M','M','f2','text','120','Bank','bankname','2','TRUE');</v>
      </c>
    </row>
    <row r="670" spans="1:12" ht="16.5" customHeight="1">
      <c r="A670">
        <v>37</v>
      </c>
      <c r="B670" t="s">
        <v>287</v>
      </c>
      <c r="C670" t="s">
        <v>115</v>
      </c>
      <c r="D670" t="s">
        <v>115</v>
      </c>
      <c r="F670" t="s">
        <v>132</v>
      </c>
      <c r="H670" t="s">
        <v>133</v>
      </c>
      <c r="I670" t="s">
        <v>290</v>
      </c>
      <c r="J670">
        <v>13</v>
      </c>
      <c r="L670" t="str">
        <f t="shared" si="26"/>
        <v>insert into ms_module values('37','Bank','M','M','','end','','nowhere',';from ms_bank order by bankname ;','13','');</v>
      </c>
    </row>
    <row r="671" spans="1:12" ht="16.5" customHeight="1">
      <c r="A671">
        <v>38</v>
      </c>
      <c r="B671" t="s">
        <v>287</v>
      </c>
      <c r="C671" t="s">
        <v>115</v>
      </c>
      <c r="D671" t="s">
        <v>115</v>
      </c>
      <c r="F671" t="s">
        <v>132</v>
      </c>
      <c r="H671" t="s">
        <v>134</v>
      </c>
      <c r="I671" t="s">
        <v>291</v>
      </c>
      <c r="J671">
        <v>14</v>
      </c>
      <c r="L671" t="str">
        <f t="shared" si="26"/>
        <v>insert into ms_module values('38','Bank','M','M','','end','','where',';from ms_bank where bankname like "%w2%" order by bankname ;','14','');</v>
      </c>
    </row>
    <row r="672" spans="1:12" ht="16.5" customHeight="1">
      <c r="A672">
        <v>39</v>
      </c>
      <c r="B672" t="s">
        <v>292</v>
      </c>
      <c r="C672" t="s">
        <v>115</v>
      </c>
      <c r="E672" t="s">
        <v>116</v>
      </c>
      <c r="F672" t="s">
        <v>117</v>
      </c>
      <c r="G672">
        <v>90</v>
      </c>
      <c r="H672" t="s">
        <v>293</v>
      </c>
      <c r="I672" t="s">
        <v>293</v>
      </c>
      <c r="J672">
        <v>1</v>
      </c>
      <c r="K672" t="b">
        <v>0</v>
      </c>
      <c r="L672" t="str">
        <f t="shared" si="26"/>
        <v>insert into ms_module values('39','Employee','M','','f1','text','90','empid','empid','1','FALSE');</v>
      </c>
    </row>
    <row r="673" spans="1:12" ht="16.5" customHeight="1">
      <c r="A673">
        <v>40</v>
      </c>
      <c r="B673" t="s">
        <v>292</v>
      </c>
      <c r="C673" t="s">
        <v>115</v>
      </c>
      <c r="E673" t="s">
        <v>119</v>
      </c>
      <c r="F673" t="s">
        <v>117</v>
      </c>
      <c r="G673">
        <v>100</v>
      </c>
      <c r="H673" t="s">
        <v>294</v>
      </c>
      <c r="I673" t="s">
        <v>295</v>
      </c>
      <c r="J673">
        <v>2</v>
      </c>
      <c r="K673" t="b">
        <v>1</v>
      </c>
      <c r="L673" t="str">
        <f t="shared" si="26"/>
        <v>insert into ms_module values('40','Employee','M','','f2','text','100','Employee No','empno','2','TRUE');</v>
      </c>
    </row>
    <row r="674" spans="1:12" ht="16.5" customHeight="1">
      <c r="A674">
        <v>41</v>
      </c>
      <c r="B674" t="s">
        <v>292</v>
      </c>
      <c r="C674" t="s">
        <v>115</v>
      </c>
      <c r="E674" t="s">
        <v>121</v>
      </c>
      <c r="F674" t="s">
        <v>117</v>
      </c>
      <c r="G674">
        <v>100</v>
      </c>
      <c r="H674" t="s">
        <v>296</v>
      </c>
      <c r="I674" t="s">
        <v>297</v>
      </c>
      <c r="J674">
        <v>3</v>
      </c>
      <c r="K674" t="b">
        <v>1</v>
      </c>
      <c r="L674" t="str">
        <f t="shared" si="26"/>
        <v>insert into ms_module values('41','Employee','M','','f3','text','100','Employee Name','empname','3','TRUE');</v>
      </c>
    </row>
    <row r="675" spans="1:12" ht="16.5" customHeight="1">
      <c r="A675">
        <v>42</v>
      </c>
      <c r="B675" t="s">
        <v>292</v>
      </c>
      <c r="C675" t="s">
        <v>115</v>
      </c>
      <c r="E675" t="s">
        <v>123</v>
      </c>
      <c r="F675" t="s">
        <v>117</v>
      </c>
      <c r="G675">
        <v>100</v>
      </c>
      <c r="H675" t="s">
        <v>298</v>
      </c>
      <c r="I675" t="s">
        <v>299</v>
      </c>
      <c r="J675">
        <v>4</v>
      </c>
      <c r="K675" t="b">
        <v>1</v>
      </c>
      <c r="L675" t="str">
        <f t="shared" si="26"/>
        <v>insert into ms_module values('42','Employee','M','','f4','text','100','Phone','empphone','4','TRUE');</v>
      </c>
    </row>
    <row r="676" spans="1:12" ht="16.5" customHeight="1">
      <c r="A676">
        <v>43</v>
      </c>
      <c r="B676" t="s">
        <v>292</v>
      </c>
      <c r="C676" t="s">
        <v>115</v>
      </c>
      <c r="E676" t="s">
        <v>124</v>
      </c>
      <c r="F676" t="s">
        <v>117</v>
      </c>
      <c r="G676">
        <v>100</v>
      </c>
      <c r="H676" t="s">
        <v>300</v>
      </c>
      <c r="I676" t="s">
        <v>301</v>
      </c>
      <c r="J676">
        <v>5</v>
      </c>
      <c r="K676" t="b">
        <v>1</v>
      </c>
      <c r="L676" t="str">
        <f t="shared" si="26"/>
        <v>insert into ms_module values('43','Employee','M','','f5','text','100','Address','empaddress','5','TRUE');</v>
      </c>
    </row>
    <row r="677" spans="1:12" ht="16.5" customHeight="1">
      <c r="A677">
        <v>44</v>
      </c>
      <c r="B677" t="s">
        <v>292</v>
      </c>
      <c r="C677" t="s">
        <v>115</v>
      </c>
      <c r="D677" t="s">
        <v>394</v>
      </c>
      <c r="E677" t="s">
        <v>125</v>
      </c>
      <c r="F677" t="s">
        <v>388</v>
      </c>
      <c r="G677">
        <v>100</v>
      </c>
      <c r="H677" t="s">
        <v>280</v>
      </c>
      <c r="I677" t="s">
        <v>398</v>
      </c>
      <c r="J677">
        <v>6</v>
      </c>
      <c r="K677" t="b">
        <v>1</v>
      </c>
      <c r="L677" t="str">
        <f t="shared" si="26"/>
        <v>insert into ms_module values('44','Employee','M','select jabatanid as code, jabatanname as name from ms_jabatan order by jabatanname','f6','combo','100','Jabatan','(select jabatanname as name from ms_jabatan where jabatanid=ms_employee.jabatan)','6','TRUE');</v>
      </c>
    </row>
    <row r="678" spans="1:12" ht="16.5" customHeight="1">
      <c r="A678">
        <v>45</v>
      </c>
      <c r="B678" t="s">
        <v>292</v>
      </c>
      <c r="C678" t="s">
        <v>115</v>
      </c>
      <c r="D678" t="s">
        <v>390</v>
      </c>
      <c r="E678" t="s">
        <v>126</v>
      </c>
      <c r="F678" t="s">
        <v>54</v>
      </c>
      <c r="G678">
        <v>100</v>
      </c>
      <c r="H678" t="s">
        <v>302</v>
      </c>
      <c r="I678" t="s">
        <v>303</v>
      </c>
      <c r="J678">
        <v>7</v>
      </c>
      <c r="K678" t="b">
        <v>1</v>
      </c>
      <c r="L678" t="str">
        <f t="shared" si="26"/>
        <v>insert into ms_module values('45','Employee','M','today','f7','date','100','Start Date','DATE_FORMAT(startdate,"%d/%m/%Y")','7','TRUE');</v>
      </c>
    </row>
    <row r="679" spans="1:12" ht="16.5" customHeight="1">
      <c r="A679">
        <v>46</v>
      </c>
      <c r="B679" t="s">
        <v>292</v>
      </c>
      <c r="C679" t="s">
        <v>115</v>
      </c>
      <c r="D679" t="s">
        <v>389</v>
      </c>
      <c r="E679" t="s">
        <v>127</v>
      </c>
      <c r="F679" t="s">
        <v>388</v>
      </c>
      <c r="G679">
        <v>100</v>
      </c>
      <c r="H679" t="s">
        <v>304</v>
      </c>
      <c r="I679" t="s">
        <v>305</v>
      </c>
      <c r="J679">
        <v>8</v>
      </c>
      <c r="K679" t="b">
        <v>1</v>
      </c>
      <c r="L679" t="str">
        <f t="shared" si="26"/>
        <v>insert into ms_module values('46','Employee','M','select "Active" as code,"Active" as name union all select "Non Active" as code,"Non Active" as name ','f8','combo','100','Status','status','8','TRUE');</v>
      </c>
    </row>
    <row r="680" spans="1:12" ht="16.5" customHeight="1">
      <c r="A680">
        <v>47</v>
      </c>
      <c r="B680" t="s">
        <v>292</v>
      </c>
      <c r="C680" t="s">
        <v>115</v>
      </c>
      <c r="F680" t="s">
        <v>132</v>
      </c>
      <c r="H680" t="s">
        <v>133</v>
      </c>
      <c r="I680" t="s">
        <v>306</v>
      </c>
      <c r="J680">
        <v>9</v>
      </c>
      <c r="L680" t="str">
        <f t="shared" si="26"/>
        <v>insert into ms_module values('47','Employee','M','','','end','','nowhere',';from ms_employee order by empname ;','9','');</v>
      </c>
    </row>
    <row r="681" spans="1:12" ht="16.5" customHeight="1">
      <c r="A681">
        <v>48</v>
      </c>
      <c r="B681" t="s">
        <v>292</v>
      </c>
      <c r="C681" t="s">
        <v>115</v>
      </c>
      <c r="F681" t="s">
        <v>132</v>
      </c>
      <c r="H681" t="s">
        <v>134</v>
      </c>
      <c r="I681" t="s">
        <v>442</v>
      </c>
      <c r="J681">
        <v>10</v>
      </c>
      <c r="L681" t="str">
        <f t="shared" si="26"/>
        <v>insert into ms_module values('48','Employee','M','','','end','','where',';from ms_employee where concat(empno,empname,empphone) like "%w2%" order by empname ;','10','');</v>
      </c>
    </row>
    <row r="682" spans="1:12" ht="16.5" customHeight="1">
      <c r="A682">
        <v>49</v>
      </c>
      <c r="B682" t="s">
        <v>307</v>
      </c>
      <c r="C682" t="s">
        <v>115</v>
      </c>
      <c r="E682" t="s">
        <v>116</v>
      </c>
      <c r="F682" t="s">
        <v>117</v>
      </c>
      <c r="G682">
        <v>90</v>
      </c>
      <c r="H682" t="s">
        <v>308</v>
      </c>
      <c r="I682" t="s">
        <v>308</v>
      </c>
      <c r="J682">
        <v>1</v>
      </c>
      <c r="K682" t="b">
        <v>0</v>
      </c>
      <c r="L682" t="str">
        <f t="shared" si="26"/>
        <v>insert into ms_module values('49','User','M','','f1','text','90','userid','userid','1','FALSE');</v>
      </c>
    </row>
    <row r="683" spans="1:12" ht="16.5" customHeight="1">
      <c r="A683">
        <v>50</v>
      </c>
      <c r="B683" t="s">
        <v>307</v>
      </c>
      <c r="C683" t="s">
        <v>115</v>
      </c>
      <c r="E683" t="s">
        <v>119</v>
      </c>
      <c r="F683" t="s">
        <v>117</v>
      </c>
      <c r="G683">
        <v>100</v>
      </c>
      <c r="H683" t="s">
        <v>309</v>
      </c>
      <c r="I683" t="s">
        <v>310</v>
      </c>
      <c r="J683">
        <v>2</v>
      </c>
      <c r="K683" t="b">
        <v>1</v>
      </c>
      <c r="L683" t="str">
        <f t="shared" si="26"/>
        <v>insert into ms_module values('50','User','M','','f2','text','100','User Name','username','2','TRUE');</v>
      </c>
    </row>
    <row r="684" spans="1:12" ht="16.5" customHeight="1">
      <c r="A684">
        <v>51</v>
      </c>
      <c r="B684" t="s">
        <v>307</v>
      </c>
      <c r="C684" t="s">
        <v>115</v>
      </c>
      <c r="D684" t="s">
        <v>980</v>
      </c>
      <c r="E684" t="s">
        <v>121</v>
      </c>
      <c r="F684" t="s">
        <v>312</v>
      </c>
      <c r="G684">
        <v>0</v>
      </c>
      <c r="H684" t="s">
        <v>311</v>
      </c>
      <c r="I684" t="s">
        <v>312</v>
      </c>
      <c r="J684">
        <v>3</v>
      </c>
      <c r="K684" t="b">
        <v>1</v>
      </c>
      <c r="L684" t="str">
        <f t="shared" si="26"/>
        <v>insert into ms_module values('51','User','M','"******"','f3','password','0','Password','password','3','TRUE');</v>
      </c>
    </row>
    <row r="685" spans="1:12" ht="16.5" customHeight="1">
      <c r="A685">
        <v>52</v>
      </c>
      <c r="B685" t="s">
        <v>307</v>
      </c>
      <c r="C685" t="s">
        <v>115</v>
      </c>
      <c r="D685" t="s">
        <v>399</v>
      </c>
      <c r="E685" t="s">
        <v>123</v>
      </c>
      <c r="F685" t="s">
        <v>388</v>
      </c>
      <c r="G685">
        <v>100</v>
      </c>
      <c r="H685" t="s">
        <v>270</v>
      </c>
      <c r="I685" t="s">
        <v>411</v>
      </c>
      <c r="J685">
        <v>4</v>
      </c>
      <c r="K685" t="b">
        <v>1</v>
      </c>
      <c r="L685" t="str">
        <f t="shared" si="26"/>
        <v>insert into ms_module values('52','User','M','select groupid as code, groupname as name from ms_group order by groupname','f4','combo','100','Group','(select groupname as name from ms_group where groupid=ms_user.groupid)','4','TRUE');</v>
      </c>
    </row>
    <row r="686" spans="1:12" ht="16.5" customHeight="1">
      <c r="A686">
        <v>53</v>
      </c>
      <c r="B686" t="s">
        <v>307</v>
      </c>
      <c r="C686" t="s">
        <v>115</v>
      </c>
      <c r="F686" t="s">
        <v>132</v>
      </c>
      <c r="H686" t="s">
        <v>133</v>
      </c>
      <c r="I686" t="s">
        <v>313</v>
      </c>
      <c r="J686">
        <v>5</v>
      </c>
      <c r="L686" t="str">
        <f t="shared" si="26"/>
        <v>insert into ms_module values('53','User','M','','','end','','nowhere',';from ms_user order by username ;','5','');</v>
      </c>
    </row>
    <row r="687" spans="1:12" ht="16.5" customHeight="1">
      <c r="A687">
        <v>54</v>
      </c>
      <c r="B687" t="s">
        <v>307</v>
      </c>
      <c r="C687" t="s">
        <v>115</v>
      </c>
      <c r="F687" t="s">
        <v>132</v>
      </c>
      <c r="H687" t="s">
        <v>134</v>
      </c>
      <c r="I687" t="s">
        <v>314</v>
      </c>
      <c r="J687">
        <v>6</v>
      </c>
      <c r="L687" t="str">
        <f t="shared" si="26"/>
        <v>insert into ms_module values('54','User','M','','','end','','where',';from ms_user where username like "%w2%" order by username ;','6','');</v>
      </c>
    </row>
    <row r="688" spans="1:12" ht="16.5" customHeight="1">
      <c r="A688">
        <v>55</v>
      </c>
      <c r="B688" t="s">
        <v>315</v>
      </c>
      <c r="C688" t="s">
        <v>115</v>
      </c>
      <c r="E688" t="s">
        <v>116</v>
      </c>
      <c r="F688" t="s">
        <v>117</v>
      </c>
      <c r="G688">
        <v>90</v>
      </c>
      <c r="H688" t="s">
        <v>316</v>
      </c>
      <c r="I688" t="s">
        <v>316</v>
      </c>
      <c r="J688">
        <v>1</v>
      </c>
      <c r="K688" t="b">
        <v>0</v>
      </c>
      <c r="L688" t="str">
        <f t="shared" si="26"/>
        <v>insert into ms_module values('55','Membership','M','','f1','text','90','memberid','memberid','1','FALSE');</v>
      </c>
    </row>
    <row r="689" spans="1:12" ht="16.5" customHeight="1">
      <c r="A689">
        <v>56</v>
      </c>
      <c r="B689" t="s">
        <v>315</v>
      </c>
      <c r="C689" t="s">
        <v>115</v>
      </c>
      <c r="E689" t="s">
        <v>119</v>
      </c>
      <c r="F689" t="s">
        <v>117</v>
      </c>
      <c r="G689">
        <v>100</v>
      </c>
      <c r="H689" t="s">
        <v>317</v>
      </c>
      <c r="I689" t="s">
        <v>318</v>
      </c>
      <c r="J689">
        <v>2</v>
      </c>
      <c r="K689" t="b">
        <v>1</v>
      </c>
      <c r="L689" t="str">
        <f t="shared" si="26"/>
        <v>insert into ms_module values('56','Membership','M','','f2','text','100','Member No','memberno','2','TRUE');</v>
      </c>
    </row>
    <row r="690" spans="1:12" ht="16.5" customHeight="1">
      <c r="A690">
        <v>57</v>
      </c>
      <c r="B690" t="s">
        <v>315</v>
      </c>
      <c r="C690" t="s">
        <v>115</v>
      </c>
      <c r="E690" t="s">
        <v>121</v>
      </c>
      <c r="F690" t="s">
        <v>117</v>
      </c>
      <c r="G690">
        <v>100</v>
      </c>
      <c r="H690" t="s">
        <v>319</v>
      </c>
      <c r="I690" t="s">
        <v>320</v>
      </c>
      <c r="J690">
        <v>3</v>
      </c>
      <c r="K690" t="b">
        <v>1</v>
      </c>
      <c r="L690" t="str">
        <f t="shared" ref="L690:L721" si="27">"insert into ms_module values('"&amp;A690&amp;"','"&amp;B690&amp;"','"&amp;C690&amp;"','"&amp;D690&amp;"','"&amp;E690&amp;"','"&amp;F690&amp;"','"&amp;G690&amp;"','"&amp;H690&amp;"','"&amp;I690&amp;"','"&amp;J690&amp;"','"&amp;K690&amp;"');"</f>
        <v>insert into ms_module values('57','Membership','M','','f3','text','100','Member Name','membername','3','TRUE');</v>
      </c>
    </row>
    <row r="691" spans="1:12" ht="16.5" customHeight="1">
      <c r="A691">
        <v>58</v>
      </c>
      <c r="B691" t="s">
        <v>315</v>
      </c>
      <c r="C691" t="s">
        <v>115</v>
      </c>
      <c r="D691" t="s">
        <v>390</v>
      </c>
      <c r="E691" t="s">
        <v>123</v>
      </c>
      <c r="F691" t="s">
        <v>54</v>
      </c>
      <c r="G691">
        <v>100</v>
      </c>
      <c r="H691" t="s">
        <v>321</v>
      </c>
      <c r="I691" t="s">
        <v>322</v>
      </c>
      <c r="J691">
        <v>4</v>
      </c>
      <c r="K691" t="b">
        <v>1</v>
      </c>
      <c r="L691" t="str">
        <f t="shared" si="27"/>
        <v>insert into ms_module values('58','Membership','M','today','f4','date','100','Birth of Date','DATE_FORMAT(birthdate,"%d/%m/%Y")','4','TRUE');</v>
      </c>
    </row>
    <row r="692" spans="1:12" ht="16.5" customHeight="1">
      <c r="A692">
        <v>59</v>
      </c>
      <c r="B692" t="s">
        <v>315</v>
      </c>
      <c r="C692" t="s">
        <v>115</v>
      </c>
      <c r="D692" t="s">
        <v>390</v>
      </c>
      <c r="E692" t="s">
        <v>124</v>
      </c>
      <c r="F692" t="s">
        <v>54</v>
      </c>
      <c r="G692">
        <v>100</v>
      </c>
      <c r="H692" t="s">
        <v>302</v>
      </c>
      <c r="I692" t="s">
        <v>303</v>
      </c>
      <c r="J692">
        <v>5</v>
      </c>
      <c r="K692" t="b">
        <v>1</v>
      </c>
      <c r="L692" t="str">
        <f t="shared" si="27"/>
        <v>insert into ms_module values('59','Membership','M','today','f5','date','100','Start Date','DATE_FORMAT(startdate,"%d/%m/%Y")','5','TRUE');</v>
      </c>
    </row>
    <row r="693" spans="1:12" ht="16.5" customHeight="1">
      <c r="A693">
        <v>60</v>
      </c>
      <c r="B693" t="s">
        <v>315</v>
      </c>
      <c r="C693" t="s">
        <v>115</v>
      </c>
      <c r="D693" t="s">
        <v>390</v>
      </c>
      <c r="E693" t="s">
        <v>125</v>
      </c>
      <c r="F693" t="s">
        <v>54</v>
      </c>
      <c r="G693">
        <v>100</v>
      </c>
      <c r="H693" t="s">
        <v>323</v>
      </c>
      <c r="I693" t="s">
        <v>324</v>
      </c>
      <c r="J693">
        <v>6</v>
      </c>
      <c r="K693" t="b">
        <v>1</v>
      </c>
      <c r="L693" t="str">
        <f t="shared" si="27"/>
        <v>insert into ms_module values('60','Membership','M','today','f6','date','100','Exp. Date','DATE_FORMAT(expdate,"%d/%m/%Y")','6','TRUE');</v>
      </c>
    </row>
    <row r="694" spans="1:12" ht="16.5" customHeight="1">
      <c r="A694">
        <v>61</v>
      </c>
      <c r="B694" t="s">
        <v>315</v>
      </c>
      <c r="C694" t="s">
        <v>115</v>
      </c>
      <c r="D694" t="s">
        <v>412</v>
      </c>
      <c r="E694" t="s">
        <v>126</v>
      </c>
      <c r="F694" t="s">
        <v>388</v>
      </c>
      <c r="G694">
        <v>100</v>
      </c>
      <c r="H694" t="s">
        <v>325</v>
      </c>
      <c r="I694" t="s">
        <v>326</v>
      </c>
      <c r="J694">
        <v>7</v>
      </c>
      <c r="K694" t="b">
        <v>1</v>
      </c>
      <c r="L694" t="str">
        <f t="shared" si="27"/>
        <v>insert into ms_module values('61','Membership','M','select "Standard" as code,"Standard" as name','f7','combo','100','Member Type','membertype','7','TRUE');</v>
      </c>
    </row>
    <row r="695" spans="1:12" ht="16.5" customHeight="1">
      <c r="A695">
        <v>62</v>
      </c>
      <c r="B695" t="s">
        <v>315</v>
      </c>
      <c r="C695" t="s">
        <v>115</v>
      </c>
      <c r="E695" t="s">
        <v>127</v>
      </c>
      <c r="F695" t="s">
        <v>117</v>
      </c>
      <c r="G695">
        <v>100</v>
      </c>
      <c r="H695" t="s">
        <v>298</v>
      </c>
      <c r="I695" t="s">
        <v>327</v>
      </c>
      <c r="J695">
        <v>8</v>
      </c>
      <c r="K695" t="b">
        <v>1</v>
      </c>
      <c r="L695" t="str">
        <f t="shared" si="27"/>
        <v>insert into ms_module values('62','Membership','M','','f8','text','100','Phone','phone','8','TRUE');</v>
      </c>
    </row>
    <row r="696" spans="1:12" ht="16.5" customHeight="1">
      <c r="A696">
        <v>63</v>
      </c>
      <c r="B696" t="s">
        <v>315</v>
      </c>
      <c r="C696" t="s">
        <v>115</v>
      </c>
      <c r="E696" t="s">
        <v>129</v>
      </c>
      <c r="F696" t="s">
        <v>117</v>
      </c>
      <c r="G696">
        <v>100</v>
      </c>
      <c r="H696" t="s">
        <v>335</v>
      </c>
      <c r="I696" t="s">
        <v>336</v>
      </c>
      <c r="J696">
        <v>9</v>
      </c>
      <c r="K696" t="b">
        <v>1</v>
      </c>
      <c r="L696" t="str">
        <f t="shared" si="27"/>
        <v>insert into ms_module values('63','Membership','M','','f9','text','100','Email','email','9','TRUE');</v>
      </c>
    </row>
    <row r="697" spans="1:12" ht="16.5" customHeight="1">
      <c r="A697">
        <v>64</v>
      </c>
      <c r="B697" t="s">
        <v>315</v>
      </c>
      <c r="C697" t="s">
        <v>115</v>
      </c>
      <c r="E697" t="s">
        <v>130</v>
      </c>
      <c r="F697" t="s">
        <v>117</v>
      </c>
      <c r="G697">
        <v>100</v>
      </c>
      <c r="H697" t="s">
        <v>300</v>
      </c>
      <c r="I697" t="s">
        <v>328</v>
      </c>
      <c r="J697">
        <v>10</v>
      </c>
      <c r="K697" t="b">
        <v>1</v>
      </c>
      <c r="L697" t="str">
        <f t="shared" si="27"/>
        <v>insert into ms_module values('64','Membership','M','','f10','text','100','Address','address','10','TRUE');</v>
      </c>
    </row>
    <row r="698" spans="1:12" ht="16.5" customHeight="1">
      <c r="A698">
        <v>65</v>
      </c>
      <c r="B698" t="s">
        <v>315</v>
      </c>
      <c r="C698" t="s">
        <v>115</v>
      </c>
      <c r="E698" t="s">
        <v>131</v>
      </c>
      <c r="F698" t="s">
        <v>117</v>
      </c>
      <c r="G698">
        <v>100</v>
      </c>
      <c r="H698" t="s">
        <v>128</v>
      </c>
      <c r="I698" t="s">
        <v>48</v>
      </c>
      <c r="J698">
        <v>11</v>
      </c>
      <c r="K698" t="b">
        <v>1</v>
      </c>
      <c r="L698" t="str">
        <f t="shared" si="27"/>
        <v>insert into ms_module values('65','Membership','M','','f11','text','100','Notes','notes','11','TRUE');</v>
      </c>
    </row>
    <row r="699" spans="1:12" ht="16.5" customHeight="1">
      <c r="A699">
        <v>66</v>
      </c>
      <c r="B699" t="s">
        <v>315</v>
      </c>
      <c r="C699" t="s">
        <v>115</v>
      </c>
      <c r="D699" t="s">
        <v>389</v>
      </c>
      <c r="E699" t="s">
        <v>137</v>
      </c>
      <c r="F699" t="s">
        <v>388</v>
      </c>
      <c r="G699">
        <v>100</v>
      </c>
      <c r="H699" t="s">
        <v>304</v>
      </c>
      <c r="I699" t="s">
        <v>305</v>
      </c>
      <c r="J699">
        <v>12</v>
      </c>
      <c r="K699" t="b">
        <v>1</v>
      </c>
      <c r="L699" t="str">
        <f t="shared" si="27"/>
        <v>insert into ms_module values('66','Membership','M','select "Active" as code,"Active" as name union all select "Non Active" as code,"Non Active" as name ','f12','combo','100','Status','status','12','TRUE');</v>
      </c>
    </row>
    <row r="700" spans="1:12" ht="16.5" customHeight="1">
      <c r="A700">
        <v>67</v>
      </c>
      <c r="B700" t="s">
        <v>315</v>
      </c>
      <c r="C700" t="s">
        <v>115</v>
      </c>
      <c r="F700" t="s">
        <v>132</v>
      </c>
      <c r="H700" t="s">
        <v>133</v>
      </c>
      <c r="I700" t="s">
        <v>329</v>
      </c>
      <c r="J700">
        <v>13</v>
      </c>
      <c r="L700" t="str">
        <f t="shared" si="27"/>
        <v>insert into ms_module values('67','Membership','M','','','end','','nowhere',';from ms_membership order by membername ;','13','');</v>
      </c>
    </row>
    <row r="701" spans="1:12" ht="16.5" customHeight="1">
      <c r="A701">
        <v>68</v>
      </c>
      <c r="B701" t="s">
        <v>315</v>
      </c>
      <c r="C701" t="s">
        <v>115</v>
      </c>
      <c r="F701" t="s">
        <v>132</v>
      </c>
      <c r="H701" t="s">
        <v>134</v>
      </c>
      <c r="I701" t="s">
        <v>441</v>
      </c>
      <c r="J701">
        <v>14</v>
      </c>
      <c r="L701" t="str">
        <f t="shared" si="27"/>
        <v>insert into ms_module values('68','Membership','M','','','end','','where',';from ms_membership where concat(memberno,membername,membertype,phone,email) like "%w2%" order by membername ;','14','');</v>
      </c>
    </row>
    <row r="702" spans="1:12" ht="16.5" customHeight="1">
      <c r="A702">
        <v>69</v>
      </c>
      <c r="B702" t="s">
        <v>159</v>
      </c>
      <c r="C702" t="s">
        <v>115</v>
      </c>
      <c r="E702" t="s">
        <v>116</v>
      </c>
      <c r="F702" t="s">
        <v>117</v>
      </c>
      <c r="G702">
        <v>90</v>
      </c>
      <c r="H702" t="s">
        <v>330</v>
      </c>
      <c r="I702" t="s">
        <v>331</v>
      </c>
      <c r="J702">
        <v>1</v>
      </c>
      <c r="K702" t="b">
        <v>0</v>
      </c>
      <c r="L702" t="str">
        <f t="shared" si="27"/>
        <v>insert into ms_module values('69','Customer','M','','f1','text','90','Custid','custid','1','FALSE');</v>
      </c>
    </row>
    <row r="703" spans="1:12" ht="16.5" customHeight="1">
      <c r="A703">
        <v>70</v>
      </c>
      <c r="B703" t="s">
        <v>159</v>
      </c>
      <c r="C703" t="s">
        <v>115</v>
      </c>
      <c r="E703" t="s">
        <v>119</v>
      </c>
      <c r="F703" t="s">
        <v>117</v>
      </c>
      <c r="G703">
        <v>80</v>
      </c>
      <c r="H703" t="s">
        <v>332</v>
      </c>
      <c r="I703" t="s">
        <v>333</v>
      </c>
      <c r="J703">
        <v>2</v>
      </c>
      <c r="K703" t="b">
        <v>1</v>
      </c>
      <c r="L703" t="str">
        <f t="shared" si="27"/>
        <v>insert into ms_module values('70','Customer','M','','f2','text','80','Customer No','custno','2','TRUE');</v>
      </c>
    </row>
    <row r="704" spans="1:12" ht="16.5" customHeight="1">
      <c r="A704">
        <v>71</v>
      </c>
      <c r="B704" t="s">
        <v>159</v>
      </c>
      <c r="C704" t="s">
        <v>115</v>
      </c>
      <c r="E704" t="s">
        <v>121</v>
      </c>
      <c r="F704" t="s">
        <v>117</v>
      </c>
      <c r="G704">
        <v>150</v>
      </c>
      <c r="H704" t="s">
        <v>334</v>
      </c>
      <c r="I704" t="s">
        <v>23</v>
      </c>
      <c r="J704">
        <v>3</v>
      </c>
      <c r="K704" t="b">
        <v>1</v>
      </c>
      <c r="L704" t="str">
        <f t="shared" si="27"/>
        <v>insert into ms_module values('71','Customer','M','','f3','text','150','Customer Name','custname','3','TRUE');</v>
      </c>
    </row>
    <row r="705" spans="1:12" ht="16.5" customHeight="1">
      <c r="A705">
        <v>72</v>
      </c>
      <c r="B705" t="s">
        <v>159</v>
      </c>
      <c r="C705" t="s">
        <v>115</v>
      </c>
      <c r="E705" t="s">
        <v>123</v>
      </c>
      <c r="F705" t="s">
        <v>117</v>
      </c>
      <c r="G705">
        <v>100</v>
      </c>
      <c r="H705" t="s">
        <v>298</v>
      </c>
      <c r="I705" t="s">
        <v>327</v>
      </c>
      <c r="J705">
        <v>4</v>
      </c>
      <c r="K705" t="b">
        <v>1</v>
      </c>
      <c r="L705" t="str">
        <f t="shared" si="27"/>
        <v>insert into ms_module values('72','Customer','M','','f4','text','100','Phone','phone','4','TRUE');</v>
      </c>
    </row>
    <row r="706" spans="1:12" ht="16.5" customHeight="1">
      <c r="A706">
        <v>73</v>
      </c>
      <c r="B706" t="s">
        <v>159</v>
      </c>
      <c r="C706" t="s">
        <v>115</v>
      </c>
      <c r="E706" t="s">
        <v>124</v>
      </c>
      <c r="F706" t="s">
        <v>117</v>
      </c>
      <c r="G706">
        <v>125</v>
      </c>
      <c r="H706" t="s">
        <v>335</v>
      </c>
      <c r="I706" t="s">
        <v>336</v>
      </c>
      <c r="J706">
        <v>5</v>
      </c>
      <c r="K706" t="b">
        <v>1</v>
      </c>
      <c r="L706" t="str">
        <f t="shared" si="27"/>
        <v>insert into ms_module values('73','Customer','M','','f5','text','125','Email','email','5','TRUE');</v>
      </c>
    </row>
    <row r="707" spans="1:12" ht="16.5" customHeight="1">
      <c r="A707">
        <v>74</v>
      </c>
      <c r="B707" t="s">
        <v>159</v>
      </c>
      <c r="C707" t="s">
        <v>115</v>
      </c>
      <c r="E707" t="s">
        <v>125</v>
      </c>
      <c r="F707" t="s">
        <v>117</v>
      </c>
      <c r="G707">
        <v>100</v>
      </c>
      <c r="H707" t="s">
        <v>300</v>
      </c>
      <c r="I707" t="s">
        <v>328</v>
      </c>
      <c r="J707">
        <v>6</v>
      </c>
      <c r="K707" t="b">
        <v>1</v>
      </c>
      <c r="L707" t="str">
        <f t="shared" si="27"/>
        <v>insert into ms_module values('74','Customer','M','','f6','text','100','Address','address','6','TRUE');</v>
      </c>
    </row>
    <row r="708" spans="1:12" ht="16.5" customHeight="1">
      <c r="A708">
        <v>75</v>
      </c>
      <c r="B708" t="s">
        <v>159</v>
      </c>
      <c r="C708" t="s">
        <v>115</v>
      </c>
      <c r="E708" t="s">
        <v>126</v>
      </c>
      <c r="F708" t="s">
        <v>117</v>
      </c>
      <c r="G708">
        <v>100</v>
      </c>
      <c r="H708" t="s">
        <v>337</v>
      </c>
      <c r="I708" t="s">
        <v>338</v>
      </c>
      <c r="J708">
        <v>7</v>
      </c>
      <c r="K708" t="b">
        <v>1</v>
      </c>
      <c r="L708" t="str">
        <f t="shared" si="27"/>
        <v>insert into ms_module values('75','Customer','M','','f7','text','100','PIC','pic','7','TRUE');</v>
      </c>
    </row>
    <row r="709" spans="1:12" ht="16.5" customHeight="1">
      <c r="A709">
        <v>76</v>
      </c>
      <c r="B709" t="s">
        <v>159</v>
      </c>
      <c r="C709" t="s">
        <v>115</v>
      </c>
      <c r="D709" t="s">
        <v>390</v>
      </c>
      <c r="E709" t="s">
        <v>127</v>
      </c>
      <c r="F709" t="s">
        <v>54</v>
      </c>
      <c r="G709">
        <v>100</v>
      </c>
      <c r="H709" t="s">
        <v>302</v>
      </c>
      <c r="I709" t="s">
        <v>303</v>
      </c>
      <c r="J709">
        <v>8</v>
      </c>
      <c r="K709" t="b">
        <v>1</v>
      </c>
      <c r="L709" t="str">
        <f t="shared" si="27"/>
        <v>insert into ms_module values('76','Customer','M','today','f8','date','100','Start Date','DATE_FORMAT(startdate,"%d/%m/%Y")','8','TRUE');</v>
      </c>
    </row>
    <row r="710" spans="1:12" ht="16.5" customHeight="1">
      <c r="A710">
        <v>77</v>
      </c>
      <c r="B710" t="s">
        <v>159</v>
      </c>
      <c r="C710" t="s">
        <v>115</v>
      </c>
      <c r="E710" t="s">
        <v>129</v>
      </c>
      <c r="F710" t="s">
        <v>117</v>
      </c>
      <c r="G710">
        <v>100</v>
      </c>
      <c r="H710" t="s">
        <v>128</v>
      </c>
      <c r="I710" t="s">
        <v>48</v>
      </c>
      <c r="J710">
        <v>9</v>
      </c>
      <c r="K710" t="b">
        <v>1</v>
      </c>
      <c r="L710" t="str">
        <f t="shared" si="27"/>
        <v>insert into ms_module values('77','Customer','M','','f9','text','100','Notes','notes','9','TRUE');</v>
      </c>
    </row>
    <row r="711" spans="1:12" ht="16.5" customHeight="1">
      <c r="A711">
        <v>78</v>
      </c>
      <c r="B711" t="s">
        <v>159</v>
      </c>
      <c r="C711" t="s">
        <v>115</v>
      </c>
      <c r="D711" t="s">
        <v>389</v>
      </c>
      <c r="E711" t="s">
        <v>130</v>
      </c>
      <c r="F711" t="s">
        <v>388</v>
      </c>
      <c r="G711">
        <v>100</v>
      </c>
      <c r="H711" t="s">
        <v>304</v>
      </c>
      <c r="I711" t="s">
        <v>305</v>
      </c>
      <c r="J711">
        <v>10</v>
      </c>
      <c r="K711" t="b">
        <v>1</v>
      </c>
      <c r="L711" t="str">
        <f t="shared" si="27"/>
        <v>insert into ms_module values('78','Customer','M','select "Active" as code,"Active" as name union all select "Non Active" as code,"Non Active" as name ','f10','combo','100','Status','status','10','TRUE');</v>
      </c>
    </row>
    <row r="712" spans="1:12" ht="16.5" customHeight="1">
      <c r="A712">
        <v>79</v>
      </c>
      <c r="B712" t="s">
        <v>159</v>
      </c>
      <c r="C712" t="s">
        <v>115</v>
      </c>
      <c r="F712" t="s">
        <v>132</v>
      </c>
      <c r="H712" t="s">
        <v>133</v>
      </c>
      <c r="I712" t="s">
        <v>339</v>
      </c>
      <c r="J712">
        <v>11</v>
      </c>
      <c r="L712" t="str">
        <f t="shared" si="27"/>
        <v>insert into ms_module values('79','Customer','M','','','end','','nowhere',';from ms_customer order by custname ;','11','');</v>
      </c>
    </row>
    <row r="713" spans="1:12" ht="16.5" customHeight="1">
      <c r="A713">
        <v>80</v>
      </c>
      <c r="B713" t="s">
        <v>159</v>
      </c>
      <c r="C713" t="s">
        <v>115</v>
      </c>
      <c r="F713" t="s">
        <v>132</v>
      </c>
      <c r="H713" t="s">
        <v>134</v>
      </c>
      <c r="I713" t="s">
        <v>440</v>
      </c>
      <c r="J713">
        <v>12</v>
      </c>
      <c r="L713" t="str">
        <f t="shared" si="27"/>
        <v>insert into ms_module values('80','Customer','M','','','end','','where',';from ms_customer where concat(custno,custname,phone,email,pic) like "%w2%" order by custname ;','12','');</v>
      </c>
    </row>
    <row r="714" spans="1:12" ht="16.5" customHeight="1">
      <c r="A714">
        <v>81</v>
      </c>
      <c r="B714" t="s">
        <v>245</v>
      </c>
      <c r="C714" t="s">
        <v>115</v>
      </c>
      <c r="E714" t="s">
        <v>116</v>
      </c>
      <c r="F714" t="s">
        <v>117</v>
      </c>
      <c r="G714">
        <v>90</v>
      </c>
      <c r="H714" t="s">
        <v>340</v>
      </c>
      <c r="I714" t="s">
        <v>340</v>
      </c>
      <c r="J714">
        <v>1</v>
      </c>
      <c r="K714" t="b">
        <v>0</v>
      </c>
      <c r="L714" t="str">
        <f t="shared" si="27"/>
        <v>insert into ms_module values('81','Supplier','M','','f1','text','90','suppid','suppid','1','FALSE');</v>
      </c>
    </row>
    <row r="715" spans="1:12" ht="16.5" customHeight="1">
      <c r="A715">
        <v>82</v>
      </c>
      <c r="B715" t="s">
        <v>245</v>
      </c>
      <c r="C715" t="s">
        <v>115</v>
      </c>
      <c r="E715" t="s">
        <v>119</v>
      </c>
      <c r="F715" t="s">
        <v>117</v>
      </c>
      <c r="G715">
        <v>80</v>
      </c>
      <c r="H715" t="s">
        <v>341</v>
      </c>
      <c r="I715" t="s">
        <v>342</v>
      </c>
      <c r="J715">
        <v>2</v>
      </c>
      <c r="K715" t="b">
        <v>1</v>
      </c>
      <c r="L715" t="str">
        <f t="shared" si="27"/>
        <v>insert into ms_module values('82','Supplier','M','','f2','text','80','Supplier No','suppno','2','TRUE');</v>
      </c>
    </row>
    <row r="716" spans="1:12" ht="16.5" customHeight="1">
      <c r="A716">
        <v>83</v>
      </c>
      <c r="B716" t="s">
        <v>245</v>
      </c>
      <c r="C716" t="s">
        <v>115</v>
      </c>
      <c r="E716" t="s">
        <v>121</v>
      </c>
      <c r="F716" t="s">
        <v>117</v>
      </c>
      <c r="G716">
        <v>150</v>
      </c>
      <c r="H716" t="s">
        <v>343</v>
      </c>
      <c r="I716" t="s">
        <v>344</v>
      </c>
      <c r="J716">
        <v>3</v>
      </c>
      <c r="K716" t="b">
        <v>1</v>
      </c>
      <c r="L716" t="str">
        <f t="shared" si="27"/>
        <v>insert into ms_module values('83','Supplier','M','','f3','text','150','Supplier Name','suppname','3','TRUE');</v>
      </c>
    </row>
    <row r="717" spans="1:12" ht="16.5" customHeight="1">
      <c r="A717">
        <v>84</v>
      </c>
      <c r="B717" t="s">
        <v>245</v>
      </c>
      <c r="C717" t="s">
        <v>115</v>
      </c>
      <c r="E717" t="s">
        <v>123</v>
      </c>
      <c r="F717" t="s">
        <v>117</v>
      </c>
      <c r="G717">
        <v>100</v>
      </c>
      <c r="H717" t="s">
        <v>298</v>
      </c>
      <c r="I717" t="s">
        <v>327</v>
      </c>
      <c r="J717">
        <v>4</v>
      </c>
      <c r="K717" t="b">
        <v>1</v>
      </c>
      <c r="L717" t="str">
        <f t="shared" si="27"/>
        <v>insert into ms_module values('84','Supplier','M','','f4','text','100','Phone','phone','4','TRUE');</v>
      </c>
    </row>
    <row r="718" spans="1:12" ht="16.5" customHeight="1">
      <c r="A718">
        <v>85</v>
      </c>
      <c r="B718" t="s">
        <v>245</v>
      </c>
      <c r="C718" t="s">
        <v>115</v>
      </c>
      <c r="E718" t="s">
        <v>124</v>
      </c>
      <c r="F718" t="s">
        <v>117</v>
      </c>
      <c r="G718">
        <v>125</v>
      </c>
      <c r="H718" t="s">
        <v>335</v>
      </c>
      <c r="I718" t="s">
        <v>336</v>
      </c>
      <c r="J718">
        <v>5</v>
      </c>
      <c r="K718" t="b">
        <v>1</v>
      </c>
      <c r="L718" t="str">
        <f t="shared" si="27"/>
        <v>insert into ms_module values('85','Supplier','M','','f5','text','125','Email','email','5','TRUE');</v>
      </c>
    </row>
    <row r="719" spans="1:12" ht="16.5" customHeight="1">
      <c r="A719">
        <v>86</v>
      </c>
      <c r="B719" t="s">
        <v>245</v>
      </c>
      <c r="C719" t="s">
        <v>115</v>
      </c>
      <c r="E719" t="s">
        <v>125</v>
      </c>
      <c r="F719" t="s">
        <v>117</v>
      </c>
      <c r="G719">
        <v>100</v>
      </c>
      <c r="H719" t="s">
        <v>300</v>
      </c>
      <c r="I719" t="s">
        <v>328</v>
      </c>
      <c r="J719">
        <v>6</v>
      </c>
      <c r="K719" t="b">
        <v>1</v>
      </c>
      <c r="L719" t="str">
        <f t="shared" si="27"/>
        <v>insert into ms_module values('86','Supplier','M','','f6','text','100','Address','address','6','TRUE');</v>
      </c>
    </row>
    <row r="720" spans="1:12" ht="16.5" customHeight="1">
      <c r="A720">
        <v>87</v>
      </c>
      <c r="B720" t="s">
        <v>245</v>
      </c>
      <c r="C720" t="s">
        <v>115</v>
      </c>
      <c r="E720" t="s">
        <v>126</v>
      </c>
      <c r="F720" t="s">
        <v>117</v>
      </c>
      <c r="G720">
        <v>100</v>
      </c>
      <c r="H720" t="s">
        <v>337</v>
      </c>
      <c r="I720" t="s">
        <v>338</v>
      </c>
      <c r="J720">
        <v>7</v>
      </c>
      <c r="K720" t="b">
        <v>1</v>
      </c>
      <c r="L720" t="str">
        <f t="shared" si="27"/>
        <v>insert into ms_module values('87','Supplier','M','','f7','text','100','PIC','pic','7','TRUE');</v>
      </c>
    </row>
    <row r="721" spans="1:12" ht="16.5" customHeight="1">
      <c r="A721">
        <v>88</v>
      </c>
      <c r="B721" t="s">
        <v>245</v>
      </c>
      <c r="C721" t="s">
        <v>115</v>
      </c>
      <c r="D721" t="s">
        <v>390</v>
      </c>
      <c r="E721" t="s">
        <v>127</v>
      </c>
      <c r="F721" t="s">
        <v>54</v>
      </c>
      <c r="G721">
        <v>100</v>
      </c>
      <c r="H721" t="s">
        <v>302</v>
      </c>
      <c r="I721" t="s">
        <v>303</v>
      </c>
      <c r="J721">
        <v>8</v>
      </c>
      <c r="K721" t="b">
        <v>1</v>
      </c>
      <c r="L721" t="str">
        <f t="shared" si="27"/>
        <v>insert into ms_module values('88','Supplier','M','today','f8','date','100','Start Date','DATE_FORMAT(startdate,"%d/%m/%Y")','8','TRUE');</v>
      </c>
    </row>
    <row r="722" spans="1:12" ht="16.5" customHeight="1">
      <c r="A722">
        <v>89</v>
      </c>
      <c r="B722" t="s">
        <v>245</v>
      </c>
      <c r="C722" t="s">
        <v>115</v>
      </c>
      <c r="E722" t="s">
        <v>129</v>
      </c>
      <c r="F722" t="s">
        <v>117</v>
      </c>
      <c r="G722">
        <v>100</v>
      </c>
      <c r="H722" t="s">
        <v>128</v>
      </c>
      <c r="I722" t="s">
        <v>48</v>
      </c>
      <c r="J722">
        <v>9</v>
      </c>
      <c r="K722" t="b">
        <v>1</v>
      </c>
      <c r="L722" t="str">
        <f t="shared" ref="L722:L753" si="28">"insert into ms_module values('"&amp;A722&amp;"','"&amp;B722&amp;"','"&amp;C722&amp;"','"&amp;D722&amp;"','"&amp;E722&amp;"','"&amp;F722&amp;"','"&amp;G722&amp;"','"&amp;H722&amp;"','"&amp;I722&amp;"','"&amp;J722&amp;"','"&amp;K722&amp;"');"</f>
        <v>insert into ms_module values('89','Supplier','M','','f9','text','100','Notes','notes','9','TRUE');</v>
      </c>
    </row>
    <row r="723" spans="1:12" ht="16.5" customHeight="1">
      <c r="A723">
        <v>90</v>
      </c>
      <c r="B723" t="s">
        <v>245</v>
      </c>
      <c r="C723" t="s">
        <v>115</v>
      </c>
      <c r="D723" t="s">
        <v>389</v>
      </c>
      <c r="E723" t="s">
        <v>130</v>
      </c>
      <c r="F723" t="s">
        <v>388</v>
      </c>
      <c r="G723">
        <v>100</v>
      </c>
      <c r="H723" t="s">
        <v>304</v>
      </c>
      <c r="I723" t="s">
        <v>305</v>
      </c>
      <c r="J723">
        <v>10</v>
      </c>
      <c r="K723" t="b">
        <v>1</v>
      </c>
      <c r="L723" t="str">
        <f t="shared" si="28"/>
        <v>insert into ms_module values('90','Supplier','M','select "Active" as code,"Active" as name union all select "Non Active" as code,"Non Active" as name ','f10','combo','100','Status','status','10','TRUE');</v>
      </c>
    </row>
    <row r="724" spans="1:12" ht="16.5" customHeight="1">
      <c r="A724">
        <v>91</v>
      </c>
      <c r="B724" t="s">
        <v>245</v>
      </c>
      <c r="C724" t="s">
        <v>115</v>
      </c>
      <c r="F724" t="s">
        <v>132</v>
      </c>
      <c r="H724" t="s">
        <v>133</v>
      </c>
      <c r="I724" t="s">
        <v>345</v>
      </c>
      <c r="J724">
        <v>11</v>
      </c>
      <c r="L724" t="str">
        <f t="shared" si="28"/>
        <v>insert into ms_module values('91','Supplier','M','','','end','','nowhere',';from ms_supplier order by suppname ;','11','');</v>
      </c>
    </row>
    <row r="725" spans="1:12" ht="16.5" customHeight="1">
      <c r="A725">
        <v>92</v>
      </c>
      <c r="B725" t="s">
        <v>245</v>
      </c>
      <c r="C725" t="s">
        <v>115</v>
      </c>
      <c r="F725" t="s">
        <v>132</v>
      </c>
      <c r="H725" t="s">
        <v>134</v>
      </c>
      <c r="I725" t="s">
        <v>443</v>
      </c>
      <c r="J725">
        <v>12</v>
      </c>
      <c r="L725" t="str">
        <f t="shared" si="28"/>
        <v>insert into ms_module values('92','Supplier','M','','','end','','where',';from ms_supplier where concat(suppno,suppname,phone,email,pic) like "%w2%" order by suppname ;','12','');</v>
      </c>
    </row>
    <row r="726" spans="1:12" ht="16.5" customHeight="1">
      <c r="A726">
        <v>93</v>
      </c>
      <c r="B726" t="s">
        <v>346</v>
      </c>
      <c r="C726" t="s">
        <v>115</v>
      </c>
      <c r="E726" t="s">
        <v>116</v>
      </c>
      <c r="F726" t="s">
        <v>117</v>
      </c>
      <c r="G726">
        <v>80</v>
      </c>
      <c r="H726" t="s">
        <v>236</v>
      </c>
      <c r="I726" t="s">
        <v>359</v>
      </c>
      <c r="J726">
        <v>1</v>
      </c>
      <c r="K726" t="b">
        <v>0</v>
      </c>
      <c r="L726" t="str">
        <f t="shared" si="28"/>
        <v>insert into ms_module values('93','Pricing','M','','f1','text','80','itemid','a.itemid','1','FALSE');</v>
      </c>
    </row>
    <row r="727" spans="1:12" ht="16.5" customHeight="1">
      <c r="A727">
        <v>94</v>
      </c>
      <c r="B727" t="s">
        <v>346</v>
      </c>
      <c r="C727" t="s">
        <v>115</v>
      </c>
      <c r="E727" t="s">
        <v>119</v>
      </c>
      <c r="F727" t="s">
        <v>404</v>
      </c>
      <c r="G727">
        <v>100</v>
      </c>
      <c r="H727" t="s">
        <v>237</v>
      </c>
      <c r="I727" t="s">
        <v>238</v>
      </c>
      <c r="J727">
        <v>2</v>
      </c>
      <c r="K727" t="b">
        <v>1</v>
      </c>
      <c r="L727" t="str">
        <f t="shared" si="28"/>
        <v>insert into ms_module values('94','Pricing','M','','f2','text2','100','Item Code','itemcode','2','TRUE');</v>
      </c>
    </row>
    <row r="728" spans="1:12" ht="16.5" customHeight="1">
      <c r="A728">
        <v>95</v>
      </c>
      <c r="B728" t="s">
        <v>346</v>
      </c>
      <c r="C728" t="s">
        <v>115</v>
      </c>
      <c r="E728" t="s">
        <v>121</v>
      </c>
      <c r="F728" t="s">
        <v>404</v>
      </c>
      <c r="G728">
        <v>100</v>
      </c>
      <c r="H728" t="s">
        <v>239</v>
      </c>
      <c r="I728" t="s">
        <v>240</v>
      </c>
      <c r="J728">
        <v>3</v>
      </c>
      <c r="K728" t="b">
        <v>1</v>
      </c>
      <c r="L728" t="str">
        <f t="shared" si="28"/>
        <v>insert into ms_module values('95','Pricing','M','','f3','text2','100','Barcode','barcode','3','TRUE');</v>
      </c>
    </row>
    <row r="729" spans="1:12" ht="16.5" customHeight="1">
      <c r="A729">
        <v>96</v>
      </c>
      <c r="B729" t="s">
        <v>346</v>
      </c>
      <c r="C729" t="s">
        <v>115</v>
      </c>
      <c r="E729" t="s">
        <v>123</v>
      </c>
      <c r="F729" t="s">
        <v>404</v>
      </c>
      <c r="G729">
        <v>180</v>
      </c>
      <c r="H729" t="s">
        <v>241</v>
      </c>
      <c r="I729" t="s">
        <v>242</v>
      </c>
      <c r="J729">
        <v>4</v>
      </c>
      <c r="K729" t="b">
        <v>1</v>
      </c>
      <c r="L729" t="str">
        <f t="shared" si="28"/>
        <v>insert into ms_module values('96','Pricing','M','','f4','text2','180','Item Name','itemname','4','TRUE');</v>
      </c>
    </row>
    <row r="730" spans="1:12" ht="16.5" customHeight="1">
      <c r="A730">
        <v>97</v>
      </c>
      <c r="B730" t="s">
        <v>346</v>
      </c>
      <c r="C730" t="s">
        <v>115</v>
      </c>
      <c r="E730" t="s">
        <v>124</v>
      </c>
      <c r="F730" t="s">
        <v>404</v>
      </c>
      <c r="G730">
        <v>100</v>
      </c>
      <c r="H730" t="s">
        <v>243</v>
      </c>
      <c r="I730" t="s">
        <v>977</v>
      </c>
      <c r="J730">
        <v>5</v>
      </c>
      <c r="K730" t="b">
        <v>1</v>
      </c>
      <c r="L730" t="str">
        <f t="shared" si="28"/>
        <v>insert into ms_module values('97','Pricing','M','','f5','text2','100','Category','a.category','5','TRUE');</v>
      </c>
    </row>
    <row r="731" spans="1:12" ht="16.5" customHeight="1">
      <c r="A731">
        <v>98</v>
      </c>
      <c r="B731" t="s">
        <v>346</v>
      </c>
      <c r="C731" t="s">
        <v>115</v>
      </c>
      <c r="E731" t="s">
        <v>125</v>
      </c>
      <c r="F731" t="s">
        <v>431</v>
      </c>
      <c r="G731">
        <v>100</v>
      </c>
      <c r="H731" t="s">
        <v>347</v>
      </c>
      <c r="I731" t="s">
        <v>433</v>
      </c>
      <c r="J731">
        <v>6</v>
      </c>
      <c r="K731" t="b">
        <v>1</v>
      </c>
      <c r="L731" t="str">
        <f t="shared" si="28"/>
        <v>insert into ms_module values('98','Pricing','M','','f6','money2','100','Normal Price','unitprice','6','TRUE');</v>
      </c>
    </row>
    <row r="732" spans="1:12" ht="16.5" customHeight="1">
      <c r="A732">
        <v>99</v>
      </c>
      <c r="B732" t="s">
        <v>346</v>
      </c>
      <c r="C732" t="s">
        <v>115</v>
      </c>
      <c r="E732" t="s">
        <v>126</v>
      </c>
      <c r="F732" t="s">
        <v>432</v>
      </c>
      <c r="G732">
        <v>100</v>
      </c>
      <c r="H732" t="s">
        <v>348</v>
      </c>
      <c r="I732" t="s">
        <v>434</v>
      </c>
      <c r="J732">
        <v>7</v>
      </c>
      <c r="K732" t="b">
        <v>0</v>
      </c>
      <c r="L732" t="str">
        <f t="shared" si="28"/>
        <v>insert into ms_module values('99','Pricing','M','','f7','money','100','Member Price','memberprice','7','FALSE');</v>
      </c>
    </row>
    <row r="733" spans="1:12" ht="16.5" customHeight="1">
      <c r="A733">
        <v>100</v>
      </c>
      <c r="B733" t="s">
        <v>346</v>
      </c>
      <c r="C733" t="s">
        <v>115</v>
      </c>
      <c r="E733" t="s">
        <v>127</v>
      </c>
      <c r="F733" t="s">
        <v>432</v>
      </c>
      <c r="G733">
        <v>100</v>
      </c>
      <c r="H733" t="s">
        <v>349</v>
      </c>
      <c r="I733" t="s">
        <v>435</v>
      </c>
      <c r="J733">
        <v>8</v>
      </c>
      <c r="K733" t="b">
        <v>0</v>
      </c>
      <c r="L733" t="str">
        <f t="shared" si="28"/>
        <v>insert into ms_module values('100','Pricing','M','','f8','money','100','Cust. Price','custprice','8','FALSE');</v>
      </c>
    </row>
    <row r="734" spans="1:12" ht="16.5" customHeight="1">
      <c r="A734">
        <v>101</v>
      </c>
      <c r="B734" t="s">
        <v>346</v>
      </c>
      <c r="C734" t="s">
        <v>115</v>
      </c>
      <c r="E734" t="s">
        <v>129</v>
      </c>
      <c r="F734" t="s">
        <v>432</v>
      </c>
      <c r="G734">
        <v>80</v>
      </c>
      <c r="H734" t="s">
        <v>350</v>
      </c>
      <c r="I734" t="s">
        <v>351</v>
      </c>
      <c r="J734">
        <v>9</v>
      </c>
      <c r="K734" t="b">
        <v>1</v>
      </c>
      <c r="L734" t="str">
        <f t="shared" si="28"/>
        <v>insert into ms_module values('101','Pricing','M','','f9','money','80','Normal Discount','normaldisc','9','TRUE');</v>
      </c>
    </row>
    <row r="735" spans="1:12" ht="16.5" customHeight="1">
      <c r="A735">
        <v>102</v>
      </c>
      <c r="B735" t="s">
        <v>346</v>
      </c>
      <c r="C735" t="s">
        <v>115</v>
      </c>
      <c r="E735" t="s">
        <v>130</v>
      </c>
      <c r="F735" t="s">
        <v>432</v>
      </c>
      <c r="G735">
        <v>80</v>
      </c>
      <c r="H735" t="s">
        <v>352</v>
      </c>
      <c r="I735" t="s">
        <v>353</v>
      </c>
      <c r="J735">
        <v>10</v>
      </c>
      <c r="K735" t="b">
        <v>1</v>
      </c>
      <c r="L735" t="str">
        <f t="shared" si="28"/>
        <v>insert into ms_module values('102','Pricing','M','','f10','money','80','Member Discount','memberdisc','10','TRUE');</v>
      </c>
    </row>
    <row r="736" spans="1:12" ht="16.5" customHeight="1">
      <c r="A736">
        <v>103</v>
      </c>
      <c r="B736" t="s">
        <v>346</v>
      </c>
      <c r="C736" t="s">
        <v>115</v>
      </c>
      <c r="E736" t="s">
        <v>131</v>
      </c>
      <c r="F736" t="s">
        <v>432</v>
      </c>
      <c r="G736">
        <v>80</v>
      </c>
      <c r="H736" t="s">
        <v>354</v>
      </c>
      <c r="I736" t="s">
        <v>355</v>
      </c>
      <c r="J736">
        <v>11</v>
      </c>
      <c r="K736" t="b">
        <v>1</v>
      </c>
      <c r="L736" t="str">
        <f t="shared" si="28"/>
        <v>insert into ms_module values('103','Pricing','M','','f11','money','80','Cust. Discount','custdisc','11','TRUE');</v>
      </c>
    </row>
    <row r="737" spans="1:12" ht="16.5" customHeight="1">
      <c r="A737">
        <v>104</v>
      </c>
      <c r="B737" t="s">
        <v>346</v>
      </c>
      <c r="C737" t="s">
        <v>115</v>
      </c>
      <c r="E737" t="s">
        <v>137</v>
      </c>
      <c r="F737" t="s">
        <v>404</v>
      </c>
      <c r="G737">
        <v>100</v>
      </c>
      <c r="H737" t="s">
        <v>356</v>
      </c>
      <c r="I737" t="s">
        <v>51</v>
      </c>
      <c r="J737">
        <v>12</v>
      </c>
      <c r="K737" t="b">
        <v>0</v>
      </c>
      <c r="L737" t="str">
        <f t="shared" si="28"/>
        <v>insert into ms_module values('104','Pricing','M','','f12','text2','100','Update by','updateby','12','FALSE');</v>
      </c>
    </row>
    <row r="738" spans="1:12" ht="16.5" customHeight="1">
      <c r="A738">
        <v>105</v>
      </c>
      <c r="B738" t="s">
        <v>346</v>
      </c>
      <c r="C738" t="s">
        <v>115</v>
      </c>
      <c r="D738" t="s">
        <v>390</v>
      </c>
      <c r="E738" t="s">
        <v>138</v>
      </c>
      <c r="F738" t="s">
        <v>404</v>
      </c>
      <c r="G738">
        <v>99</v>
      </c>
      <c r="H738" t="s">
        <v>357</v>
      </c>
      <c r="I738" t="s">
        <v>52</v>
      </c>
      <c r="J738">
        <v>13</v>
      </c>
      <c r="K738" t="b">
        <v>0</v>
      </c>
      <c r="L738" t="str">
        <f t="shared" si="28"/>
        <v>insert into ms_module values('105','Pricing','M','today','f13','text2','99','Update date','updatedate','13','FALSE');</v>
      </c>
    </row>
    <row r="739" spans="1:12" ht="16.5" customHeight="1">
      <c r="A739">
        <v>106</v>
      </c>
      <c r="B739" t="s">
        <v>346</v>
      </c>
      <c r="C739" t="s">
        <v>115</v>
      </c>
      <c r="E739" t="s">
        <v>139</v>
      </c>
      <c r="F739" t="s">
        <v>117</v>
      </c>
      <c r="G739">
        <v>100</v>
      </c>
      <c r="H739" t="s">
        <v>358</v>
      </c>
      <c r="I739" t="s">
        <v>359</v>
      </c>
      <c r="J739">
        <v>14</v>
      </c>
      <c r="K739" t="b">
        <v>0</v>
      </c>
      <c r="L739" t="str">
        <f t="shared" si="28"/>
        <v>insert into ms_module values('106','Pricing','M','','f14','text','100','itemid2','a.itemid','14','FALSE');</v>
      </c>
    </row>
    <row r="740" spans="1:12" ht="16.5" customHeight="1">
      <c r="A740">
        <v>107</v>
      </c>
      <c r="B740" t="s">
        <v>346</v>
      </c>
      <c r="C740" t="s">
        <v>115</v>
      </c>
      <c r="F740" t="s">
        <v>132</v>
      </c>
      <c r="H740" t="s">
        <v>133</v>
      </c>
      <c r="I740" t="s">
        <v>360</v>
      </c>
      <c r="J740">
        <v>15</v>
      </c>
      <c r="L740" t="str">
        <f t="shared" si="28"/>
        <v>insert into ms_module values('107','Pricing','M','','','end','','nowhere',';from ms_item a left join ms_pricing b on a.itemid=b.itemid order by itemname ;','15','');</v>
      </c>
    </row>
    <row r="741" spans="1:12" ht="16.5" customHeight="1">
      <c r="A741">
        <v>108</v>
      </c>
      <c r="B741" t="s">
        <v>346</v>
      </c>
      <c r="C741" t="s">
        <v>115</v>
      </c>
      <c r="F741" t="s">
        <v>132</v>
      </c>
      <c r="H741" t="s">
        <v>134</v>
      </c>
      <c r="I741" t="s">
        <v>361</v>
      </c>
      <c r="J741">
        <v>16</v>
      </c>
      <c r="L741" t="str">
        <f t="shared" si="28"/>
        <v>insert into ms_module values('108','Pricing','M','','','end','','where',';from ms_item a left join ms_pricing b on a.itemid=b.itemid where concat(a.itemcode,itemname,category) like "%w2%" order by itemname ;','16','');</v>
      </c>
    </row>
    <row r="742" spans="1:12" ht="16.5" customHeight="1">
      <c r="A742">
        <v>109</v>
      </c>
      <c r="B742" t="s">
        <v>362</v>
      </c>
      <c r="C742" t="s">
        <v>115</v>
      </c>
      <c r="E742" t="s">
        <v>116</v>
      </c>
      <c r="F742" t="s">
        <v>117</v>
      </c>
      <c r="G742">
        <v>80</v>
      </c>
      <c r="H742" t="s">
        <v>261</v>
      </c>
      <c r="I742" t="s">
        <v>364</v>
      </c>
      <c r="J742">
        <v>1</v>
      </c>
      <c r="K742" t="b">
        <v>0</v>
      </c>
      <c r="L742" t="str">
        <f t="shared" si="28"/>
        <v>insert into ms_module values('109','Catpricing','M','','f1','text','80','catid','a.catid','1','FALSE');</v>
      </c>
    </row>
    <row r="743" spans="1:12" ht="16.5" customHeight="1">
      <c r="A743">
        <v>110</v>
      </c>
      <c r="B743" t="s">
        <v>362</v>
      </c>
      <c r="C743" t="s">
        <v>115</v>
      </c>
      <c r="E743" t="s">
        <v>119</v>
      </c>
      <c r="F743" t="s">
        <v>117</v>
      </c>
      <c r="G743">
        <v>100</v>
      </c>
      <c r="H743" t="s">
        <v>243</v>
      </c>
      <c r="I743" t="s">
        <v>262</v>
      </c>
      <c r="J743">
        <v>2</v>
      </c>
      <c r="K743" t="b">
        <v>1</v>
      </c>
      <c r="L743" t="str">
        <f t="shared" si="28"/>
        <v>insert into ms_module values('110','Catpricing','M','','f2','text','100','Category','catname','2','TRUE');</v>
      </c>
    </row>
    <row r="744" spans="1:12" ht="16.5" customHeight="1">
      <c r="A744">
        <v>111</v>
      </c>
      <c r="B744" t="s">
        <v>362</v>
      </c>
      <c r="C744" t="s">
        <v>115</v>
      </c>
      <c r="E744" t="s">
        <v>121</v>
      </c>
      <c r="F744" t="s">
        <v>117</v>
      </c>
      <c r="G744">
        <v>80</v>
      </c>
      <c r="H744" t="s">
        <v>697</v>
      </c>
      <c r="I744" t="s">
        <v>351</v>
      </c>
      <c r="J744">
        <v>3</v>
      </c>
      <c r="K744" t="b">
        <v>1</v>
      </c>
      <c r="L744" t="str">
        <f t="shared" si="28"/>
        <v>insert into ms_module values('111','Catpricing','M','','f3','text','80','Normal Disc','normaldisc','3','TRUE');</v>
      </c>
    </row>
    <row r="745" spans="1:12" ht="16.5" customHeight="1">
      <c r="A745">
        <v>112</v>
      </c>
      <c r="B745" t="s">
        <v>362</v>
      </c>
      <c r="C745" t="s">
        <v>115</v>
      </c>
      <c r="E745" t="s">
        <v>123</v>
      </c>
      <c r="F745" t="s">
        <v>117</v>
      </c>
      <c r="G745">
        <v>80</v>
      </c>
      <c r="H745" t="s">
        <v>698</v>
      </c>
      <c r="I745" t="s">
        <v>353</v>
      </c>
      <c r="J745">
        <v>4</v>
      </c>
      <c r="K745" t="b">
        <v>1</v>
      </c>
      <c r="L745" t="str">
        <f t="shared" si="28"/>
        <v>insert into ms_module values('112','Catpricing','M','','f4','text','80','Member Disc','memberdisc','4','TRUE');</v>
      </c>
    </row>
    <row r="746" spans="1:12" ht="16.5" customHeight="1">
      <c r="A746">
        <v>113</v>
      </c>
      <c r="B746" t="s">
        <v>362</v>
      </c>
      <c r="C746" t="s">
        <v>115</v>
      </c>
      <c r="E746" t="s">
        <v>124</v>
      </c>
      <c r="F746" t="s">
        <v>117</v>
      </c>
      <c r="G746">
        <v>80</v>
      </c>
      <c r="H746" t="s">
        <v>699</v>
      </c>
      <c r="I746" t="s">
        <v>355</v>
      </c>
      <c r="J746">
        <v>5</v>
      </c>
      <c r="K746" t="b">
        <v>1</v>
      </c>
      <c r="L746" t="str">
        <f t="shared" si="28"/>
        <v>insert into ms_module values('113','Catpricing','M','','f5','text','80','Cust. Disc','custdisc','5','TRUE');</v>
      </c>
    </row>
    <row r="747" spans="1:12" ht="16.5" customHeight="1">
      <c r="A747">
        <v>114</v>
      </c>
      <c r="B747" t="s">
        <v>362</v>
      </c>
      <c r="C747" t="s">
        <v>115</v>
      </c>
      <c r="E747" t="s">
        <v>125</v>
      </c>
      <c r="F747" t="s">
        <v>404</v>
      </c>
      <c r="G747">
        <v>100</v>
      </c>
      <c r="H747" t="s">
        <v>356</v>
      </c>
      <c r="I747" t="s">
        <v>51</v>
      </c>
      <c r="J747">
        <v>6</v>
      </c>
      <c r="K747" t="b">
        <v>0</v>
      </c>
      <c r="L747" t="str">
        <f t="shared" si="28"/>
        <v>insert into ms_module values('114','Catpricing','M','','f6','text2','100','Update by','updateby','6','FALSE');</v>
      </c>
    </row>
    <row r="748" spans="1:12" ht="16.5" customHeight="1">
      <c r="A748">
        <v>115</v>
      </c>
      <c r="B748" t="s">
        <v>362</v>
      </c>
      <c r="C748" t="s">
        <v>115</v>
      </c>
      <c r="E748" t="s">
        <v>126</v>
      </c>
      <c r="F748" t="s">
        <v>404</v>
      </c>
      <c r="G748">
        <v>135</v>
      </c>
      <c r="H748" t="s">
        <v>357</v>
      </c>
      <c r="I748" t="s">
        <v>52</v>
      </c>
      <c r="J748">
        <v>7</v>
      </c>
      <c r="K748" t="b">
        <v>0</v>
      </c>
      <c r="L748" t="str">
        <f t="shared" si="28"/>
        <v>insert into ms_module values('115','Catpricing','M','','f7','text2','135','Update date','updatedate','7','FALSE');</v>
      </c>
    </row>
    <row r="749" spans="1:12" ht="16.5" customHeight="1">
      <c r="A749">
        <v>116</v>
      </c>
      <c r="B749" t="s">
        <v>362</v>
      </c>
      <c r="C749" t="s">
        <v>115</v>
      </c>
      <c r="E749" t="s">
        <v>127</v>
      </c>
      <c r="F749" t="s">
        <v>117</v>
      </c>
      <c r="G749">
        <v>100</v>
      </c>
      <c r="H749" t="s">
        <v>363</v>
      </c>
      <c r="I749" t="s">
        <v>364</v>
      </c>
      <c r="J749">
        <v>8</v>
      </c>
      <c r="K749" t="b">
        <v>0</v>
      </c>
      <c r="L749" t="str">
        <f t="shared" si="28"/>
        <v>insert into ms_module values('116','Catpricing','M','','f8','text','100','catid2','a.catid','8','FALSE');</v>
      </c>
    </row>
    <row r="750" spans="1:12" ht="16.5" customHeight="1">
      <c r="A750">
        <v>117</v>
      </c>
      <c r="B750" t="s">
        <v>362</v>
      </c>
      <c r="C750" t="s">
        <v>115</v>
      </c>
      <c r="F750" t="s">
        <v>132</v>
      </c>
      <c r="H750" t="s">
        <v>133</v>
      </c>
      <c r="I750" t="s">
        <v>365</v>
      </c>
      <c r="J750">
        <v>9</v>
      </c>
      <c r="L750" t="str">
        <f t="shared" si="28"/>
        <v>insert into ms_module values('117','Catpricing','M','','','end','','nowhere',';from ms_category a LEFT JOIN ms_catpricing b ON a.catid=b.catid ORDER BY catname ;','9','');</v>
      </c>
    </row>
    <row r="751" spans="1:12" ht="16.5" customHeight="1">
      <c r="A751">
        <v>118</v>
      </c>
      <c r="B751" t="s">
        <v>362</v>
      </c>
      <c r="C751" t="s">
        <v>115</v>
      </c>
      <c r="F751" t="s">
        <v>132</v>
      </c>
      <c r="H751" t="s">
        <v>134</v>
      </c>
      <c r="I751" t="s">
        <v>366</v>
      </c>
      <c r="J751">
        <v>10</v>
      </c>
      <c r="L751" t="str">
        <f t="shared" si="28"/>
        <v>insert into ms_module values('118','Catpricing','M','','','end','','where',';from ms_category a LEFT JOIN ms_catpricing b ON a.catid=b.catid  where catname like "%w2%" ORDER BY catname ;','10','');</v>
      </c>
    </row>
    <row r="752" spans="1:12" ht="16.5" customHeight="1">
      <c r="A752">
        <v>119</v>
      </c>
      <c r="B752" t="s">
        <v>162</v>
      </c>
      <c r="C752" t="s">
        <v>115</v>
      </c>
      <c r="D752" t="s">
        <v>115</v>
      </c>
      <c r="E752" t="s">
        <v>116</v>
      </c>
      <c r="F752" t="s">
        <v>117</v>
      </c>
      <c r="G752">
        <v>90</v>
      </c>
      <c r="H752" t="s">
        <v>448</v>
      </c>
      <c r="I752" t="s">
        <v>446</v>
      </c>
      <c r="J752">
        <v>1</v>
      </c>
      <c r="K752" t="b">
        <v>0</v>
      </c>
      <c r="L752" t="str">
        <f t="shared" si="28"/>
        <v>insert into ms_module values('119','Salesman','M','M','f1','text','90','Sales ID','salesid','1','FALSE');</v>
      </c>
    </row>
    <row r="753" spans="1:12" ht="16.5" customHeight="1">
      <c r="A753">
        <v>120</v>
      </c>
      <c r="B753" t="s">
        <v>162</v>
      </c>
      <c r="C753" t="s">
        <v>115</v>
      </c>
      <c r="D753" t="s">
        <v>115</v>
      </c>
      <c r="E753" t="s">
        <v>119</v>
      </c>
      <c r="F753" t="s">
        <v>117</v>
      </c>
      <c r="G753">
        <v>120</v>
      </c>
      <c r="H753" t="s">
        <v>449</v>
      </c>
      <c r="I753" t="s">
        <v>447</v>
      </c>
      <c r="J753">
        <v>2</v>
      </c>
      <c r="K753" t="b">
        <v>1</v>
      </c>
      <c r="L753" t="str">
        <f t="shared" si="28"/>
        <v>insert into ms_module values('120','Salesman','M','M','f2','text','120','Sales Name','salesname','2','TRUE');</v>
      </c>
    </row>
    <row r="754" spans="1:12" ht="16.5" customHeight="1">
      <c r="A754">
        <v>121</v>
      </c>
      <c r="B754" t="s">
        <v>162</v>
      </c>
      <c r="C754" t="s">
        <v>115</v>
      </c>
      <c r="D754" t="s">
        <v>115</v>
      </c>
      <c r="F754" t="s">
        <v>132</v>
      </c>
      <c r="H754" t="s">
        <v>133</v>
      </c>
      <c r="I754" t="s">
        <v>450</v>
      </c>
      <c r="J754">
        <v>3</v>
      </c>
      <c r="L754" t="str">
        <f t="shared" ref="L754:L778" si="29">"insert into ms_module values('"&amp;A754&amp;"','"&amp;B754&amp;"','"&amp;C754&amp;"','"&amp;D754&amp;"','"&amp;E754&amp;"','"&amp;F754&amp;"','"&amp;G754&amp;"','"&amp;H754&amp;"','"&amp;I754&amp;"','"&amp;J754&amp;"','"&amp;K754&amp;"');"</f>
        <v>insert into ms_module values('121','Salesman','M','M','','end','','nowhere',';from ms_salesman order by salesname ;','3','');</v>
      </c>
    </row>
    <row r="755" spans="1:12" ht="16.5" customHeight="1">
      <c r="A755">
        <v>122</v>
      </c>
      <c r="B755" t="s">
        <v>162</v>
      </c>
      <c r="C755" t="s">
        <v>115</v>
      </c>
      <c r="D755" t="s">
        <v>115</v>
      </c>
      <c r="F755" t="s">
        <v>132</v>
      </c>
      <c r="H755" t="s">
        <v>134</v>
      </c>
      <c r="I755" t="s">
        <v>451</v>
      </c>
      <c r="J755">
        <v>4</v>
      </c>
      <c r="L755" t="str">
        <f t="shared" si="29"/>
        <v>insert into ms_module values('122','Salesman','M','M','','end','','where',';from ms_salesman where salesname like "%w2%" order by salesname ;','4','');</v>
      </c>
    </row>
    <row r="756" spans="1:12" ht="16.5" customHeight="1">
      <c r="A756">
        <v>123</v>
      </c>
      <c r="B756" t="s">
        <v>458</v>
      </c>
      <c r="C756" t="s">
        <v>115</v>
      </c>
      <c r="D756" t="s">
        <v>115</v>
      </c>
      <c r="E756" t="s">
        <v>116</v>
      </c>
      <c r="F756" t="s">
        <v>117</v>
      </c>
      <c r="G756">
        <v>90</v>
      </c>
      <c r="H756" t="s">
        <v>459</v>
      </c>
      <c r="I756" t="s">
        <v>460</v>
      </c>
      <c r="J756">
        <v>1</v>
      </c>
      <c r="K756" t="b">
        <v>0</v>
      </c>
      <c r="L756" t="str">
        <f t="shared" si="29"/>
        <v>insert into ms_module values('123','Warehouse','M','M','f1','text','90','Warehouse ID','warehouseid','1','FALSE');</v>
      </c>
    </row>
    <row r="757" spans="1:12" ht="16.5" customHeight="1">
      <c r="A757">
        <v>124</v>
      </c>
      <c r="B757" t="s">
        <v>458</v>
      </c>
      <c r="C757" t="s">
        <v>115</v>
      </c>
      <c r="D757" t="s">
        <v>115</v>
      </c>
      <c r="E757" t="s">
        <v>119</v>
      </c>
      <c r="F757" t="s">
        <v>117</v>
      </c>
      <c r="G757">
        <v>120</v>
      </c>
      <c r="H757" t="s">
        <v>458</v>
      </c>
      <c r="I757" t="s">
        <v>461</v>
      </c>
      <c r="J757">
        <v>2</v>
      </c>
      <c r="K757" t="b">
        <v>1</v>
      </c>
      <c r="L757" t="str">
        <f t="shared" si="29"/>
        <v>insert into ms_module values('124','Warehouse','M','M','f2','text','120','Warehouse','warehousename','2','TRUE');</v>
      </c>
    </row>
    <row r="758" spans="1:12" ht="16.5" customHeight="1">
      <c r="A758">
        <v>125</v>
      </c>
      <c r="B758" t="s">
        <v>458</v>
      </c>
      <c r="C758" t="s">
        <v>115</v>
      </c>
      <c r="D758" t="s">
        <v>115</v>
      </c>
      <c r="F758" t="s">
        <v>132</v>
      </c>
      <c r="H758" t="s">
        <v>133</v>
      </c>
      <c r="I758" t="s">
        <v>462</v>
      </c>
      <c r="J758">
        <v>3</v>
      </c>
      <c r="L758" t="str">
        <f t="shared" si="29"/>
        <v>insert into ms_module values('125','Warehouse','M','M','','end','','nowhere',';from ms_warehouse order by warehousename ;','3','');</v>
      </c>
    </row>
    <row r="759" spans="1:12" ht="16.5" customHeight="1">
      <c r="A759">
        <v>126</v>
      </c>
      <c r="B759" t="s">
        <v>458</v>
      </c>
      <c r="C759" t="s">
        <v>115</v>
      </c>
      <c r="D759" t="s">
        <v>115</v>
      </c>
      <c r="F759" t="s">
        <v>132</v>
      </c>
      <c r="H759" t="s">
        <v>134</v>
      </c>
      <c r="I759" t="s">
        <v>463</v>
      </c>
      <c r="J759">
        <v>4</v>
      </c>
      <c r="L759" t="str">
        <f t="shared" si="29"/>
        <v>insert into ms_module values('126','Warehouse','M','M','','end','','where',';from ms_warehouse where warehousename like "%w2%" order by warehousename ;','4','');</v>
      </c>
    </row>
    <row r="760" spans="1:12" ht="16.5" customHeight="1">
      <c r="A760">
        <v>127</v>
      </c>
      <c r="B760" t="s">
        <v>469</v>
      </c>
      <c r="C760" t="s">
        <v>115</v>
      </c>
      <c r="E760" t="s">
        <v>116</v>
      </c>
      <c r="F760" t="s">
        <v>117</v>
      </c>
      <c r="G760">
        <v>90</v>
      </c>
      <c r="H760" t="s">
        <v>470</v>
      </c>
      <c r="I760" t="s">
        <v>470</v>
      </c>
      <c r="J760">
        <v>1</v>
      </c>
      <c r="K760" t="b">
        <v>0</v>
      </c>
      <c r="L760" t="str">
        <f t="shared" si="29"/>
        <v>insert into ms_module values('127','Payment','M','','f1','text','90','paymentid','paymentid','1','FALSE');</v>
      </c>
    </row>
    <row r="761" spans="1:12" ht="16.5" customHeight="1">
      <c r="A761">
        <v>128</v>
      </c>
      <c r="B761" t="s">
        <v>469</v>
      </c>
      <c r="C761" t="s">
        <v>115</v>
      </c>
      <c r="E761" t="s">
        <v>119</v>
      </c>
      <c r="F761" t="s">
        <v>117</v>
      </c>
      <c r="G761">
        <v>120</v>
      </c>
      <c r="H761" t="s">
        <v>472</v>
      </c>
      <c r="I761" t="s">
        <v>471</v>
      </c>
      <c r="J761">
        <v>2</v>
      </c>
      <c r="K761" t="b">
        <v>1</v>
      </c>
      <c r="L761" t="str">
        <f t="shared" si="29"/>
        <v>insert into ms_module values('128','Payment','M','','f2','text','120','Payment Terms','setorantype','2','TRUE');</v>
      </c>
    </row>
    <row r="762" spans="1:12" ht="16.5" customHeight="1">
      <c r="A762">
        <v>129</v>
      </c>
      <c r="B762" t="s">
        <v>469</v>
      </c>
      <c r="C762" t="s">
        <v>115</v>
      </c>
      <c r="D762" t="s">
        <v>474</v>
      </c>
      <c r="E762" t="s">
        <v>121</v>
      </c>
      <c r="F762" t="s">
        <v>388</v>
      </c>
      <c r="G762">
        <v>100</v>
      </c>
      <c r="H762" t="s">
        <v>473</v>
      </c>
      <c r="I762" t="s">
        <v>483</v>
      </c>
      <c r="J762">
        <v>3</v>
      </c>
      <c r="K762" t="b">
        <v>1</v>
      </c>
      <c r="L762" t="str">
        <f t="shared" si="29"/>
        <v>insert into ms_module values('129','Payment','M','select "0" as code,"Non PPN" as name union all select "1" as code,"PPN" as name ','f3','combo','100','PPN','if(ppn=0,"Non PPN","PPN")','3','TRUE');</v>
      </c>
    </row>
    <row r="763" spans="1:12" ht="16.5" customHeight="1">
      <c r="A763">
        <v>130</v>
      </c>
      <c r="B763" t="s">
        <v>469</v>
      </c>
      <c r="C763" t="s">
        <v>115</v>
      </c>
      <c r="F763" t="s">
        <v>132</v>
      </c>
      <c r="H763" t="s">
        <v>133</v>
      </c>
      <c r="I763" t="s">
        <v>481</v>
      </c>
      <c r="J763">
        <v>4</v>
      </c>
      <c r="L763" t="str">
        <f t="shared" si="29"/>
        <v>insert into ms_module values('130','Payment','M','','','end','','nowhere',';from ms_payment order by setorantype ;','4','');</v>
      </c>
    </row>
    <row r="764" spans="1:12" ht="16.5" customHeight="1">
      <c r="A764">
        <v>131</v>
      </c>
      <c r="B764" t="s">
        <v>469</v>
      </c>
      <c r="C764" t="s">
        <v>115</v>
      </c>
      <c r="F764" t="s">
        <v>132</v>
      </c>
      <c r="H764" t="s">
        <v>134</v>
      </c>
      <c r="I764" t="s">
        <v>482</v>
      </c>
      <c r="J764">
        <v>5</v>
      </c>
      <c r="L764" t="str">
        <f t="shared" si="29"/>
        <v>insert into ms_module values('131','Payment','M','','','end','','where',';from ms_payment where setorantype like "%w2%" order by setorantype ;','5','');</v>
      </c>
    </row>
    <row r="765" spans="1:12" ht="16.5" customHeight="1">
      <c r="A765">
        <v>132</v>
      </c>
      <c r="B765" t="s">
        <v>1063</v>
      </c>
      <c r="C765" t="s">
        <v>115</v>
      </c>
      <c r="E765" t="s">
        <v>116</v>
      </c>
      <c r="F765" t="s">
        <v>404</v>
      </c>
      <c r="G765">
        <v>135</v>
      </c>
      <c r="H765" t="s">
        <v>237</v>
      </c>
      <c r="I765" t="s">
        <v>944</v>
      </c>
      <c r="J765">
        <v>1</v>
      </c>
      <c r="K765" t="b">
        <v>1</v>
      </c>
      <c r="L765" t="str">
        <f t="shared" si="29"/>
        <v>insert into ms_module values('132','SOPNAME','M','','f1','text2','135','Item Code','a.itemcode','1','TRUE');</v>
      </c>
    </row>
    <row r="766" spans="1:12" ht="16.5" customHeight="1">
      <c r="A766">
        <v>133</v>
      </c>
      <c r="B766" t="s">
        <v>1063</v>
      </c>
      <c r="C766" t="s">
        <v>115</v>
      </c>
      <c r="E766" t="s">
        <v>119</v>
      </c>
      <c r="F766" t="s">
        <v>404</v>
      </c>
      <c r="G766">
        <v>210</v>
      </c>
      <c r="H766" t="s">
        <v>735</v>
      </c>
      <c r="I766" t="s">
        <v>945</v>
      </c>
      <c r="J766">
        <v>2</v>
      </c>
      <c r="K766" t="b">
        <v>1</v>
      </c>
      <c r="L766" t="str">
        <f t="shared" si="29"/>
        <v>insert into ms_module values('133','SOPNAME','M','','f2','text2','210','Description','a.itemname','2','TRUE');</v>
      </c>
    </row>
    <row r="767" spans="1:12" ht="16.5" customHeight="1">
      <c r="A767">
        <v>134</v>
      </c>
      <c r="B767" t="s">
        <v>1063</v>
      </c>
      <c r="C767" t="s">
        <v>115</v>
      </c>
      <c r="E767" t="s">
        <v>121</v>
      </c>
      <c r="F767" t="s">
        <v>404</v>
      </c>
      <c r="G767">
        <v>80</v>
      </c>
      <c r="H767" t="s">
        <v>1076</v>
      </c>
      <c r="I767" t="s">
        <v>1077</v>
      </c>
      <c r="J767">
        <v>3</v>
      </c>
      <c r="K767" t="b">
        <v>1</v>
      </c>
      <c r="L767" t="str">
        <f t="shared" si="29"/>
        <v>insert into ms_module values('134','SOPNAME','M','','f3','text2','80','WH ID','a.warehouse','3','TRUE');</v>
      </c>
    </row>
    <row r="768" spans="1:12" ht="16.5" customHeight="1">
      <c r="A768">
        <v>135</v>
      </c>
      <c r="B768" t="s">
        <v>1063</v>
      </c>
      <c r="C768" t="s">
        <v>115</v>
      </c>
      <c r="E768" t="s">
        <v>123</v>
      </c>
      <c r="F768" t="s">
        <v>404</v>
      </c>
      <c r="G768">
        <v>100</v>
      </c>
      <c r="H768" t="s">
        <v>458</v>
      </c>
      <c r="I768" t="s">
        <v>1078</v>
      </c>
      <c r="J768">
        <v>4</v>
      </c>
      <c r="K768" t="b">
        <v>1</v>
      </c>
      <c r="L768" t="str">
        <f t="shared" si="29"/>
        <v>insert into ms_module values('135','SOPNAME','M','','f4','text2','100','Warehouse','(SELECT warehousename FROM ms_warehouse d WHERE a.warehouse=d.warehouseid)','4','TRUE');</v>
      </c>
    </row>
    <row r="769" spans="1:12" ht="16.5" customHeight="1">
      <c r="A769">
        <v>136</v>
      </c>
      <c r="B769" t="s">
        <v>1063</v>
      </c>
      <c r="C769" t="s">
        <v>115</v>
      </c>
      <c r="E769" t="s">
        <v>124</v>
      </c>
      <c r="F769" t="s">
        <v>404</v>
      </c>
      <c r="G769">
        <v>90</v>
      </c>
      <c r="H769" t="s">
        <v>243</v>
      </c>
      <c r="I769" t="s">
        <v>1079</v>
      </c>
      <c r="J769">
        <v>5</v>
      </c>
      <c r="K769" t="b">
        <v>1</v>
      </c>
      <c r="L769" t="str">
        <f t="shared" si="29"/>
        <v>insert into ms_module values('136','SOPNAME','M','','f5','text2','90','Category','(SELECT category FROM ms_item d WHERE a.itemcode=d.itemcode LIMIT 1)','5','TRUE');</v>
      </c>
    </row>
    <row r="770" spans="1:12" ht="16.5" customHeight="1">
      <c r="A770">
        <v>137</v>
      </c>
      <c r="B770" t="s">
        <v>1063</v>
      </c>
      <c r="C770" t="s">
        <v>115</v>
      </c>
      <c r="E770" t="s">
        <v>125</v>
      </c>
      <c r="F770" t="s">
        <v>404</v>
      </c>
      <c r="G770">
        <v>60</v>
      </c>
      <c r="H770" t="s">
        <v>249</v>
      </c>
      <c r="I770" t="s">
        <v>1080</v>
      </c>
      <c r="J770">
        <v>6</v>
      </c>
      <c r="K770" t="b">
        <v>1</v>
      </c>
      <c r="L770" t="str">
        <f t="shared" si="29"/>
        <v>insert into ms_module values('137','SOPNAME','M','','f6','text2','60','Unit','IFNULL(a.unit,"")','6','TRUE');</v>
      </c>
    </row>
    <row r="771" spans="1:12" ht="16.5" customHeight="1">
      <c r="A771">
        <v>138</v>
      </c>
      <c r="B771" t="s">
        <v>1063</v>
      </c>
      <c r="C771" t="s">
        <v>115</v>
      </c>
      <c r="E771" t="s">
        <v>126</v>
      </c>
      <c r="F771" t="s">
        <v>404</v>
      </c>
      <c r="G771">
        <v>75</v>
      </c>
      <c r="H771" t="s">
        <v>1064</v>
      </c>
      <c r="I771" s="17" t="s">
        <v>1082</v>
      </c>
      <c r="J771">
        <v>7</v>
      </c>
      <c r="K771" t="b">
        <v>1</v>
      </c>
      <c r="L771" t="str">
        <f t="shared" si="29"/>
        <v>insert into ms_module values('138','SOPNAME','M','','f7','text2','75','Begin Qty','SUM(a.beginqty)','7','TRUE');</v>
      </c>
    </row>
    <row r="772" spans="1:12" ht="16.5" customHeight="1">
      <c r="A772">
        <v>139</v>
      </c>
      <c r="B772" t="s">
        <v>1063</v>
      </c>
      <c r="C772" t="s">
        <v>115</v>
      </c>
      <c r="E772" t="s">
        <v>127</v>
      </c>
      <c r="F772" t="s">
        <v>404</v>
      </c>
      <c r="G772">
        <v>75</v>
      </c>
      <c r="H772" t="s">
        <v>1065</v>
      </c>
      <c r="I772" s="17" t="s">
        <v>1083</v>
      </c>
      <c r="J772">
        <v>8</v>
      </c>
      <c r="K772" t="b">
        <v>1</v>
      </c>
      <c r="L772" t="str">
        <f t="shared" si="29"/>
        <v>insert into ms_module values('139','SOPNAME','M','','f8','text2','75','In Qty','SUM(a.inqty)','8','TRUE');</v>
      </c>
    </row>
    <row r="773" spans="1:12" ht="16.5" customHeight="1">
      <c r="A773">
        <v>140</v>
      </c>
      <c r="B773" t="s">
        <v>1063</v>
      </c>
      <c r="C773" t="s">
        <v>115</v>
      </c>
      <c r="E773" t="s">
        <v>129</v>
      </c>
      <c r="F773" t="s">
        <v>404</v>
      </c>
      <c r="G773">
        <v>75</v>
      </c>
      <c r="H773" t="s">
        <v>1066</v>
      </c>
      <c r="I773" s="17" t="s">
        <v>1084</v>
      </c>
      <c r="J773">
        <v>9</v>
      </c>
      <c r="K773" t="b">
        <v>1</v>
      </c>
      <c r="L773" t="str">
        <f t="shared" si="29"/>
        <v>insert into ms_module values('140','SOPNAME','M','','f9','text2','75','Out Qty','SUM(a.outqty)','9','TRUE');</v>
      </c>
    </row>
    <row r="774" spans="1:12" ht="16.5" customHeight="1">
      <c r="A774">
        <v>141</v>
      </c>
      <c r="B774" t="s">
        <v>1063</v>
      </c>
      <c r="C774" t="s">
        <v>115</v>
      </c>
      <c r="E774" t="s">
        <v>130</v>
      </c>
      <c r="F774" t="s">
        <v>404</v>
      </c>
      <c r="G774">
        <v>75</v>
      </c>
      <c r="H774" t="s">
        <v>1067</v>
      </c>
      <c r="I774" s="17" t="s">
        <v>1295</v>
      </c>
      <c r="J774">
        <v>10</v>
      </c>
      <c r="K774" t="b">
        <v>1</v>
      </c>
      <c r="L774" t="str">
        <f t="shared" si="29"/>
        <v>insert into ms_module values('141','SOPNAME','M','','f10','text2','75','System Qty','IFNULL(SUM(a.beginqty),0)+IFNULL(SUM(a.inqty),0)-IFNULL(SUM(a.outqty),0)','10','TRUE');</v>
      </c>
    </row>
    <row r="775" spans="1:12" ht="16.5" customHeight="1">
      <c r="A775">
        <v>142</v>
      </c>
      <c r="B775" t="s">
        <v>1063</v>
      </c>
      <c r="C775" t="s">
        <v>115</v>
      </c>
      <c r="E775" t="s">
        <v>131</v>
      </c>
      <c r="F775" t="s">
        <v>1102</v>
      </c>
      <c r="G775">
        <v>85</v>
      </c>
      <c r="H775" t="s">
        <v>1069</v>
      </c>
      <c r="I775" s="17" t="s">
        <v>1085</v>
      </c>
      <c r="J775">
        <v>11</v>
      </c>
      <c r="K775" t="b">
        <v>1</v>
      </c>
      <c r="L775" t="str">
        <f t="shared" si="29"/>
        <v>insert into ms_module values('142','SOPNAME','M','','f11','edit','85','Opname Qty','SUM(a.opnameqty)','11','TRUE');</v>
      </c>
    </row>
    <row r="776" spans="1:12" ht="16.5" customHeight="1">
      <c r="A776">
        <v>143</v>
      </c>
      <c r="B776" t="s">
        <v>1063</v>
      </c>
      <c r="C776" t="s">
        <v>115</v>
      </c>
      <c r="E776" t="s">
        <v>137</v>
      </c>
      <c r="F776" t="s">
        <v>404</v>
      </c>
      <c r="G776">
        <v>99</v>
      </c>
      <c r="H776" t="s">
        <v>1068</v>
      </c>
      <c r="I776" s="17" t="s">
        <v>1296</v>
      </c>
      <c r="J776">
        <v>12</v>
      </c>
      <c r="K776" t="b">
        <v>1</v>
      </c>
      <c r="L776" t="str">
        <f t="shared" si="29"/>
        <v>insert into ms_module values('143','SOPNAME','M','','f12','text2','99','Diff Qty','IFNULL(SUM(a.beginqty),0)+IFNULL(SUM(a.inqty),0)-IFNULL(SUM(a.outqty),0) -IFNULL(sum(a.opnameqty),0)','12','TRUE');</v>
      </c>
    </row>
    <row r="777" spans="1:12" ht="16.5" customHeight="1">
      <c r="A777">
        <v>144</v>
      </c>
      <c r="B777" t="s">
        <v>1063</v>
      </c>
      <c r="C777" t="s">
        <v>115</v>
      </c>
      <c r="F777" t="s">
        <v>132</v>
      </c>
      <c r="H777" t="s">
        <v>133</v>
      </c>
      <c r="I777" t="s">
        <v>1108</v>
      </c>
      <c r="J777">
        <v>13</v>
      </c>
      <c r="K777" t="b">
        <v>1</v>
      </c>
      <c r="L777" t="str">
        <f t="shared" si="29"/>
        <v>insert into ms_module values('144','SOPNAME','M','','','end','','nowhere','; from tx_stock_all a where a.itemcode&lt;&gt;"" and transtime&gt;=(select description from ms_setting where settingtype="opnamestart") GROUP BY a.itemname,a.warehouse,IFNULL(a.unit,"") order by itemname ;','13','TRUE');</v>
      </c>
    </row>
    <row r="778" spans="1:12" ht="16.5" customHeight="1">
      <c r="A778">
        <v>145</v>
      </c>
      <c r="B778" t="s">
        <v>1063</v>
      </c>
      <c r="C778" t="s">
        <v>115</v>
      </c>
      <c r="F778" t="s">
        <v>132</v>
      </c>
      <c r="H778" t="s">
        <v>134</v>
      </c>
      <c r="I778" t="s">
        <v>1107</v>
      </c>
      <c r="J778">
        <v>14</v>
      </c>
      <c r="K778" t="b">
        <v>1</v>
      </c>
      <c r="L778" t="str">
        <f t="shared" si="29"/>
        <v>insert into ms_module values('145','SOPNAME','M','','','end','','where','; from tx_stock_all a where   a.itemcode&lt;&gt;"" and transtime&gt;=(select description from ms_setting where settingtype="opnamestart")  and concat(itemname) like "%w2%"  GROUP BY a.itemname,a.warehouse,IFNULL(a.unit,"")  order by itemname ;','14','TRUE');</v>
      </c>
    </row>
    <row r="779" spans="1:12" ht="16.5" customHeight="1">
      <c r="A779">
        <v>146</v>
      </c>
      <c r="B779" t="s">
        <v>1196</v>
      </c>
      <c r="C779" t="s">
        <v>115</v>
      </c>
      <c r="E779" t="s">
        <v>116</v>
      </c>
      <c r="F779" t="s">
        <v>404</v>
      </c>
      <c r="G779">
        <v>110</v>
      </c>
      <c r="H779" t="s">
        <v>1201</v>
      </c>
      <c r="I779" t="s">
        <v>1197</v>
      </c>
      <c r="J779">
        <v>1</v>
      </c>
      <c r="K779" t="b">
        <v>1</v>
      </c>
      <c r="L779" t="str">
        <f>"insert into ms_module values('"&amp;A779&amp;"','"&amp;B779&amp;"','"&amp;C779&amp;"','"&amp;D779&amp;"','"&amp;E779&amp;"','"&amp;F779&amp;"','"&amp;G779&amp;"','"&amp;H779&amp;"','"&amp;I779&amp;"','"&amp;J779&amp;"','"&amp;K779&amp;"');"</f>
        <v>insert into ms_module values('146','SOS','M','','f1','text2','110','Booking ID','bookingid','1','TRUE');</v>
      </c>
    </row>
    <row r="780" spans="1:12" ht="16.5" customHeight="1">
      <c r="A780">
        <v>147</v>
      </c>
      <c r="B780" t="s">
        <v>1196</v>
      </c>
      <c r="C780" t="s">
        <v>115</v>
      </c>
      <c r="E780" t="s">
        <v>119</v>
      </c>
      <c r="F780" t="s">
        <v>404</v>
      </c>
      <c r="G780">
        <v>135</v>
      </c>
      <c r="H780" t="s">
        <v>1202</v>
      </c>
      <c r="I780" t="s">
        <v>1198</v>
      </c>
      <c r="J780">
        <v>2</v>
      </c>
      <c r="K780" t="b">
        <v>1</v>
      </c>
      <c r="L780" t="str">
        <f t="shared" ref="L780:L785" si="30">"insert into ms_module values('"&amp;A780&amp;"','"&amp;B780&amp;"','"&amp;C780&amp;"','"&amp;D780&amp;"','"&amp;E780&amp;"','"&amp;F780&amp;"','"&amp;G780&amp;"','"&amp;H780&amp;"','"&amp;I780&amp;"','"&amp;J780&amp;"','"&amp;K780&amp;"');"</f>
        <v>insert into ms_module values('147','SOS','M','','f2','text2','135','Booking Date','bookingtime','2','TRUE');</v>
      </c>
    </row>
    <row r="781" spans="1:12" ht="16.5" customHeight="1">
      <c r="A781">
        <v>148</v>
      </c>
      <c r="B781" t="s">
        <v>1196</v>
      </c>
      <c r="C781" t="s">
        <v>115</v>
      </c>
      <c r="E781" t="s">
        <v>121</v>
      </c>
      <c r="F781" t="s">
        <v>404</v>
      </c>
      <c r="G781">
        <v>100</v>
      </c>
      <c r="H781" t="s">
        <v>162</v>
      </c>
      <c r="I781" t="s">
        <v>1199</v>
      </c>
      <c r="J781">
        <v>3</v>
      </c>
      <c r="K781" t="b">
        <v>1</v>
      </c>
      <c r="L781" t="str">
        <f t="shared" si="30"/>
        <v>insert into ms_module values('148','SOS','M','','f3','text2','100','Salesman','ifnull((select salesname from ms_salesman where salesid=a.salesid),"")','3','TRUE');</v>
      </c>
    </row>
    <row r="782" spans="1:12" ht="16.5" customHeight="1">
      <c r="A782">
        <v>149</v>
      </c>
      <c r="B782" t="s">
        <v>1196</v>
      </c>
      <c r="C782" t="s">
        <v>115</v>
      </c>
      <c r="E782" t="s">
        <v>123</v>
      </c>
      <c r="F782" t="s">
        <v>404</v>
      </c>
      <c r="G782">
        <v>100</v>
      </c>
      <c r="H782" t="s">
        <v>319</v>
      </c>
      <c r="I782" t="s">
        <v>1200</v>
      </c>
      <c r="J782">
        <v>4</v>
      </c>
      <c r="K782" t="b">
        <v>1</v>
      </c>
      <c r="L782" t="str">
        <f t="shared" si="30"/>
        <v>insert into ms_module values('149','SOS','M','','f4','text2','100','Member Name','ifnull((select membername from ms_membership where memberid=a.memberid),"")','4','TRUE');</v>
      </c>
    </row>
    <row r="783" spans="1:12" ht="16.5" customHeight="1">
      <c r="A783">
        <v>150</v>
      </c>
      <c r="B783" t="s">
        <v>1196</v>
      </c>
      <c r="C783" t="s">
        <v>115</v>
      </c>
      <c r="E783" t="s">
        <v>124</v>
      </c>
      <c r="F783" t="s">
        <v>404</v>
      </c>
      <c r="G783">
        <v>101</v>
      </c>
      <c r="H783" t="s">
        <v>946</v>
      </c>
      <c r="I783" t="s">
        <v>1206</v>
      </c>
      <c r="J783">
        <v>5</v>
      </c>
      <c r="K783" t="b">
        <v>0</v>
      </c>
      <c r="L783" t="str">
        <f t="shared" ref="L783" si="31">"insert into ms_module values('"&amp;A783&amp;"','"&amp;B783&amp;"','"&amp;C783&amp;"','"&amp;D783&amp;"','"&amp;E783&amp;"','"&amp;F783&amp;"','"&amp;G783&amp;"','"&amp;H783&amp;"','"&amp;I783&amp;"','"&amp;J783&amp;"','"&amp;K783&amp;"');"</f>
        <v>insert into ms_module values('150','SOS','M','','f5','text2','101','Total','format(subtotal,0)','5','FALSE');</v>
      </c>
    </row>
    <row r="784" spans="1:12" ht="16.5" customHeight="1">
      <c r="A784">
        <v>151</v>
      </c>
      <c r="B784" t="s">
        <v>1196</v>
      </c>
      <c r="C784" t="s">
        <v>115</v>
      </c>
      <c r="F784" t="s">
        <v>132</v>
      </c>
      <c r="H784" t="s">
        <v>133</v>
      </c>
      <c r="I784" t="s">
        <v>1203</v>
      </c>
      <c r="J784">
        <v>6</v>
      </c>
      <c r="L784" t="str">
        <f t="shared" si="30"/>
        <v>insert into ms_module values('151','SOS','M','','','end','','nowhere','; FROM tx_booking a order by bookingid desc;','6','');</v>
      </c>
    </row>
    <row r="785" spans="1:12" ht="16.5" customHeight="1">
      <c r="A785">
        <v>152</v>
      </c>
      <c r="B785" t="s">
        <v>1196</v>
      </c>
      <c r="C785" t="s">
        <v>115</v>
      </c>
      <c r="F785" t="s">
        <v>132</v>
      </c>
      <c r="H785" t="s">
        <v>134</v>
      </c>
      <c r="I785" t="s">
        <v>1204</v>
      </c>
      <c r="J785">
        <v>7</v>
      </c>
      <c r="L785" t="str">
        <f t="shared" si="30"/>
        <v>insert into ms_module values('152','SOS','M','','','end','','where','; FROM tx_booking a where bookingid like "%w2%" order by bookingid desc;','7','');</v>
      </c>
    </row>
    <row r="786" spans="1:12" ht="16.5" customHeight="1">
      <c r="A786">
        <v>153</v>
      </c>
      <c r="B786" t="s">
        <v>1208</v>
      </c>
      <c r="C786" t="s">
        <v>115</v>
      </c>
      <c r="E786" t="s">
        <v>116</v>
      </c>
      <c r="F786" t="s">
        <v>404</v>
      </c>
      <c r="G786">
        <v>110</v>
      </c>
      <c r="H786" t="s">
        <v>864</v>
      </c>
      <c r="I786" t="s">
        <v>19</v>
      </c>
      <c r="J786">
        <v>1</v>
      </c>
      <c r="K786" t="b">
        <v>1</v>
      </c>
      <c r="L786" t="str">
        <f>"insert into ms_module values('"&amp;A786&amp;"','"&amp;B786&amp;"','"&amp;C786&amp;"','"&amp;D786&amp;"','"&amp;E786&amp;"','"&amp;F786&amp;"','"&amp;G786&amp;"','"&amp;H786&amp;"','"&amp;I786&amp;"','"&amp;J786&amp;"','"&amp;K786&amp;"');"</f>
        <v>insert into ms_module values('153','DOS','M','','f1','text2','110','Order No','orderno','1','TRUE');</v>
      </c>
    </row>
    <row r="787" spans="1:12" ht="16.5" customHeight="1">
      <c r="A787">
        <v>154</v>
      </c>
      <c r="B787" t="s">
        <v>1208</v>
      </c>
      <c r="C787" t="s">
        <v>115</v>
      </c>
      <c r="E787" t="s">
        <v>119</v>
      </c>
      <c r="F787" t="s">
        <v>404</v>
      </c>
      <c r="G787">
        <v>135</v>
      </c>
      <c r="H787" t="s">
        <v>865</v>
      </c>
      <c r="I787" t="s">
        <v>20</v>
      </c>
      <c r="J787">
        <v>2</v>
      </c>
      <c r="K787" t="b">
        <v>1</v>
      </c>
      <c r="L787" t="str">
        <f t="shared" ref="L787:L792" si="32">"insert into ms_module values('"&amp;A787&amp;"','"&amp;B787&amp;"','"&amp;C787&amp;"','"&amp;D787&amp;"','"&amp;E787&amp;"','"&amp;F787&amp;"','"&amp;G787&amp;"','"&amp;H787&amp;"','"&amp;I787&amp;"','"&amp;J787&amp;"','"&amp;K787&amp;"');"</f>
        <v>insert into ms_module values('154','DOS','M','','f2','text2','135','Order Date','orderdate','2','TRUE');</v>
      </c>
    </row>
    <row r="788" spans="1:12" ht="16.5" customHeight="1">
      <c r="A788">
        <v>155</v>
      </c>
      <c r="B788" t="s">
        <v>1208</v>
      </c>
      <c r="C788" t="s">
        <v>115</v>
      </c>
      <c r="E788" t="s">
        <v>121</v>
      </c>
      <c r="F788" t="s">
        <v>404</v>
      </c>
      <c r="G788">
        <v>100</v>
      </c>
      <c r="H788" t="s">
        <v>162</v>
      </c>
      <c r="I788" t="s">
        <v>1212</v>
      </c>
      <c r="J788">
        <v>3</v>
      </c>
      <c r="K788" t="b">
        <v>1</v>
      </c>
      <c r="L788" t="str">
        <f t="shared" si="32"/>
        <v>insert into ms_module values('155','DOS','M','','f3','text2','100','Salesman','ifnull((select salesname from ms_salesman where salesid=a.salesman),"")','3','TRUE');</v>
      </c>
    </row>
    <row r="789" spans="1:12" ht="16.5" customHeight="1">
      <c r="A789">
        <v>156</v>
      </c>
      <c r="B789" t="s">
        <v>1208</v>
      </c>
      <c r="C789" t="s">
        <v>115</v>
      </c>
      <c r="E789" t="s">
        <v>123</v>
      </c>
      <c r="F789" t="s">
        <v>404</v>
      </c>
      <c r="G789">
        <v>99</v>
      </c>
      <c r="H789" t="s">
        <v>159</v>
      </c>
      <c r="I789" t="s">
        <v>1211</v>
      </c>
      <c r="J789">
        <v>4</v>
      </c>
      <c r="K789" t="b">
        <v>1</v>
      </c>
      <c r="L789" t="str">
        <f t="shared" si="32"/>
        <v>insert into ms_module values('156','DOS','M','','f4','text2','99','Customer','ifnull((select custname from ms_customer where custno=a.custcode),"")','4','TRUE');</v>
      </c>
    </row>
    <row r="790" spans="1:12" ht="16.5" customHeight="1">
      <c r="A790">
        <v>157</v>
      </c>
      <c r="B790" t="s">
        <v>1208</v>
      </c>
      <c r="C790" t="s">
        <v>115</v>
      </c>
      <c r="E790" t="s">
        <v>124</v>
      </c>
      <c r="F790" t="s">
        <v>404</v>
      </c>
      <c r="G790">
        <v>101</v>
      </c>
      <c r="H790" t="s">
        <v>946</v>
      </c>
      <c r="I790" t="s">
        <v>183</v>
      </c>
      <c r="J790">
        <v>5</v>
      </c>
      <c r="K790" t="b">
        <v>0</v>
      </c>
      <c r="L790" t="str">
        <f t="shared" si="32"/>
        <v>insert into ms_module values('157','DOS','M','','f5','text2','101','Total','format(netamount,0)','5','FALSE');</v>
      </c>
    </row>
    <row r="791" spans="1:12" ht="16.5" customHeight="1">
      <c r="A791">
        <v>158</v>
      </c>
      <c r="B791" t="s">
        <v>1208</v>
      </c>
      <c r="C791" t="s">
        <v>115</v>
      </c>
      <c r="F791" t="s">
        <v>132</v>
      </c>
      <c r="H791" t="s">
        <v>133</v>
      </c>
      <c r="I791" t="s">
        <v>1209</v>
      </c>
      <c r="J791">
        <v>6</v>
      </c>
      <c r="L791" t="str">
        <f t="shared" si="32"/>
        <v>insert into ms_module values('158','DOS','M','','','end','','nowhere','; FROM tx_sales a order by orderno desc;','6','');</v>
      </c>
    </row>
    <row r="792" spans="1:12" ht="16.5" customHeight="1">
      <c r="A792">
        <v>159</v>
      </c>
      <c r="B792" t="s">
        <v>1208</v>
      </c>
      <c r="C792" t="s">
        <v>115</v>
      </c>
      <c r="F792" t="s">
        <v>132</v>
      </c>
      <c r="H792" t="s">
        <v>134</v>
      </c>
      <c r="I792" t="s">
        <v>1210</v>
      </c>
      <c r="J792">
        <v>7</v>
      </c>
      <c r="L792" t="str">
        <f t="shared" si="32"/>
        <v>insert into ms_module values('159','DOS','M','','','end','','where','; FROM tx_sales a where orderno like "%w2%" order by orderno desc;','7','');</v>
      </c>
    </row>
    <row r="793" spans="1:12" ht="16.5" customHeight="1">
      <c r="A793">
        <v>160</v>
      </c>
      <c r="B793" t="s">
        <v>1229</v>
      </c>
      <c r="C793" t="s">
        <v>114</v>
      </c>
      <c r="E793" t="s">
        <v>116</v>
      </c>
      <c r="F793" t="s">
        <v>117</v>
      </c>
      <c r="G793">
        <v>120</v>
      </c>
      <c r="H793" t="s">
        <v>864</v>
      </c>
      <c r="I793" t="s">
        <v>19</v>
      </c>
      <c r="J793">
        <v>1</v>
      </c>
      <c r="K793" t="b">
        <v>1</v>
      </c>
      <c r="L793" t="str">
        <f>"insert into ms_module values('"&amp;A793&amp;"','"&amp;B793&amp;"','"&amp;C793&amp;"','"&amp;D793&amp;"','"&amp;E793&amp;"','"&amp;F793&amp;"','"&amp;G793&amp;"','"&amp;H793&amp;"','"&amp;I793&amp;"','"&amp;J793&amp;"','"&amp;K793&amp;"');"</f>
        <v>insert into ms_module values('160','DOR','MD','','f1','text','120','Order No','orderno','1','TRUE');</v>
      </c>
    </row>
    <row r="794" spans="1:12" ht="16.5" customHeight="1">
      <c r="A794">
        <v>161</v>
      </c>
      <c r="B794" t="s">
        <v>1229</v>
      </c>
      <c r="C794" t="s">
        <v>114</v>
      </c>
      <c r="E794" t="s">
        <v>119</v>
      </c>
      <c r="F794" t="s">
        <v>117</v>
      </c>
      <c r="G794">
        <v>90</v>
      </c>
      <c r="H794" t="s">
        <v>865</v>
      </c>
      <c r="I794" t="s">
        <v>20</v>
      </c>
      <c r="J794">
        <v>2</v>
      </c>
      <c r="K794" t="b">
        <v>1</v>
      </c>
      <c r="L794" t="str">
        <f t="shared" ref="L794:L830" si="33">"insert into ms_module values('"&amp;A794&amp;"','"&amp;B794&amp;"','"&amp;C794&amp;"','"&amp;D794&amp;"','"&amp;E794&amp;"','"&amp;F794&amp;"','"&amp;G794&amp;"','"&amp;H794&amp;"','"&amp;I794&amp;"','"&amp;J794&amp;"','"&amp;K794&amp;"');"</f>
        <v>insert into ms_module values('161','DOR','MD','','f2','text','90','Order Date','orderdate','2','TRUE');</v>
      </c>
    </row>
    <row r="795" spans="1:12" ht="16.5" customHeight="1">
      <c r="A795">
        <v>162</v>
      </c>
      <c r="B795" t="s">
        <v>1229</v>
      </c>
      <c r="C795" t="s">
        <v>114</v>
      </c>
      <c r="E795" t="s">
        <v>121</v>
      </c>
      <c r="F795" t="s">
        <v>117</v>
      </c>
      <c r="G795">
        <v>80</v>
      </c>
      <c r="H795" t="s">
        <v>866</v>
      </c>
      <c r="I795" t="s">
        <v>21</v>
      </c>
      <c r="J795">
        <v>3</v>
      </c>
      <c r="K795" t="b">
        <v>1</v>
      </c>
      <c r="L795" t="str">
        <f t="shared" si="33"/>
        <v>insert into ms_module values('162','DOR','MD','','f3','text','80','Order Type','transtype','3','TRUE');</v>
      </c>
    </row>
    <row r="796" spans="1:12" ht="16.5" customHeight="1">
      <c r="A796">
        <v>163</v>
      </c>
      <c r="B796" t="s">
        <v>1229</v>
      </c>
      <c r="C796" t="s">
        <v>114</v>
      </c>
      <c r="E796" t="s">
        <v>123</v>
      </c>
      <c r="F796" t="s">
        <v>117</v>
      </c>
      <c r="G796">
        <v>100</v>
      </c>
      <c r="H796" t="s">
        <v>22</v>
      </c>
      <c r="I796" t="s">
        <v>22</v>
      </c>
      <c r="J796">
        <v>4</v>
      </c>
      <c r="K796" t="b">
        <v>0</v>
      </c>
      <c r="L796" t="str">
        <f t="shared" si="33"/>
        <v>insert into ms_module values('163','DOR','MD','','f4','text','100','custcode','custcode','4','FALSE');</v>
      </c>
    </row>
    <row r="797" spans="1:12" ht="16.5" customHeight="1">
      <c r="A797">
        <v>164</v>
      </c>
      <c r="B797" t="s">
        <v>1229</v>
      </c>
      <c r="C797" t="s">
        <v>114</v>
      </c>
      <c r="E797" t="s">
        <v>124</v>
      </c>
      <c r="F797" t="s">
        <v>117</v>
      </c>
      <c r="G797">
        <v>150</v>
      </c>
      <c r="H797" t="s">
        <v>159</v>
      </c>
      <c r="I797" t="s">
        <v>23</v>
      </c>
      <c r="J797">
        <v>5</v>
      </c>
      <c r="K797" t="b">
        <v>1</v>
      </c>
      <c r="L797" t="str">
        <f t="shared" si="33"/>
        <v>insert into ms_module values('164','DOR','MD','','f5','text','150','Customer','custname','5','TRUE');</v>
      </c>
    </row>
    <row r="798" spans="1:12" ht="16.5" customHeight="1">
      <c r="A798">
        <v>165</v>
      </c>
      <c r="B798" t="s">
        <v>1229</v>
      </c>
      <c r="C798" t="s">
        <v>114</v>
      </c>
      <c r="E798" t="s">
        <v>125</v>
      </c>
      <c r="F798" t="s">
        <v>117</v>
      </c>
      <c r="G798">
        <v>120</v>
      </c>
      <c r="H798" t="s">
        <v>160</v>
      </c>
      <c r="I798" t="s">
        <v>1223</v>
      </c>
      <c r="J798">
        <v>6</v>
      </c>
      <c r="K798" t="b">
        <v>0</v>
      </c>
      <c r="L798" t="str">
        <f t="shared" si="33"/>
        <v>insert into ms_module values('165','DOR','MD','','f6','text','120','Pay Terms','(select setorantype from ms_payment where paymentid=tx_deliverymulti.payterms limit 1)','6','FALSE');</v>
      </c>
    </row>
    <row r="799" spans="1:12" ht="16.5" customHeight="1">
      <c r="A799">
        <v>166</v>
      </c>
      <c r="B799" t="s">
        <v>1229</v>
      </c>
      <c r="C799" t="s">
        <v>114</v>
      </c>
      <c r="E799" t="s">
        <v>126</v>
      </c>
      <c r="F799" t="s">
        <v>117</v>
      </c>
      <c r="G799">
        <v>125</v>
      </c>
      <c r="H799" t="s">
        <v>557</v>
      </c>
      <c r="I799" t="s">
        <v>53</v>
      </c>
      <c r="J799">
        <v>7</v>
      </c>
      <c r="K799" t="b">
        <v>1</v>
      </c>
      <c r="L799" t="str">
        <f t="shared" si="33"/>
        <v>insert into ms_module values('166','DOR','MD','','f7','text','125','Ref No','refno','7','TRUE');</v>
      </c>
    </row>
    <row r="800" spans="1:12" ht="16.5" customHeight="1">
      <c r="A800">
        <v>167</v>
      </c>
      <c r="B800" t="s">
        <v>1229</v>
      </c>
      <c r="C800" t="s">
        <v>114</v>
      </c>
      <c r="E800" t="s">
        <v>127</v>
      </c>
      <c r="F800" t="s">
        <v>117</v>
      </c>
      <c r="G800">
        <v>100</v>
      </c>
      <c r="H800" t="s">
        <v>162</v>
      </c>
      <c r="I800" t="s">
        <v>1222</v>
      </c>
      <c r="J800">
        <v>8</v>
      </c>
      <c r="K800" t="b">
        <v>1</v>
      </c>
      <c r="L800" t="str">
        <f t="shared" si="33"/>
        <v>insert into ms_module values('167','DOR','MD','','f8','text','100','Salesman','(select salesname from ms_salesman where salesid=tx_deliverymulti.salesman limit 1)','8','TRUE');</v>
      </c>
    </row>
    <row r="801" spans="1:12" ht="16.5" customHeight="1">
      <c r="A801">
        <v>168</v>
      </c>
      <c r="B801" t="s">
        <v>1229</v>
      </c>
      <c r="C801" t="s">
        <v>114</v>
      </c>
      <c r="E801" t="s">
        <v>129</v>
      </c>
      <c r="F801" t="s">
        <v>117</v>
      </c>
      <c r="G801">
        <v>100</v>
      </c>
      <c r="H801" t="s">
        <v>25</v>
      </c>
      <c r="I801" t="s">
        <v>25</v>
      </c>
      <c r="J801">
        <v>9</v>
      </c>
      <c r="K801" t="b">
        <v>0</v>
      </c>
      <c r="L801" t="str">
        <f t="shared" si="33"/>
        <v>insert into ms_module values('168','DOR','MD','','f9','text','100','totalamount','totalamount','9','FALSE');</v>
      </c>
    </row>
    <row r="802" spans="1:12" ht="16.5" customHeight="1">
      <c r="A802">
        <v>169</v>
      </c>
      <c r="B802" t="s">
        <v>1229</v>
      </c>
      <c r="C802" t="s">
        <v>114</v>
      </c>
      <c r="E802" t="s">
        <v>130</v>
      </c>
      <c r="F802" t="s">
        <v>117</v>
      </c>
      <c r="G802">
        <v>100</v>
      </c>
      <c r="H802" t="s">
        <v>26</v>
      </c>
      <c r="I802" t="s">
        <v>26</v>
      </c>
      <c r="J802">
        <v>10</v>
      </c>
      <c r="K802" t="b">
        <v>0</v>
      </c>
      <c r="L802" t="str">
        <f t="shared" si="33"/>
        <v>insert into ms_module values('169','DOR','MD','','f10','text','100','discent','discent','10','FALSE');</v>
      </c>
    </row>
    <row r="803" spans="1:12" ht="16.5" customHeight="1">
      <c r="A803">
        <v>170</v>
      </c>
      <c r="B803" t="s">
        <v>1229</v>
      </c>
      <c r="C803" t="s">
        <v>114</v>
      </c>
      <c r="E803" t="s">
        <v>131</v>
      </c>
      <c r="F803" t="s">
        <v>117</v>
      </c>
      <c r="G803">
        <v>100</v>
      </c>
      <c r="H803" t="s">
        <v>27</v>
      </c>
      <c r="I803" t="s">
        <v>27</v>
      </c>
      <c r="J803">
        <v>11</v>
      </c>
      <c r="K803" t="b">
        <v>0</v>
      </c>
      <c r="L803" t="str">
        <f t="shared" si="33"/>
        <v>insert into ms_module values('170','DOR','MD','','f11','text','100','disamount','disamount','11','FALSE');</v>
      </c>
    </row>
    <row r="804" spans="1:12" ht="16.5" customHeight="1">
      <c r="A804">
        <v>171</v>
      </c>
      <c r="B804" t="s">
        <v>1229</v>
      </c>
      <c r="C804" t="s">
        <v>114</v>
      </c>
      <c r="E804" t="s">
        <v>137</v>
      </c>
      <c r="F804" t="s">
        <v>117</v>
      </c>
      <c r="G804">
        <v>100</v>
      </c>
      <c r="H804" t="s">
        <v>498</v>
      </c>
      <c r="I804" t="s">
        <v>498</v>
      </c>
      <c r="J804">
        <v>12</v>
      </c>
      <c r="K804" t="b">
        <v>0</v>
      </c>
      <c r="L804" t="str">
        <f t="shared" si="33"/>
        <v>insert into ms_module values('171','DOR','MD','','f12','text','100','ppncent','ppncent','12','FALSE');</v>
      </c>
    </row>
    <row r="805" spans="1:12" ht="16.5" customHeight="1">
      <c r="A805">
        <v>172</v>
      </c>
      <c r="B805" t="s">
        <v>1229</v>
      </c>
      <c r="C805" t="s">
        <v>114</v>
      </c>
      <c r="E805" t="s">
        <v>138</v>
      </c>
      <c r="F805" t="s">
        <v>117</v>
      </c>
      <c r="G805">
        <v>100</v>
      </c>
      <c r="H805" t="s">
        <v>489</v>
      </c>
      <c r="I805" t="s">
        <v>484</v>
      </c>
      <c r="J805">
        <v>13</v>
      </c>
      <c r="K805" t="b">
        <v>0</v>
      </c>
      <c r="L805" t="str">
        <f t="shared" si="33"/>
        <v>insert into ms_module values('172','DOR','MD','','f13','text','100','Other Fee','otherfee','13','FALSE');</v>
      </c>
    </row>
    <row r="806" spans="1:12" ht="16.5" customHeight="1">
      <c r="A806">
        <v>173</v>
      </c>
      <c r="B806" t="s">
        <v>1229</v>
      </c>
      <c r="C806" t="s">
        <v>114</v>
      </c>
      <c r="E806" t="s">
        <v>139</v>
      </c>
      <c r="F806" t="s">
        <v>432</v>
      </c>
      <c r="G806">
        <v>100</v>
      </c>
      <c r="H806" t="s">
        <v>163</v>
      </c>
      <c r="I806" t="s">
        <v>183</v>
      </c>
      <c r="J806">
        <v>14</v>
      </c>
      <c r="K806" t="b">
        <v>0</v>
      </c>
      <c r="L806" t="str">
        <f t="shared" si="33"/>
        <v>insert into ms_module values('173','DOR','MD','','f14','money','100','Total Amount','format(netamount,0)','14','FALSE');</v>
      </c>
    </row>
    <row r="807" spans="1:12" ht="16.5" customHeight="1">
      <c r="A807">
        <v>174</v>
      </c>
      <c r="B807" t="s">
        <v>1229</v>
      </c>
      <c r="C807" t="s">
        <v>114</v>
      </c>
      <c r="E807" t="s">
        <v>140</v>
      </c>
      <c r="F807" t="s">
        <v>117</v>
      </c>
      <c r="G807">
        <v>100</v>
      </c>
      <c r="H807" t="s">
        <v>31</v>
      </c>
      <c r="I807" t="s">
        <v>31</v>
      </c>
      <c r="J807">
        <v>15</v>
      </c>
      <c r="K807" t="b">
        <v>0</v>
      </c>
      <c r="L807" t="str">
        <f t="shared" si="33"/>
        <v>insert into ms_module values('174','DOR','MD','','f15','text','100','shipvia','shipvia','15','FALSE');</v>
      </c>
    </row>
    <row r="808" spans="1:12" ht="16.5" customHeight="1">
      <c r="A808">
        <v>175</v>
      </c>
      <c r="B808" t="s">
        <v>1229</v>
      </c>
      <c r="C808" t="s">
        <v>114</v>
      </c>
      <c r="E808" t="s">
        <v>141</v>
      </c>
      <c r="F808" t="s">
        <v>117</v>
      </c>
      <c r="G808">
        <v>100</v>
      </c>
      <c r="H808" t="s">
        <v>32</v>
      </c>
      <c r="I808" t="s">
        <v>32</v>
      </c>
      <c r="J808">
        <v>16</v>
      </c>
      <c r="K808" t="b">
        <v>0</v>
      </c>
      <c r="L808" t="str">
        <f t="shared" si="33"/>
        <v>insert into ms_module values('175','DOR','MD','','f16','text','100','deliveryto','deliveryto','16','FALSE');</v>
      </c>
    </row>
    <row r="809" spans="1:12" ht="16.5" customHeight="1">
      <c r="A809">
        <v>176</v>
      </c>
      <c r="B809" t="s">
        <v>1229</v>
      </c>
      <c r="C809" t="s">
        <v>114</v>
      </c>
      <c r="E809" t="s">
        <v>142</v>
      </c>
      <c r="F809" t="s">
        <v>117</v>
      </c>
      <c r="G809">
        <v>100</v>
      </c>
      <c r="H809" t="s">
        <v>33</v>
      </c>
      <c r="I809" t="s">
        <v>33</v>
      </c>
      <c r="J809">
        <v>17</v>
      </c>
      <c r="K809" t="b">
        <v>0</v>
      </c>
      <c r="L809" t="str">
        <f t="shared" si="33"/>
        <v>insert into ms_module values('176','DOR','MD','','f17','text','100','deliveryaddress','deliveryaddress','17','FALSE');</v>
      </c>
    </row>
    <row r="810" spans="1:12" ht="16.5" customHeight="1">
      <c r="A810">
        <v>177</v>
      </c>
      <c r="B810" t="s">
        <v>1229</v>
      </c>
      <c r="C810" t="s">
        <v>114</v>
      </c>
      <c r="E810" t="s">
        <v>143</v>
      </c>
      <c r="F810" t="s">
        <v>117</v>
      </c>
      <c r="G810">
        <v>100</v>
      </c>
      <c r="H810" t="s">
        <v>34</v>
      </c>
      <c r="I810" t="s">
        <v>34</v>
      </c>
      <c r="J810">
        <v>18</v>
      </c>
      <c r="K810" t="b">
        <v>0</v>
      </c>
      <c r="L810" t="str">
        <f t="shared" si="33"/>
        <v>insert into ms_module values('177','DOR','MD','','f18','text','100','deliverypic','deliverypic','18','FALSE');</v>
      </c>
    </row>
    <row r="811" spans="1:12" ht="16.5" customHeight="1">
      <c r="A811">
        <v>178</v>
      </c>
      <c r="B811" t="s">
        <v>1229</v>
      </c>
      <c r="C811" t="s">
        <v>114</v>
      </c>
      <c r="E811" t="s">
        <v>144</v>
      </c>
      <c r="F811" t="s">
        <v>117</v>
      </c>
      <c r="G811">
        <v>100</v>
      </c>
      <c r="H811" t="s">
        <v>35</v>
      </c>
      <c r="I811" t="s">
        <v>35</v>
      </c>
      <c r="J811">
        <v>19</v>
      </c>
      <c r="K811" t="b">
        <v>0</v>
      </c>
      <c r="L811" t="str">
        <f t="shared" si="33"/>
        <v>insert into ms_module values('178','DOR','MD','','f19','text','100','deliveryphone','deliveryphone','19','FALSE');</v>
      </c>
    </row>
    <row r="812" spans="1:12" ht="16.5" customHeight="1">
      <c r="A812">
        <v>179</v>
      </c>
      <c r="B812" t="s">
        <v>1229</v>
      </c>
      <c r="C812" t="s">
        <v>114</v>
      </c>
      <c r="E812" t="s">
        <v>145</v>
      </c>
      <c r="F812" t="s">
        <v>117</v>
      </c>
      <c r="G812">
        <v>100</v>
      </c>
      <c r="H812" t="s">
        <v>304</v>
      </c>
      <c r="I812" t="s">
        <v>305</v>
      </c>
      <c r="J812">
        <v>20</v>
      </c>
      <c r="K812" t="b">
        <v>1</v>
      </c>
      <c r="L812" t="str">
        <f t="shared" si="33"/>
        <v>insert into ms_module values('179','DOR','MD','','f20','text','100','Status','status','20','TRUE');</v>
      </c>
    </row>
    <row r="813" spans="1:12" ht="16.5" customHeight="1">
      <c r="A813">
        <v>180</v>
      </c>
      <c r="B813" t="s">
        <v>1229</v>
      </c>
      <c r="C813" t="s">
        <v>114</v>
      </c>
      <c r="E813" t="s">
        <v>146</v>
      </c>
      <c r="F813" t="s">
        <v>117</v>
      </c>
      <c r="G813">
        <v>100</v>
      </c>
      <c r="H813" t="s">
        <v>37</v>
      </c>
      <c r="I813" t="s">
        <v>1221</v>
      </c>
      <c r="J813">
        <v>21</v>
      </c>
      <c r="K813" t="b">
        <v>0</v>
      </c>
      <c r="L813" t="str">
        <f t="shared" si="33"/>
        <v>insert into ms_module values('180','DOR','MD','','f21','text','100','warehousefrom','(select warehousename from ms_warehouse where warehouseid=tx_deliverymulti.warehousefrom limit 1)','21','FALSE');</v>
      </c>
    </row>
    <row r="814" spans="1:12" ht="16.5" customHeight="1">
      <c r="A814">
        <v>181</v>
      </c>
      <c r="B814" t="s">
        <v>1229</v>
      </c>
      <c r="C814" t="s">
        <v>114</v>
      </c>
      <c r="E814" t="s">
        <v>147</v>
      </c>
      <c r="F814" t="s">
        <v>117</v>
      </c>
      <c r="G814">
        <v>100</v>
      </c>
      <c r="H814" t="s">
        <v>38</v>
      </c>
      <c r="I814" t="s">
        <v>38</v>
      </c>
      <c r="J814">
        <v>22</v>
      </c>
      <c r="K814" t="b">
        <v>0</v>
      </c>
      <c r="L814" t="str">
        <f t="shared" si="33"/>
        <v>insert into ms_module values('181','DOR','MD','','f22','text','100','field1','field1','22','FALSE');</v>
      </c>
    </row>
    <row r="815" spans="1:12" ht="16.5" customHeight="1">
      <c r="A815">
        <v>182</v>
      </c>
      <c r="B815" t="s">
        <v>1229</v>
      </c>
      <c r="C815" t="s">
        <v>114</v>
      </c>
      <c r="E815" t="s">
        <v>148</v>
      </c>
      <c r="F815" t="s">
        <v>117</v>
      </c>
      <c r="G815">
        <v>100</v>
      </c>
      <c r="H815" t="s">
        <v>39</v>
      </c>
      <c r="I815" t="s">
        <v>39</v>
      </c>
      <c r="J815">
        <v>23</v>
      </c>
      <c r="K815" t="b">
        <v>0</v>
      </c>
      <c r="L815" t="str">
        <f t="shared" si="33"/>
        <v>insert into ms_module values('182','DOR','MD','','f23','text','100','field2','field2','23','FALSE');</v>
      </c>
    </row>
    <row r="816" spans="1:12" ht="16.5" customHeight="1">
      <c r="A816">
        <v>183</v>
      </c>
      <c r="B816" t="s">
        <v>1229</v>
      </c>
      <c r="C816" t="s">
        <v>114</v>
      </c>
      <c r="E816" t="s">
        <v>149</v>
      </c>
      <c r="F816" t="s">
        <v>117</v>
      </c>
      <c r="G816">
        <v>100</v>
      </c>
      <c r="H816" t="s">
        <v>40</v>
      </c>
      <c r="I816" t="s">
        <v>40</v>
      </c>
      <c r="J816">
        <v>24</v>
      </c>
      <c r="K816" t="b">
        <v>0</v>
      </c>
      <c r="L816" t="str">
        <f t="shared" si="33"/>
        <v>insert into ms_module values('183','DOR','MD','','f24','text','100','field3','field3','24','FALSE');</v>
      </c>
    </row>
    <row r="817" spans="1:12" ht="16.5" customHeight="1">
      <c r="A817">
        <v>184</v>
      </c>
      <c r="B817" t="s">
        <v>1229</v>
      </c>
      <c r="C817" t="s">
        <v>114</v>
      </c>
      <c r="E817" t="s">
        <v>150</v>
      </c>
      <c r="F817" t="s">
        <v>117</v>
      </c>
      <c r="G817">
        <v>100</v>
      </c>
      <c r="H817" t="s">
        <v>41</v>
      </c>
      <c r="I817" t="s">
        <v>41</v>
      </c>
      <c r="J817">
        <v>25</v>
      </c>
      <c r="K817" t="b">
        <v>0</v>
      </c>
      <c r="L817" t="str">
        <f t="shared" si="33"/>
        <v>insert into ms_module values('184','DOR','MD','','f25','text','100','field4','field4','25','FALSE');</v>
      </c>
    </row>
    <row r="818" spans="1:12" ht="16.5" customHeight="1">
      <c r="A818">
        <v>185</v>
      </c>
      <c r="B818" t="s">
        <v>1229</v>
      </c>
      <c r="C818" t="s">
        <v>114</v>
      </c>
      <c r="E818" t="s">
        <v>151</v>
      </c>
      <c r="F818" t="s">
        <v>117</v>
      </c>
      <c r="G818">
        <v>100</v>
      </c>
      <c r="H818" t="s">
        <v>42</v>
      </c>
      <c r="I818" t="s">
        <v>42</v>
      </c>
      <c r="J818">
        <v>26</v>
      </c>
      <c r="K818" t="b">
        <v>0</v>
      </c>
      <c r="L818" t="str">
        <f t="shared" si="33"/>
        <v>insert into ms_module values('185','DOR','MD','','f26','text','100','field5','field5','26','FALSE');</v>
      </c>
    </row>
    <row r="819" spans="1:12" ht="16.5" customHeight="1">
      <c r="A819">
        <v>186</v>
      </c>
      <c r="B819" t="s">
        <v>1229</v>
      </c>
      <c r="C819" t="s">
        <v>114</v>
      </c>
      <c r="E819" t="s">
        <v>152</v>
      </c>
      <c r="F819" t="s">
        <v>117</v>
      </c>
      <c r="G819">
        <v>100</v>
      </c>
      <c r="H819" t="s">
        <v>43</v>
      </c>
      <c r="I819" t="s">
        <v>43</v>
      </c>
      <c r="J819">
        <v>27</v>
      </c>
      <c r="K819" t="b">
        <v>0</v>
      </c>
      <c r="L819" t="str">
        <f t="shared" si="33"/>
        <v>insert into ms_module values('186','DOR','MD','','f27','text','100','field6','field6','27','FALSE');</v>
      </c>
    </row>
    <row r="820" spans="1:12" ht="16.5" customHeight="1">
      <c r="A820">
        <v>187</v>
      </c>
      <c r="B820" t="s">
        <v>1229</v>
      </c>
      <c r="C820" t="s">
        <v>114</v>
      </c>
      <c r="E820" t="s">
        <v>153</v>
      </c>
      <c r="F820" t="s">
        <v>117</v>
      </c>
      <c r="G820">
        <v>100</v>
      </c>
      <c r="H820" t="s">
        <v>44</v>
      </c>
      <c r="I820" t="s">
        <v>44</v>
      </c>
      <c r="J820">
        <v>28</v>
      </c>
      <c r="K820" t="b">
        <v>0</v>
      </c>
      <c r="L820" t="str">
        <f t="shared" si="33"/>
        <v>insert into ms_module values('187','DOR','MD','','f28','text','100','invtaxno1','invtaxno1','28','FALSE');</v>
      </c>
    </row>
    <row r="821" spans="1:12" ht="16.5" customHeight="1">
      <c r="A821">
        <v>188</v>
      </c>
      <c r="B821" t="s">
        <v>1229</v>
      </c>
      <c r="C821" t="s">
        <v>114</v>
      </c>
      <c r="E821" t="s">
        <v>154</v>
      </c>
      <c r="F821" t="s">
        <v>117</v>
      </c>
      <c r="G821">
        <v>100</v>
      </c>
      <c r="H821" t="s">
        <v>45</v>
      </c>
      <c r="I821" t="s">
        <v>45</v>
      </c>
      <c r="J821">
        <v>29</v>
      </c>
      <c r="K821" t="b">
        <v>0</v>
      </c>
      <c r="L821" t="str">
        <f t="shared" si="33"/>
        <v>insert into ms_module values('188','DOR','MD','','f29','text','100','invtaxno2','invtaxno2','29','FALSE');</v>
      </c>
    </row>
    <row r="822" spans="1:12" ht="16.5" customHeight="1">
      <c r="A822">
        <v>189</v>
      </c>
      <c r="B822" t="s">
        <v>1229</v>
      </c>
      <c r="C822" t="s">
        <v>114</v>
      </c>
      <c r="E822" t="s">
        <v>155</v>
      </c>
      <c r="F822" t="s">
        <v>117</v>
      </c>
      <c r="G822">
        <v>100</v>
      </c>
      <c r="H822" t="s">
        <v>46</v>
      </c>
      <c r="I822" t="s">
        <v>46</v>
      </c>
      <c r="J822">
        <v>30</v>
      </c>
      <c r="K822" t="b">
        <v>0</v>
      </c>
      <c r="L822" t="str">
        <f t="shared" si="33"/>
        <v>insert into ms_module values('189','DOR','MD','','f30','text','100','invtaxdate','invtaxdate','30','FALSE');</v>
      </c>
    </row>
    <row r="823" spans="1:12" ht="16.5" customHeight="1">
      <c r="A823">
        <v>190</v>
      </c>
      <c r="B823" t="s">
        <v>1229</v>
      </c>
      <c r="C823" t="s">
        <v>114</v>
      </c>
      <c r="E823" t="s">
        <v>156</v>
      </c>
      <c r="F823" t="s">
        <v>117</v>
      </c>
      <c r="G823">
        <v>100</v>
      </c>
      <c r="H823" t="s">
        <v>47</v>
      </c>
      <c r="I823" t="s">
        <v>47</v>
      </c>
      <c r="J823">
        <v>31</v>
      </c>
      <c r="K823" t="b">
        <v>0</v>
      </c>
      <c r="L823" t="str">
        <f t="shared" si="33"/>
        <v>insert into ms_module values('190','DOR','MD','','f31','text','100','invtaxmemo','invtaxmemo','31','FALSE');</v>
      </c>
    </row>
    <row r="824" spans="1:12" ht="16.5" customHeight="1">
      <c r="A824">
        <v>191</v>
      </c>
      <c r="B824" t="s">
        <v>1229</v>
      </c>
      <c r="C824" t="s">
        <v>114</v>
      </c>
      <c r="E824" t="s">
        <v>157</v>
      </c>
      <c r="F824" t="s">
        <v>117</v>
      </c>
      <c r="G824">
        <v>99</v>
      </c>
      <c r="H824" t="s">
        <v>128</v>
      </c>
      <c r="I824" t="s">
        <v>48</v>
      </c>
      <c r="J824">
        <v>32</v>
      </c>
      <c r="K824" t="b">
        <v>1</v>
      </c>
      <c r="L824" t="str">
        <f t="shared" si="33"/>
        <v>insert into ms_module values('191','DOR','MD','','f32','text','99','Notes','notes','32','TRUE');</v>
      </c>
    </row>
    <row r="825" spans="1:12" ht="16.5" customHeight="1">
      <c r="A825">
        <v>192</v>
      </c>
      <c r="B825" t="s">
        <v>1229</v>
      </c>
      <c r="C825" t="s">
        <v>114</v>
      </c>
      <c r="E825" t="s">
        <v>158</v>
      </c>
      <c r="F825" t="s">
        <v>117</v>
      </c>
      <c r="G825">
        <v>100</v>
      </c>
      <c r="H825" t="s">
        <v>164</v>
      </c>
      <c r="I825" t="s">
        <v>1242</v>
      </c>
      <c r="J825">
        <v>33</v>
      </c>
      <c r="K825" t="b">
        <v>0</v>
      </c>
      <c r="L825" t="str">
        <f t="shared" si="33"/>
        <v>insert into ms_module values('192','DOR','MD','','f33','text','100','Details','(SELECT GROUP_CONCAT(c.orderid,"[",c.prodcode,"[",c.prodname,"[",c.qty,"[",c.unit,"[",c.price,"[",c.discent,"[",c.disamount,"[",c.total,"[",IFNULL((SELECT SUM(qty) FROM tx_delivery e LEFT JOIN tx_delivery_d f ON e.orderno=f.orderno WHERE tx_deliverymulti.orderno=e.refno AND f.prodcode=c.prodcode GROUP BY f.prodcode),0) SEPARATOR "{")FROM tx_deliverymulti_d c WHERE tx_deliverymulti.orderno=c.orderno)','33','FALSE');</v>
      </c>
    </row>
    <row r="826" spans="1:12" ht="16.5" customHeight="1">
      <c r="A826">
        <v>193</v>
      </c>
      <c r="B826" t="s">
        <v>1229</v>
      </c>
      <c r="C826" t="s">
        <v>114</v>
      </c>
      <c r="E826" t="s">
        <v>490</v>
      </c>
      <c r="F826" t="s">
        <v>117</v>
      </c>
      <c r="G826">
        <v>100</v>
      </c>
      <c r="H826" t="s">
        <v>493</v>
      </c>
      <c r="I826" t="s">
        <v>492</v>
      </c>
      <c r="J826">
        <v>34</v>
      </c>
      <c r="K826" t="b">
        <v>0</v>
      </c>
      <c r="L826" t="str">
        <f t="shared" si="33"/>
        <v>insert into ms_module values('193','DOR','MD','','f34','text','100','DP','dp','34','FALSE');</v>
      </c>
    </row>
    <row r="827" spans="1:12" ht="16.5" customHeight="1">
      <c r="A827">
        <v>194</v>
      </c>
      <c r="B827" t="s">
        <v>1229</v>
      </c>
      <c r="C827" t="s">
        <v>114</v>
      </c>
      <c r="E827" t="s">
        <v>491</v>
      </c>
      <c r="F827" t="s">
        <v>117</v>
      </c>
      <c r="G827">
        <v>100</v>
      </c>
      <c r="H827" t="s">
        <v>494</v>
      </c>
      <c r="I827" t="s">
        <v>495</v>
      </c>
      <c r="J827">
        <v>35</v>
      </c>
      <c r="K827" t="b">
        <v>0</v>
      </c>
      <c r="L827" t="str">
        <f t="shared" si="33"/>
        <v>insert into ms_module values('194','DOR','MD','','f35','text','100','Left Amount','leftamount','35','FALSE');</v>
      </c>
    </row>
    <row r="828" spans="1:12" ht="16.5" customHeight="1">
      <c r="A828">
        <v>195</v>
      </c>
      <c r="B828" t="s">
        <v>1229</v>
      </c>
      <c r="C828" t="s">
        <v>114</v>
      </c>
      <c r="E828" t="s">
        <v>497</v>
      </c>
      <c r="F828" t="s">
        <v>117</v>
      </c>
      <c r="G828">
        <v>100</v>
      </c>
      <c r="H828" t="s">
        <v>499</v>
      </c>
      <c r="I828" t="s">
        <v>499</v>
      </c>
      <c r="J828">
        <v>36</v>
      </c>
      <c r="K828" t="b">
        <v>0</v>
      </c>
      <c r="L828" t="str">
        <f t="shared" si="33"/>
        <v>insert into ms_module values('195','DOR','MD','','f36','text','100','ppnamount','ppnamount','36','FALSE');</v>
      </c>
    </row>
    <row r="829" spans="1:12" ht="16.5" customHeight="1">
      <c r="A829">
        <v>196</v>
      </c>
      <c r="B829" t="s">
        <v>1229</v>
      </c>
      <c r="C829" t="s">
        <v>114</v>
      </c>
      <c r="F829" t="s">
        <v>132</v>
      </c>
      <c r="H829" t="s">
        <v>133</v>
      </c>
      <c r="I829" t="s">
        <v>1214</v>
      </c>
      <c r="J829">
        <v>37</v>
      </c>
      <c r="L829" t="str">
        <f t="shared" si="33"/>
        <v>insert into ms_module values('196','DOR','MD','','','end','','nowhere',';FROM tx_deliverymulti where transtype="DM" order by orderno desc ;','37','');</v>
      </c>
    </row>
    <row r="830" spans="1:12" ht="16.5" customHeight="1">
      <c r="A830">
        <v>197</v>
      </c>
      <c r="B830" t="s">
        <v>1229</v>
      </c>
      <c r="C830" t="s">
        <v>114</v>
      </c>
      <c r="F830" t="s">
        <v>132</v>
      </c>
      <c r="H830" t="s">
        <v>134</v>
      </c>
      <c r="I830" t="s">
        <v>1243</v>
      </c>
      <c r="J830">
        <v>38</v>
      </c>
      <c r="L830" t="str">
        <f t="shared" si="33"/>
        <v>insert into ms_module values('197','DOR','MD','','','end','','where',';FROM tx_deliverymulti where transtype="DM" and concat(orderno,refno,custname,salesman,status) like "%w2%" order by orderno desc;','38','');</v>
      </c>
    </row>
    <row r="831" spans="1:12" ht="16.5" customHeight="1">
      <c r="A831">
        <v>198</v>
      </c>
      <c r="B831" t="s">
        <v>1232</v>
      </c>
      <c r="C831" t="s">
        <v>115</v>
      </c>
      <c r="E831" t="s">
        <v>116</v>
      </c>
      <c r="F831" t="s">
        <v>404</v>
      </c>
      <c r="G831">
        <v>110</v>
      </c>
      <c r="H831" t="s">
        <v>864</v>
      </c>
      <c r="I831" t="s">
        <v>759</v>
      </c>
      <c r="J831">
        <v>1</v>
      </c>
      <c r="K831" t="b">
        <v>1</v>
      </c>
      <c r="L831" t="str">
        <f>"insert into ms_module values('"&amp;A831&amp;"','"&amp;B831&amp;"','"&amp;C831&amp;"','"&amp;D831&amp;"','"&amp;E831&amp;"','"&amp;F831&amp;"','"&amp;G831&amp;"','"&amp;H831&amp;"','"&amp;I831&amp;"','"&amp;J831&amp;"','"&amp;K831&amp;"');"</f>
        <v>insert into ms_module values('198','DOC','M','','f1','text2','110','Order No','transid','1','TRUE');</v>
      </c>
    </row>
    <row r="832" spans="1:12" ht="16.5" customHeight="1">
      <c r="A832">
        <v>199</v>
      </c>
      <c r="B832" t="s">
        <v>1232</v>
      </c>
      <c r="C832" t="s">
        <v>115</v>
      </c>
      <c r="E832" t="s">
        <v>119</v>
      </c>
      <c r="F832" t="s">
        <v>404</v>
      </c>
      <c r="G832">
        <v>135</v>
      </c>
      <c r="H832" t="s">
        <v>865</v>
      </c>
      <c r="I832" t="s">
        <v>1233</v>
      </c>
      <c r="J832">
        <v>2</v>
      </c>
      <c r="K832" t="b">
        <v>1</v>
      </c>
      <c r="L832" t="str">
        <f t="shared" ref="L832:L836" si="34">"insert into ms_module values('"&amp;A832&amp;"','"&amp;B832&amp;"','"&amp;C832&amp;"','"&amp;D832&amp;"','"&amp;E832&amp;"','"&amp;F832&amp;"','"&amp;G832&amp;"','"&amp;H832&amp;"','"&amp;I832&amp;"','"&amp;J832&amp;"','"&amp;K832&amp;"');"</f>
        <v>insert into ms_module values('199','DOC','M','','f2','text2','135','Order Date','transtime','2','TRUE');</v>
      </c>
    </row>
    <row r="833" spans="1:12" ht="16.5" customHeight="1">
      <c r="A833">
        <v>200</v>
      </c>
      <c r="B833" t="s">
        <v>1232</v>
      </c>
      <c r="C833" t="s">
        <v>115</v>
      </c>
      <c r="E833" t="s">
        <v>121</v>
      </c>
      <c r="F833" t="s">
        <v>404</v>
      </c>
      <c r="G833">
        <v>99</v>
      </c>
      <c r="H833" t="s">
        <v>162</v>
      </c>
      <c r="I833" t="s">
        <v>1199</v>
      </c>
      <c r="J833">
        <v>3</v>
      </c>
      <c r="K833" t="b">
        <v>1</v>
      </c>
      <c r="L833" t="str">
        <f t="shared" si="34"/>
        <v>insert into ms_module values('200','DOC','M','','f3','text2','99','Salesman','ifnull((select salesname from ms_salesman where salesid=a.salesid),"")','3','TRUE');</v>
      </c>
    </row>
    <row r="834" spans="1:12" ht="16.5" customHeight="1">
      <c r="A834">
        <v>201</v>
      </c>
      <c r="B834" t="s">
        <v>1232</v>
      </c>
      <c r="C834" t="s">
        <v>115</v>
      </c>
      <c r="E834" t="s">
        <v>123</v>
      </c>
      <c r="F834" t="s">
        <v>404</v>
      </c>
      <c r="G834">
        <v>100</v>
      </c>
      <c r="H834" t="s">
        <v>159</v>
      </c>
      <c r="I834" t="s">
        <v>316</v>
      </c>
      <c r="J834">
        <v>4</v>
      </c>
      <c r="K834" t="b">
        <v>0</v>
      </c>
      <c r="L834" t="str">
        <f t="shared" si="34"/>
        <v>insert into ms_module values('201','DOC','M','','f4','text2','100','Customer','memberid','4','FALSE');</v>
      </c>
    </row>
    <row r="835" spans="1:12" ht="16.5" customHeight="1">
      <c r="A835">
        <v>202</v>
      </c>
      <c r="B835" t="s">
        <v>1232</v>
      </c>
      <c r="C835" t="s">
        <v>115</v>
      </c>
      <c r="F835" t="s">
        <v>132</v>
      </c>
      <c r="H835" t="s">
        <v>133</v>
      </c>
      <c r="I835" t="s">
        <v>1234</v>
      </c>
      <c r="J835">
        <v>5</v>
      </c>
      <c r="L835" t="str">
        <f t="shared" si="34"/>
        <v>insert into ms_module values('202','DOC','M','','','end','','nowhere','; FROM tx_trans a order by transid desc;','5','');</v>
      </c>
    </row>
    <row r="836" spans="1:12" ht="16.5" customHeight="1">
      <c r="A836">
        <v>203</v>
      </c>
      <c r="B836" t="s">
        <v>1232</v>
      </c>
      <c r="C836" t="s">
        <v>115</v>
      </c>
      <c r="F836" t="s">
        <v>132</v>
      </c>
      <c r="H836" t="s">
        <v>134</v>
      </c>
      <c r="I836" t="s">
        <v>1235</v>
      </c>
      <c r="J836">
        <v>6</v>
      </c>
      <c r="L836" t="str">
        <f t="shared" si="34"/>
        <v>insert into ms_module values('203','DOC','M','','','end','','where','; FROM tx_trans a where transid like "%w2%" order by transid desc;','6','');</v>
      </c>
    </row>
    <row r="837" spans="1:12" ht="16.5" customHeight="1">
      <c r="A837">
        <v>204</v>
      </c>
      <c r="B837" t="s">
        <v>1238</v>
      </c>
      <c r="C837" t="s">
        <v>115</v>
      </c>
      <c r="E837" t="s">
        <v>116</v>
      </c>
      <c r="F837" t="s">
        <v>404</v>
      </c>
      <c r="G837">
        <v>110</v>
      </c>
      <c r="H837" t="s">
        <v>864</v>
      </c>
      <c r="I837" t="s">
        <v>19</v>
      </c>
      <c r="J837">
        <v>1</v>
      </c>
      <c r="K837" t="b">
        <v>1</v>
      </c>
      <c r="L837" t="str">
        <f>"insert into ms_module values('"&amp;A837&amp;"','"&amp;B837&amp;"','"&amp;C837&amp;"','"&amp;D837&amp;"','"&amp;E837&amp;"','"&amp;F837&amp;"','"&amp;G837&amp;"','"&amp;H837&amp;"','"&amp;I837&amp;"','"&amp;J837&amp;"','"&amp;K837&amp;"');"</f>
        <v>insert into ms_module values('204','DRE','M','','f1','text2','110','Order No','orderno','1','TRUE');</v>
      </c>
    </row>
    <row r="838" spans="1:12" ht="16.5" customHeight="1">
      <c r="A838">
        <v>205</v>
      </c>
      <c r="B838" t="s">
        <v>1238</v>
      </c>
      <c r="C838" t="s">
        <v>115</v>
      </c>
      <c r="E838" t="s">
        <v>119</v>
      </c>
      <c r="F838" t="s">
        <v>404</v>
      </c>
      <c r="G838">
        <v>135</v>
      </c>
      <c r="H838" t="s">
        <v>865</v>
      </c>
      <c r="I838" t="s">
        <v>20</v>
      </c>
      <c r="J838">
        <v>2</v>
      </c>
      <c r="K838" t="b">
        <v>1</v>
      </c>
      <c r="L838" t="str">
        <f t="shared" ref="L838:L841" si="35">"insert into ms_module values('"&amp;A838&amp;"','"&amp;B838&amp;"','"&amp;C838&amp;"','"&amp;D838&amp;"','"&amp;E838&amp;"','"&amp;F838&amp;"','"&amp;G838&amp;"','"&amp;H838&amp;"','"&amp;I838&amp;"','"&amp;J838&amp;"','"&amp;K838&amp;"');"</f>
        <v>insert into ms_module values('205','DRE','M','','f2','text2','135','Order Date','orderdate','2','TRUE');</v>
      </c>
    </row>
    <row r="839" spans="1:12" ht="16.5" customHeight="1">
      <c r="A839">
        <v>206</v>
      </c>
      <c r="B839" t="s">
        <v>1238</v>
      </c>
      <c r="C839" t="s">
        <v>115</v>
      </c>
      <c r="E839" t="s">
        <v>121</v>
      </c>
      <c r="F839" t="s">
        <v>404</v>
      </c>
      <c r="G839">
        <v>99</v>
      </c>
      <c r="H839" t="s">
        <v>162</v>
      </c>
      <c r="I839" t="s">
        <v>1212</v>
      </c>
      <c r="J839">
        <v>3</v>
      </c>
      <c r="K839" t="b">
        <v>1</v>
      </c>
      <c r="L839" t="str">
        <f t="shared" si="35"/>
        <v>insert into ms_module values('206','DRE','M','','f3','text2','99','Salesman','ifnull((select salesname from ms_salesman where salesid=a.salesman),"")','3','TRUE');</v>
      </c>
    </row>
    <row r="840" spans="1:12" ht="16.5" customHeight="1">
      <c r="A840">
        <v>207</v>
      </c>
      <c r="B840" t="s">
        <v>1238</v>
      </c>
      <c r="C840" t="s">
        <v>115</v>
      </c>
      <c r="F840" t="s">
        <v>132</v>
      </c>
      <c r="H840" t="s">
        <v>133</v>
      </c>
      <c r="I840" t="s">
        <v>1239</v>
      </c>
      <c r="J840">
        <v>4</v>
      </c>
      <c r="L840" t="str">
        <f t="shared" si="35"/>
        <v>insert into ms_module values('207','DRE','M','','','end','','nowhere','; FROM tx_deliverymulti a order by orderno desc;','4','');</v>
      </c>
    </row>
    <row r="841" spans="1:12" ht="16.5" customHeight="1">
      <c r="A841">
        <v>208</v>
      </c>
      <c r="B841" t="s">
        <v>1238</v>
      </c>
      <c r="C841" t="s">
        <v>115</v>
      </c>
      <c r="F841" t="s">
        <v>132</v>
      </c>
      <c r="H841" t="s">
        <v>134</v>
      </c>
      <c r="I841" t="s">
        <v>1240</v>
      </c>
      <c r="J841">
        <v>5</v>
      </c>
      <c r="L841" t="str">
        <f t="shared" si="35"/>
        <v>insert into ms_module values('208','DRE','M','','','end','','where','; FROM tx_deliverymulti a where transid like "%w2%" order by orderno desc;','5','');</v>
      </c>
    </row>
    <row r="842" spans="1:12" ht="16.5" customHeight="1">
      <c r="A842">
        <v>209</v>
      </c>
      <c r="B842" t="s">
        <v>1272</v>
      </c>
      <c r="C842" t="s">
        <v>115</v>
      </c>
      <c r="E842" t="s">
        <v>116</v>
      </c>
      <c r="F842" t="s">
        <v>404</v>
      </c>
      <c r="G842">
        <v>110</v>
      </c>
      <c r="H842" t="s">
        <v>864</v>
      </c>
      <c r="I842" t="s">
        <v>19</v>
      </c>
      <c r="J842">
        <v>1</v>
      </c>
      <c r="K842" t="b">
        <v>1</v>
      </c>
      <c r="L842" t="str">
        <f>"insert into ms_module values('"&amp;A842&amp;"','"&amp;B842&amp;"','"&amp;C842&amp;"','"&amp;D842&amp;"','"&amp;E842&amp;"','"&amp;F842&amp;"','"&amp;G842&amp;"','"&amp;H842&amp;"','"&amp;I842&amp;"','"&amp;J842&amp;"','"&amp;K842&amp;"');"</f>
        <v>insert into ms_module values('209','SRT','M','','f1','text2','110','Order No','orderno','1','TRUE');</v>
      </c>
    </row>
    <row r="843" spans="1:12" ht="16.5" customHeight="1">
      <c r="A843">
        <v>210</v>
      </c>
      <c r="B843" t="s">
        <v>1272</v>
      </c>
      <c r="C843" t="s">
        <v>115</v>
      </c>
      <c r="E843" t="s">
        <v>119</v>
      </c>
      <c r="F843" t="s">
        <v>404</v>
      </c>
      <c r="G843">
        <v>135</v>
      </c>
      <c r="H843" t="s">
        <v>865</v>
      </c>
      <c r="I843" t="s">
        <v>20</v>
      </c>
      <c r="J843">
        <v>2</v>
      </c>
      <c r="K843" t="b">
        <v>1</v>
      </c>
      <c r="L843" t="str">
        <f t="shared" ref="L843:L847" si="36">"insert into ms_module values('"&amp;A843&amp;"','"&amp;B843&amp;"','"&amp;C843&amp;"','"&amp;D843&amp;"','"&amp;E843&amp;"','"&amp;F843&amp;"','"&amp;G843&amp;"','"&amp;H843&amp;"','"&amp;I843&amp;"','"&amp;J843&amp;"','"&amp;K843&amp;"');"</f>
        <v>insert into ms_module values('210','SRT','M','','f2','text2','135','Order Date','orderdate','2','TRUE');</v>
      </c>
    </row>
    <row r="844" spans="1:12" ht="16.5" customHeight="1">
      <c r="A844">
        <v>211</v>
      </c>
      <c r="B844" t="s">
        <v>1272</v>
      </c>
      <c r="C844" t="s">
        <v>115</v>
      </c>
      <c r="E844" t="s">
        <v>121</v>
      </c>
      <c r="F844" t="s">
        <v>404</v>
      </c>
      <c r="G844">
        <v>100</v>
      </c>
      <c r="H844" t="s">
        <v>162</v>
      </c>
      <c r="I844" t="s">
        <v>1212</v>
      </c>
      <c r="J844">
        <v>3</v>
      </c>
      <c r="K844" t="b">
        <v>1</v>
      </c>
      <c r="L844" t="str">
        <f t="shared" si="36"/>
        <v>insert into ms_module values('211','SRT','M','','f3','text2','100','Salesman','ifnull((select salesname from ms_salesman where salesid=a.salesman),"")','3','TRUE');</v>
      </c>
    </row>
    <row r="845" spans="1:12" ht="16.5" customHeight="1">
      <c r="A845">
        <v>212</v>
      </c>
      <c r="B845" t="s">
        <v>1272</v>
      </c>
      <c r="C845" t="s">
        <v>115</v>
      </c>
      <c r="E845" t="s">
        <v>123</v>
      </c>
      <c r="F845" t="s">
        <v>404</v>
      </c>
      <c r="G845">
        <v>100</v>
      </c>
      <c r="H845" t="s">
        <v>334</v>
      </c>
      <c r="I845" t="s">
        <v>23</v>
      </c>
      <c r="J845">
        <v>4</v>
      </c>
      <c r="K845" t="b">
        <v>1</v>
      </c>
      <c r="L845" t="str">
        <f t="shared" si="36"/>
        <v>insert into ms_module values('212','SRT','M','','f4','text2','100','Customer Name','custname','4','TRUE');</v>
      </c>
    </row>
    <row r="846" spans="1:12" ht="16.5" customHeight="1">
      <c r="A846">
        <v>213</v>
      </c>
      <c r="B846" t="s">
        <v>1272</v>
      </c>
      <c r="C846" t="s">
        <v>115</v>
      </c>
      <c r="F846" t="s">
        <v>132</v>
      </c>
      <c r="H846" t="s">
        <v>133</v>
      </c>
      <c r="I846" t="s">
        <v>1273</v>
      </c>
      <c r="J846">
        <v>5</v>
      </c>
      <c r="L846" t="str">
        <f t="shared" si="36"/>
        <v>insert into ms_module values('213','SRT','M','','','end','','nowhere','; FROM tx_salesinvoice a order by orderno desc;','5','');</v>
      </c>
    </row>
    <row r="847" spans="1:12" ht="16.5" customHeight="1">
      <c r="A847">
        <v>214</v>
      </c>
      <c r="B847" t="s">
        <v>1272</v>
      </c>
      <c r="C847" t="s">
        <v>115</v>
      </c>
      <c r="F847" t="s">
        <v>132</v>
      </c>
      <c r="H847" t="s">
        <v>134</v>
      </c>
      <c r="I847" t="s">
        <v>1274</v>
      </c>
      <c r="J847">
        <v>6</v>
      </c>
      <c r="L847" t="str">
        <f t="shared" si="36"/>
        <v>insert into ms_module values('214','SRT','M','','','end','','where','; FROM tx_salesinvoice a where orderno like "%w2%" order by orderno desc;','6','');</v>
      </c>
    </row>
    <row r="848" spans="1:12" ht="16.5" customHeight="1">
      <c r="A848">
        <v>215</v>
      </c>
      <c r="B848" t="s">
        <v>1275</v>
      </c>
      <c r="C848" t="s">
        <v>115</v>
      </c>
      <c r="E848" t="s">
        <v>116</v>
      </c>
      <c r="F848" t="s">
        <v>404</v>
      </c>
      <c r="G848">
        <v>110</v>
      </c>
      <c r="H848" t="s">
        <v>864</v>
      </c>
      <c r="I848" t="s">
        <v>19</v>
      </c>
      <c r="J848">
        <v>1</v>
      </c>
      <c r="K848" t="b">
        <v>1</v>
      </c>
      <c r="L848" t="str">
        <f>"insert into ms_module values('"&amp;A848&amp;"','"&amp;B848&amp;"','"&amp;C848&amp;"','"&amp;D848&amp;"','"&amp;E848&amp;"','"&amp;F848&amp;"','"&amp;G848&amp;"','"&amp;H848&amp;"','"&amp;I848&amp;"','"&amp;J848&amp;"','"&amp;K848&amp;"');"</f>
        <v>insert into ms_module values('215','PRT','M','','f1','text2','110','Order No','orderno','1','TRUE');</v>
      </c>
    </row>
    <row r="849" spans="1:12" ht="16.5" customHeight="1">
      <c r="A849">
        <v>216</v>
      </c>
      <c r="B849" t="s">
        <v>1275</v>
      </c>
      <c r="C849" t="s">
        <v>115</v>
      </c>
      <c r="E849" t="s">
        <v>119</v>
      </c>
      <c r="F849" t="s">
        <v>404</v>
      </c>
      <c r="G849">
        <v>135</v>
      </c>
      <c r="H849" t="s">
        <v>865</v>
      </c>
      <c r="I849" t="s">
        <v>20</v>
      </c>
      <c r="J849">
        <v>2</v>
      </c>
      <c r="K849" t="b">
        <v>1</v>
      </c>
      <c r="L849" t="str">
        <f t="shared" ref="L849:L867" si="37">"insert into ms_module values('"&amp;A849&amp;"','"&amp;B849&amp;"','"&amp;C849&amp;"','"&amp;D849&amp;"','"&amp;E849&amp;"','"&amp;F849&amp;"','"&amp;G849&amp;"','"&amp;H849&amp;"','"&amp;I849&amp;"','"&amp;J849&amp;"','"&amp;K849&amp;"');"</f>
        <v>insert into ms_module values('216','PRT','M','','f2','text2','135','Order Date','orderdate','2','TRUE');</v>
      </c>
    </row>
    <row r="850" spans="1:12" ht="16.5" customHeight="1">
      <c r="A850">
        <v>217</v>
      </c>
      <c r="B850" t="s">
        <v>1275</v>
      </c>
      <c r="C850" t="s">
        <v>115</v>
      </c>
      <c r="E850" t="s">
        <v>121</v>
      </c>
      <c r="F850" t="s">
        <v>404</v>
      </c>
      <c r="G850">
        <v>100</v>
      </c>
      <c r="H850" t="s">
        <v>162</v>
      </c>
      <c r="I850" t="s">
        <v>1212</v>
      </c>
      <c r="J850">
        <v>3</v>
      </c>
      <c r="K850" t="b">
        <v>1</v>
      </c>
      <c r="L850" t="str">
        <f t="shared" si="37"/>
        <v>insert into ms_module values('217','PRT','M','','f3','text2','100','Salesman','ifnull((select salesname from ms_salesman where salesid=a.salesman),"")','3','TRUE');</v>
      </c>
    </row>
    <row r="851" spans="1:12" ht="16.5" customHeight="1">
      <c r="A851">
        <v>218</v>
      </c>
      <c r="B851" t="s">
        <v>1275</v>
      </c>
      <c r="C851" t="s">
        <v>115</v>
      </c>
      <c r="E851" t="s">
        <v>123</v>
      </c>
      <c r="F851" t="s">
        <v>404</v>
      </c>
      <c r="G851">
        <v>100</v>
      </c>
      <c r="H851" t="s">
        <v>1277</v>
      </c>
      <c r="I851" t="s">
        <v>344</v>
      </c>
      <c r="J851">
        <v>4</v>
      </c>
      <c r="K851" t="b">
        <v>1</v>
      </c>
      <c r="L851" t="str">
        <f t="shared" si="37"/>
        <v>insert into ms_module values('218','PRT','M','','f4','text2','100','Vendor Name','suppname','4','TRUE');</v>
      </c>
    </row>
    <row r="852" spans="1:12" ht="16.5" customHeight="1">
      <c r="A852">
        <v>219</v>
      </c>
      <c r="B852" t="s">
        <v>1275</v>
      </c>
      <c r="C852" t="s">
        <v>115</v>
      </c>
      <c r="F852" t="s">
        <v>132</v>
      </c>
      <c r="H852" t="s">
        <v>133</v>
      </c>
      <c r="I852" t="s">
        <v>1276</v>
      </c>
      <c r="J852">
        <v>5</v>
      </c>
      <c r="L852" t="str">
        <f t="shared" si="37"/>
        <v>insert into ms_module values('219','PRT','M','','','end','','nowhere','; FROM tx_purchaseinvoice a order by orderno desc;','5','');</v>
      </c>
    </row>
    <row r="853" spans="1:12" ht="16.5" customHeight="1">
      <c r="A853">
        <v>220</v>
      </c>
      <c r="B853" t="s">
        <v>1275</v>
      </c>
      <c r="C853" t="s">
        <v>115</v>
      </c>
      <c r="F853" t="s">
        <v>132</v>
      </c>
      <c r="H853" t="s">
        <v>134</v>
      </c>
      <c r="I853" t="s">
        <v>1278</v>
      </c>
      <c r="J853">
        <v>6</v>
      </c>
      <c r="L853" t="str">
        <f t="shared" si="37"/>
        <v>insert into ms_module values('220','PRT','M','','','end','','where','; FROM tx_purchaseinvoice a where orderno like "%w2%" order by orderno desc;','6','');</v>
      </c>
    </row>
    <row r="854" spans="1:12" ht="16.5" customHeight="1">
      <c r="A854">
        <v>221</v>
      </c>
      <c r="B854" t="s">
        <v>571</v>
      </c>
      <c r="C854" t="s">
        <v>115</v>
      </c>
      <c r="E854" t="s">
        <v>116</v>
      </c>
      <c r="F854" t="s">
        <v>117</v>
      </c>
      <c r="G854">
        <v>90</v>
      </c>
      <c r="H854" t="s">
        <v>308</v>
      </c>
      <c r="I854" t="s">
        <v>519</v>
      </c>
      <c r="J854">
        <v>1</v>
      </c>
      <c r="K854" t="b">
        <v>0</v>
      </c>
      <c r="L854" t="str">
        <f t="shared" si="37"/>
        <v>insert into ms_module values('221','Account','M','','f1','text','90','userid','accountid','1','FALSE');</v>
      </c>
    </row>
    <row r="855" spans="1:12" ht="16.5" customHeight="1">
      <c r="A855">
        <v>222</v>
      </c>
      <c r="B855" t="s">
        <v>571</v>
      </c>
      <c r="C855" t="s">
        <v>115</v>
      </c>
      <c r="E855" t="s">
        <v>119</v>
      </c>
      <c r="F855" t="s">
        <v>117</v>
      </c>
      <c r="G855">
        <v>120</v>
      </c>
      <c r="H855" t="s">
        <v>1292</v>
      </c>
      <c r="I855" t="s">
        <v>1279</v>
      </c>
      <c r="J855">
        <v>2</v>
      </c>
      <c r="K855" t="b">
        <v>1</v>
      </c>
      <c r="L855" t="str">
        <f t="shared" si="37"/>
        <v>insert into ms_module values('222','Account','M','','f2','text','120','Account Code','accountcode','2','TRUE');</v>
      </c>
    </row>
    <row r="856" spans="1:12" ht="16.5" customHeight="1">
      <c r="A856">
        <v>223</v>
      </c>
      <c r="B856" t="s">
        <v>571</v>
      </c>
      <c r="C856" t="s">
        <v>115</v>
      </c>
      <c r="E856" t="s">
        <v>121</v>
      </c>
      <c r="F856" t="s">
        <v>117</v>
      </c>
      <c r="G856">
        <v>100</v>
      </c>
      <c r="H856" t="s">
        <v>1293</v>
      </c>
      <c r="I856" t="s">
        <v>1280</v>
      </c>
      <c r="J856">
        <v>3</v>
      </c>
      <c r="K856" t="b">
        <v>1</v>
      </c>
      <c r="L856" t="str">
        <f t="shared" si="37"/>
        <v>insert into ms_module values('223','Account','M','','f3','text','100','Account Name','accountname','3','TRUE');</v>
      </c>
    </row>
    <row r="857" spans="1:12" ht="16.5" customHeight="1">
      <c r="A857">
        <v>225</v>
      </c>
      <c r="B857" t="s">
        <v>571</v>
      </c>
      <c r="C857" t="s">
        <v>115</v>
      </c>
      <c r="F857" t="s">
        <v>132</v>
      </c>
      <c r="H857" t="s">
        <v>133</v>
      </c>
      <c r="I857" t="s">
        <v>1281</v>
      </c>
      <c r="J857">
        <v>4</v>
      </c>
      <c r="L857" t="str">
        <f t="shared" si="37"/>
        <v>insert into ms_module values('225','Account','M','','','end','','nowhere',';from ms_account order by accountcode ;','4','');</v>
      </c>
    </row>
    <row r="858" spans="1:12" ht="16.5" customHeight="1">
      <c r="A858">
        <v>226</v>
      </c>
      <c r="B858" t="s">
        <v>571</v>
      </c>
      <c r="C858" t="s">
        <v>115</v>
      </c>
      <c r="F858" t="s">
        <v>132</v>
      </c>
      <c r="H858" t="s">
        <v>134</v>
      </c>
      <c r="I858" t="s">
        <v>1282</v>
      </c>
      <c r="J858">
        <v>5</v>
      </c>
      <c r="L858" t="str">
        <f t="shared" si="37"/>
        <v>insert into ms_module values('226','Account','M','','','end','','where',';from ms_account where concat(accountcode,accountname) like "%w2%" order by accountcode ;','5','');</v>
      </c>
    </row>
    <row r="859" spans="1:12" ht="16.5" customHeight="1">
      <c r="A859">
        <v>227</v>
      </c>
      <c r="B859" t="s">
        <v>1294</v>
      </c>
      <c r="C859" t="s">
        <v>115</v>
      </c>
      <c r="E859" t="s">
        <v>116</v>
      </c>
      <c r="F859" t="s">
        <v>404</v>
      </c>
      <c r="G859">
        <v>135</v>
      </c>
      <c r="H859" t="s">
        <v>237</v>
      </c>
      <c r="I859" t="s">
        <v>944</v>
      </c>
      <c r="J859">
        <v>1</v>
      </c>
      <c r="K859" t="b">
        <v>1</v>
      </c>
      <c r="L859" t="str">
        <f t="shared" si="37"/>
        <v>insert into ms_module values('227','STC','M','','f1','text2','135','Item Code','a.itemcode','1','TRUE');</v>
      </c>
    </row>
    <row r="860" spans="1:12" ht="16.5" customHeight="1">
      <c r="A860">
        <v>228</v>
      </c>
      <c r="B860" t="s">
        <v>1294</v>
      </c>
      <c r="C860" t="s">
        <v>115</v>
      </c>
      <c r="E860" t="s">
        <v>119</v>
      </c>
      <c r="F860" t="s">
        <v>404</v>
      </c>
      <c r="G860">
        <v>210</v>
      </c>
      <c r="H860" t="s">
        <v>735</v>
      </c>
      <c r="I860" t="s">
        <v>945</v>
      </c>
      <c r="J860">
        <v>2</v>
      </c>
      <c r="K860" t="b">
        <v>1</v>
      </c>
      <c r="L860" t="str">
        <f t="shared" si="37"/>
        <v>insert into ms_module values('228','STC','M','','f2','text2','210','Description','a.itemname','2','TRUE');</v>
      </c>
    </row>
    <row r="861" spans="1:12" ht="16.5" customHeight="1">
      <c r="A861">
        <v>229</v>
      </c>
      <c r="B861" t="s">
        <v>1294</v>
      </c>
      <c r="C861" t="s">
        <v>115</v>
      </c>
      <c r="E861" t="s">
        <v>121</v>
      </c>
      <c r="F861" t="s">
        <v>404</v>
      </c>
      <c r="G861">
        <v>80</v>
      </c>
      <c r="H861" t="s">
        <v>1076</v>
      </c>
      <c r="I861" t="s">
        <v>1077</v>
      </c>
      <c r="J861">
        <v>3</v>
      </c>
      <c r="K861" t="b">
        <v>0</v>
      </c>
      <c r="L861" t="str">
        <f t="shared" si="37"/>
        <v>insert into ms_module values('229','STC','M','','f3','text2','80','WH ID','a.warehouse','3','FALSE');</v>
      </c>
    </row>
    <row r="862" spans="1:12" ht="16.5" customHeight="1">
      <c r="A862">
        <v>230</v>
      </c>
      <c r="B862" t="s">
        <v>1294</v>
      </c>
      <c r="C862" t="s">
        <v>115</v>
      </c>
      <c r="E862" t="s">
        <v>123</v>
      </c>
      <c r="F862" t="s">
        <v>404</v>
      </c>
      <c r="G862">
        <v>100</v>
      </c>
      <c r="H862" t="s">
        <v>458</v>
      </c>
      <c r="I862" t="s">
        <v>1078</v>
      </c>
      <c r="J862">
        <v>4</v>
      </c>
      <c r="K862" t="b">
        <v>0</v>
      </c>
      <c r="L862" t="str">
        <f t="shared" si="37"/>
        <v>insert into ms_module values('230','STC','M','','f4','text2','100','Warehouse','(SELECT warehousename FROM ms_warehouse d WHERE a.warehouse=d.warehouseid)','4','FALSE');</v>
      </c>
    </row>
    <row r="863" spans="1:12" ht="16.5" customHeight="1">
      <c r="A863">
        <v>231</v>
      </c>
      <c r="B863" t="s">
        <v>1294</v>
      </c>
      <c r="C863" t="s">
        <v>115</v>
      </c>
      <c r="E863" t="s">
        <v>124</v>
      </c>
      <c r="F863" t="s">
        <v>404</v>
      </c>
      <c r="G863">
        <v>90</v>
      </c>
      <c r="H863" t="s">
        <v>243</v>
      </c>
      <c r="I863" t="s">
        <v>1079</v>
      </c>
      <c r="J863">
        <v>5</v>
      </c>
      <c r="K863" t="b">
        <v>1</v>
      </c>
      <c r="L863" t="str">
        <f t="shared" si="37"/>
        <v>insert into ms_module values('231','STC','M','','f5','text2','90','Category','(SELECT category FROM ms_item d WHERE a.itemcode=d.itemcode LIMIT 1)','5','TRUE');</v>
      </c>
    </row>
    <row r="864" spans="1:12" ht="16.5" customHeight="1">
      <c r="A864">
        <v>232</v>
      </c>
      <c r="B864" t="s">
        <v>1294</v>
      </c>
      <c r="C864" t="s">
        <v>115</v>
      </c>
      <c r="E864" t="s">
        <v>125</v>
      </c>
      <c r="F864" t="s">
        <v>404</v>
      </c>
      <c r="G864">
        <v>85</v>
      </c>
      <c r="H864" t="s">
        <v>249</v>
      </c>
      <c r="I864" t="s">
        <v>1080</v>
      </c>
      <c r="J864">
        <v>6</v>
      </c>
      <c r="K864" t="b">
        <v>1</v>
      </c>
      <c r="L864" t="str">
        <f t="shared" si="37"/>
        <v>insert into ms_module values('232','STC','M','','f6','text2','85','Unit','IFNULL(a.unit,"")','6','TRUE');</v>
      </c>
    </row>
    <row r="865" spans="1:12" ht="16.5" customHeight="1">
      <c r="A865">
        <v>236</v>
      </c>
      <c r="B865" t="s">
        <v>1294</v>
      </c>
      <c r="C865" t="s">
        <v>115</v>
      </c>
      <c r="E865" t="s">
        <v>126</v>
      </c>
      <c r="F865" t="s">
        <v>404</v>
      </c>
      <c r="G865">
        <v>75</v>
      </c>
      <c r="H865" t="s">
        <v>255</v>
      </c>
      <c r="I865" s="17" t="s">
        <v>1295</v>
      </c>
      <c r="J865">
        <v>7</v>
      </c>
      <c r="K865" t="b">
        <v>1</v>
      </c>
      <c r="L865" t="str">
        <f t="shared" si="37"/>
        <v>insert into ms_module values('236','STC','M','','f7','text2','75','Qty','IFNULL(SUM(a.beginqty),0)+IFNULL(SUM(a.inqty),0)-IFNULL(SUM(a.outqty),0)','7','TRUE');</v>
      </c>
    </row>
    <row r="866" spans="1:12" ht="16.5" customHeight="1">
      <c r="A866">
        <v>239</v>
      </c>
      <c r="B866" t="s">
        <v>1294</v>
      </c>
      <c r="C866" t="s">
        <v>115</v>
      </c>
      <c r="F866" t="s">
        <v>132</v>
      </c>
      <c r="H866" t="s">
        <v>133</v>
      </c>
      <c r="I866" t="s">
        <v>1108</v>
      </c>
      <c r="J866">
        <v>8</v>
      </c>
      <c r="K866" t="b">
        <v>1</v>
      </c>
      <c r="L866" t="str">
        <f t="shared" si="37"/>
        <v>insert into ms_module values('239','STC','M','','','end','','nowhere','; from tx_stock_all a where a.itemcode&lt;&gt;"" and transtime&gt;=(select description from ms_setting where settingtype="opnamestart") GROUP BY a.itemname,a.warehouse,IFNULL(a.unit,"") order by itemname ;','8','TRUE');</v>
      </c>
    </row>
    <row r="867" spans="1:12" ht="16.5" customHeight="1">
      <c r="A867">
        <v>240</v>
      </c>
      <c r="B867" t="s">
        <v>1294</v>
      </c>
      <c r="C867" t="s">
        <v>115</v>
      </c>
      <c r="F867" t="s">
        <v>132</v>
      </c>
      <c r="H867" t="s">
        <v>134</v>
      </c>
      <c r="I867" t="s">
        <v>1297</v>
      </c>
      <c r="J867">
        <v>9</v>
      </c>
      <c r="K867" t="b">
        <v>1</v>
      </c>
      <c r="L867" t="str">
        <f t="shared" si="37"/>
        <v>insert into ms_module values('240','STC','M','','','end','','where','; from tx_stock_all a where   a.itemcode&lt;&gt;"" and transtime&gt;=(select description from ms_setting where settingtype="opnamestart")  and concat(itemcode,itemname) like "%w2%"  GROUP BY a.itemname,a.warehouse,IFNULL(a.unit,"")  order by itemname ;','9','TRUE');</v>
      </c>
    </row>
    <row r="868" spans="1:12" ht="16.5" customHeight="1">
      <c r="A868">
        <v>241</v>
      </c>
      <c r="B868" t="s">
        <v>1310</v>
      </c>
      <c r="C868" t="s">
        <v>114</v>
      </c>
      <c r="E868" t="s">
        <v>116</v>
      </c>
      <c r="F868" t="s">
        <v>117</v>
      </c>
      <c r="G868">
        <v>120</v>
      </c>
      <c r="H868" t="s">
        <v>118</v>
      </c>
      <c r="I868" t="s">
        <v>19</v>
      </c>
      <c r="J868">
        <v>1</v>
      </c>
      <c r="K868" t="b">
        <v>1</v>
      </c>
      <c r="L868" t="str">
        <f>"insert into ms_module values('"&amp;A868&amp;"','"&amp;B868&amp;"','"&amp;C868&amp;"','"&amp;D868&amp;"','"&amp;E868&amp;"','"&amp;F868&amp;"','"&amp;G868&amp;"','"&amp;H868&amp;"','"&amp;I868&amp;"','"&amp;J868&amp;"','"&amp;K868&amp;"');"</f>
        <v>insert into ms_module values('241','COI','MD','','f1','text','120','Invoice No','orderno','1','TRUE');</v>
      </c>
    </row>
    <row r="869" spans="1:12" ht="16.5" customHeight="1">
      <c r="A869">
        <v>242</v>
      </c>
      <c r="B869" t="s">
        <v>1310</v>
      </c>
      <c r="C869" t="s">
        <v>114</v>
      </c>
      <c r="E869" t="s">
        <v>119</v>
      </c>
      <c r="F869" t="s">
        <v>117</v>
      </c>
      <c r="G869">
        <v>90</v>
      </c>
      <c r="H869" t="s">
        <v>120</v>
      </c>
      <c r="I869" t="s">
        <v>20</v>
      </c>
      <c r="J869">
        <v>2</v>
      </c>
      <c r="K869" t="b">
        <v>1</v>
      </c>
      <c r="L869" t="str">
        <f t="shared" ref="L869:L905" si="38">"insert into ms_module values('"&amp;A869&amp;"','"&amp;B869&amp;"','"&amp;C869&amp;"','"&amp;D869&amp;"','"&amp;E869&amp;"','"&amp;F869&amp;"','"&amp;G869&amp;"','"&amp;H869&amp;"','"&amp;I869&amp;"','"&amp;J869&amp;"','"&amp;K869&amp;"');"</f>
        <v>insert into ms_module values('242','COI','MD','','f2','text','90','Invoice Date','orderdate','2','TRUE');</v>
      </c>
    </row>
    <row r="870" spans="1:12" ht="16.5" customHeight="1">
      <c r="A870">
        <v>243</v>
      </c>
      <c r="B870" t="s">
        <v>1310</v>
      </c>
      <c r="C870" t="s">
        <v>114</v>
      </c>
      <c r="E870" t="s">
        <v>121</v>
      </c>
      <c r="F870" t="s">
        <v>117</v>
      </c>
      <c r="G870">
        <v>80</v>
      </c>
      <c r="H870" t="s">
        <v>122</v>
      </c>
      <c r="I870" t="s">
        <v>21</v>
      </c>
      <c r="J870">
        <v>3</v>
      </c>
      <c r="K870" t="b">
        <v>1</v>
      </c>
      <c r="L870" t="str">
        <f t="shared" si="38"/>
        <v>insert into ms_module values('243','COI','MD','','f3','text','80','Invoice Type','transtype','3','TRUE');</v>
      </c>
    </row>
    <row r="871" spans="1:12" ht="16.5" customHeight="1">
      <c r="A871">
        <v>244</v>
      </c>
      <c r="B871" t="s">
        <v>1310</v>
      </c>
      <c r="C871" t="s">
        <v>114</v>
      </c>
      <c r="E871" t="s">
        <v>123</v>
      </c>
      <c r="F871" t="s">
        <v>117</v>
      </c>
      <c r="G871">
        <v>100</v>
      </c>
      <c r="H871" t="s">
        <v>22</v>
      </c>
      <c r="I871" t="s">
        <v>22</v>
      </c>
      <c r="J871">
        <v>4</v>
      </c>
      <c r="K871" t="b">
        <v>0</v>
      </c>
      <c r="L871" t="str">
        <f t="shared" si="38"/>
        <v>insert into ms_module values('244','COI','MD','','f4','text','100','custcode','custcode','4','FALSE');</v>
      </c>
    </row>
    <row r="872" spans="1:12" ht="16.5" customHeight="1">
      <c r="A872">
        <v>245</v>
      </c>
      <c r="B872" t="s">
        <v>1310</v>
      </c>
      <c r="C872" t="s">
        <v>114</v>
      </c>
      <c r="E872" t="s">
        <v>124</v>
      </c>
      <c r="F872" t="s">
        <v>117</v>
      </c>
      <c r="G872">
        <v>150</v>
      </c>
      <c r="H872" t="s">
        <v>245</v>
      </c>
      <c r="I872" t="s">
        <v>23</v>
      </c>
      <c r="J872">
        <v>5</v>
      </c>
      <c r="K872" t="b">
        <v>1</v>
      </c>
      <c r="L872" t="str">
        <f t="shared" si="38"/>
        <v>insert into ms_module values('245','COI','MD','','f5','text','150','Supplier','custname','5','TRUE');</v>
      </c>
    </row>
    <row r="873" spans="1:12" ht="16.5" customHeight="1">
      <c r="A873">
        <v>246</v>
      </c>
      <c r="B873" t="s">
        <v>1310</v>
      </c>
      <c r="C873" t="s">
        <v>114</v>
      </c>
      <c r="E873" t="s">
        <v>125</v>
      </c>
      <c r="F873" t="s">
        <v>117</v>
      </c>
      <c r="G873">
        <v>120</v>
      </c>
      <c r="H873" t="s">
        <v>160</v>
      </c>
      <c r="I873" t="s">
        <v>1318</v>
      </c>
      <c r="J873">
        <v>6</v>
      </c>
      <c r="K873" t="b">
        <v>1</v>
      </c>
      <c r="L873" t="str">
        <f t="shared" si="38"/>
        <v>insert into ms_module values('246','COI','MD','','f6','text','120','Pay Terms','(select setorantype from ms_payment where paymentid=tx_consignmentin.payterms limit 1)','6','TRUE');</v>
      </c>
    </row>
    <row r="874" spans="1:12" ht="16.5" customHeight="1">
      <c r="A874">
        <v>247</v>
      </c>
      <c r="B874" t="s">
        <v>1310</v>
      </c>
      <c r="C874" t="s">
        <v>114</v>
      </c>
      <c r="E874" t="s">
        <v>126</v>
      </c>
      <c r="F874" t="s">
        <v>117</v>
      </c>
      <c r="G874">
        <v>135</v>
      </c>
      <c r="H874" t="s">
        <v>557</v>
      </c>
      <c r="I874" t="s">
        <v>53</v>
      </c>
      <c r="J874">
        <v>7</v>
      </c>
      <c r="K874" t="b">
        <v>1</v>
      </c>
      <c r="L874" t="str">
        <f t="shared" si="38"/>
        <v>insert into ms_module values('247','COI','MD','','f7','text','135','Ref No','refno','7','TRUE');</v>
      </c>
    </row>
    <row r="875" spans="1:12" ht="16.5" customHeight="1">
      <c r="A875">
        <v>248</v>
      </c>
      <c r="B875" t="s">
        <v>1310</v>
      </c>
      <c r="C875" t="s">
        <v>114</v>
      </c>
      <c r="E875" t="s">
        <v>127</v>
      </c>
      <c r="F875" t="s">
        <v>117</v>
      </c>
      <c r="G875">
        <v>100</v>
      </c>
      <c r="H875" t="s">
        <v>162</v>
      </c>
      <c r="I875" t="s">
        <v>1317</v>
      </c>
      <c r="J875">
        <v>8</v>
      </c>
      <c r="K875" t="b">
        <v>0</v>
      </c>
      <c r="L875" t="str">
        <f t="shared" si="38"/>
        <v>insert into ms_module values('248','COI','MD','','f8','text','100','Salesman','(select salesname from ms_salesman where salesid=tx_consignmentin.salesman limit 1)','8','FALSE');</v>
      </c>
    </row>
    <row r="876" spans="1:12" ht="16.5" customHeight="1">
      <c r="A876">
        <v>249</v>
      </c>
      <c r="B876" t="s">
        <v>1310</v>
      </c>
      <c r="C876" t="s">
        <v>114</v>
      </c>
      <c r="E876" t="s">
        <v>129</v>
      </c>
      <c r="F876" t="s">
        <v>117</v>
      </c>
      <c r="G876">
        <v>100</v>
      </c>
      <c r="H876" t="s">
        <v>25</v>
      </c>
      <c r="I876" t="s">
        <v>25</v>
      </c>
      <c r="J876">
        <v>9</v>
      </c>
      <c r="K876" t="b">
        <v>0</v>
      </c>
      <c r="L876" t="str">
        <f t="shared" si="38"/>
        <v>insert into ms_module values('249','COI','MD','','f9','text','100','totalamount','totalamount','9','FALSE');</v>
      </c>
    </row>
    <row r="877" spans="1:12" ht="16.5" customHeight="1">
      <c r="A877">
        <v>250</v>
      </c>
      <c r="B877" t="s">
        <v>1310</v>
      </c>
      <c r="C877" t="s">
        <v>114</v>
      </c>
      <c r="E877" t="s">
        <v>130</v>
      </c>
      <c r="F877" t="s">
        <v>117</v>
      </c>
      <c r="G877">
        <v>100</v>
      </c>
      <c r="H877" t="s">
        <v>26</v>
      </c>
      <c r="I877" t="s">
        <v>26</v>
      </c>
      <c r="J877">
        <v>10</v>
      </c>
      <c r="K877" t="b">
        <v>0</v>
      </c>
      <c r="L877" t="str">
        <f t="shared" si="38"/>
        <v>insert into ms_module values('250','COI','MD','','f10','text','100','discent','discent','10','FALSE');</v>
      </c>
    </row>
    <row r="878" spans="1:12" ht="16.5" customHeight="1">
      <c r="A878">
        <v>251</v>
      </c>
      <c r="B878" t="s">
        <v>1310</v>
      </c>
      <c r="C878" t="s">
        <v>114</v>
      </c>
      <c r="E878" t="s">
        <v>131</v>
      </c>
      <c r="F878" t="s">
        <v>117</v>
      </c>
      <c r="G878">
        <v>100</v>
      </c>
      <c r="H878" t="s">
        <v>27</v>
      </c>
      <c r="I878" t="s">
        <v>27</v>
      </c>
      <c r="J878">
        <v>11</v>
      </c>
      <c r="K878" t="b">
        <v>0</v>
      </c>
      <c r="L878" t="str">
        <f t="shared" si="38"/>
        <v>insert into ms_module values('251','COI','MD','','f11','text','100','disamount','disamount','11','FALSE');</v>
      </c>
    </row>
    <row r="879" spans="1:12" ht="16.5" customHeight="1">
      <c r="A879">
        <v>252</v>
      </c>
      <c r="B879" t="s">
        <v>1310</v>
      </c>
      <c r="C879" t="s">
        <v>114</v>
      </c>
      <c r="E879" t="s">
        <v>137</v>
      </c>
      <c r="F879" t="s">
        <v>117</v>
      </c>
      <c r="G879">
        <v>100</v>
      </c>
      <c r="H879" t="s">
        <v>498</v>
      </c>
      <c r="I879" t="s">
        <v>498</v>
      </c>
      <c r="J879">
        <v>12</v>
      </c>
      <c r="K879" t="b">
        <v>0</v>
      </c>
      <c r="L879" t="str">
        <f t="shared" si="38"/>
        <v>insert into ms_module values('252','COI','MD','','f12','text','100','ppncent','ppncent','12','FALSE');</v>
      </c>
    </row>
    <row r="880" spans="1:12" ht="16.5" customHeight="1">
      <c r="A880">
        <v>253</v>
      </c>
      <c r="B880" t="s">
        <v>1310</v>
      </c>
      <c r="C880" t="s">
        <v>114</v>
      </c>
      <c r="E880" t="s">
        <v>138</v>
      </c>
      <c r="F880" t="s">
        <v>117</v>
      </c>
      <c r="G880">
        <v>100</v>
      </c>
      <c r="H880" t="s">
        <v>489</v>
      </c>
      <c r="I880" t="s">
        <v>484</v>
      </c>
      <c r="J880">
        <v>13</v>
      </c>
      <c r="K880" t="b">
        <v>0</v>
      </c>
      <c r="L880" t="str">
        <f t="shared" si="38"/>
        <v>insert into ms_module values('253','COI','MD','','f13','text','100','Other Fee','otherfee','13','FALSE');</v>
      </c>
    </row>
    <row r="881" spans="1:12" ht="16.5" customHeight="1">
      <c r="A881">
        <v>254</v>
      </c>
      <c r="B881" t="s">
        <v>1310</v>
      </c>
      <c r="C881" t="s">
        <v>114</v>
      </c>
      <c r="E881" t="s">
        <v>139</v>
      </c>
      <c r="F881" t="s">
        <v>432</v>
      </c>
      <c r="G881">
        <v>100</v>
      </c>
      <c r="H881" t="s">
        <v>163</v>
      </c>
      <c r="I881" t="s">
        <v>183</v>
      </c>
      <c r="J881">
        <v>14</v>
      </c>
      <c r="K881" t="b">
        <v>1</v>
      </c>
      <c r="L881" t="str">
        <f t="shared" si="38"/>
        <v>insert into ms_module values('254','COI','MD','','f14','money','100','Total Amount','format(netamount,0)','14','TRUE');</v>
      </c>
    </row>
    <row r="882" spans="1:12" ht="16.5" customHeight="1">
      <c r="A882">
        <v>255</v>
      </c>
      <c r="B882" t="s">
        <v>1310</v>
      </c>
      <c r="C882" t="s">
        <v>114</v>
      </c>
      <c r="E882" t="s">
        <v>140</v>
      </c>
      <c r="F882" t="s">
        <v>117</v>
      </c>
      <c r="G882">
        <v>100</v>
      </c>
      <c r="H882" t="s">
        <v>31</v>
      </c>
      <c r="I882" t="s">
        <v>31</v>
      </c>
      <c r="J882">
        <v>15</v>
      </c>
      <c r="K882" t="b">
        <v>0</v>
      </c>
      <c r="L882" t="str">
        <f t="shared" si="38"/>
        <v>insert into ms_module values('255','COI','MD','','f15','text','100','shipvia','shipvia','15','FALSE');</v>
      </c>
    </row>
    <row r="883" spans="1:12" ht="16.5" customHeight="1">
      <c r="A883">
        <v>256</v>
      </c>
      <c r="B883" t="s">
        <v>1310</v>
      </c>
      <c r="C883" t="s">
        <v>114</v>
      </c>
      <c r="E883" t="s">
        <v>141</v>
      </c>
      <c r="F883" t="s">
        <v>117</v>
      </c>
      <c r="G883">
        <v>100</v>
      </c>
      <c r="H883" t="s">
        <v>32</v>
      </c>
      <c r="I883" t="s">
        <v>32</v>
      </c>
      <c r="J883">
        <v>16</v>
      </c>
      <c r="K883" t="b">
        <v>0</v>
      </c>
      <c r="L883" t="str">
        <f t="shared" si="38"/>
        <v>insert into ms_module values('256','COI','MD','','f16','text','100','deliveryto','deliveryto','16','FALSE');</v>
      </c>
    </row>
    <row r="884" spans="1:12" ht="16.5" customHeight="1">
      <c r="A884">
        <v>257</v>
      </c>
      <c r="B884" t="s">
        <v>1310</v>
      </c>
      <c r="C884" t="s">
        <v>114</v>
      </c>
      <c r="E884" t="s">
        <v>142</v>
      </c>
      <c r="F884" t="s">
        <v>117</v>
      </c>
      <c r="G884">
        <v>100</v>
      </c>
      <c r="H884" t="s">
        <v>33</v>
      </c>
      <c r="I884" t="s">
        <v>33</v>
      </c>
      <c r="J884">
        <v>17</v>
      </c>
      <c r="K884" t="b">
        <v>0</v>
      </c>
      <c r="L884" t="str">
        <f t="shared" si="38"/>
        <v>insert into ms_module values('257','COI','MD','','f17','text','100','deliveryaddress','deliveryaddress','17','FALSE');</v>
      </c>
    </row>
    <row r="885" spans="1:12" ht="16.5" customHeight="1">
      <c r="A885">
        <v>258</v>
      </c>
      <c r="B885" t="s">
        <v>1310</v>
      </c>
      <c r="C885" t="s">
        <v>114</v>
      </c>
      <c r="E885" t="s">
        <v>143</v>
      </c>
      <c r="F885" t="s">
        <v>117</v>
      </c>
      <c r="G885">
        <v>100</v>
      </c>
      <c r="H885" t="s">
        <v>34</v>
      </c>
      <c r="I885" t="s">
        <v>34</v>
      </c>
      <c r="J885">
        <v>18</v>
      </c>
      <c r="K885" t="b">
        <v>0</v>
      </c>
      <c r="L885" t="str">
        <f t="shared" si="38"/>
        <v>insert into ms_module values('258','COI','MD','','f18','text','100','deliverypic','deliverypic','18','FALSE');</v>
      </c>
    </row>
    <row r="886" spans="1:12" ht="16.5" customHeight="1">
      <c r="A886">
        <v>259</v>
      </c>
      <c r="B886" t="s">
        <v>1310</v>
      </c>
      <c r="C886" t="s">
        <v>114</v>
      </c>
      <c r="E886" t="s">
        <v>144</v>
      </c>
      <c r="F886" t="s">
        <v>117</v>
      </c>
      <c r="G886">
        <v>100</v>
      </c>
      <c r="H886" t="s">
        <v>35</v>
      </c>
      <c r="I886" t="s">
        <v>35</v>
      </c>
      <c r="J886">
        <v>19</v>
      </c>
      <c r="K886" t="b">
        <v>0</v>
      </c>
      <c r="L886" t="str">
        <f t="shared" si="38"/>
        <v>insert into ms_module values('259','COI','MD','','f19','text','100','deliveryphone','deliveryphone','19','FALSE');</v>
      </c>
    </row>
    <row r="887" spans="1:12" ht="16.5" customHeight="1">
      <c r="A887">
        <v>260</v>
      </c>
      <c r="B887" t="s">
        <v>1310</v>
      </c>
      <c r="C887" t="s">
        <v>114</v>
      </c>
      <c r="E887" t="s">
        <v>145</v>
      </c>
      <c r="F887" t="s">
        <v>117</v>
      </c>
      <c r="G887">
        <v>100</v>
      </c>
      <c r="H887" t="s">
        <v>36</v>
      </c>
      <c r="I887" t="s">
        <v>36</v>
      </c>
      <c r="J887">
        <v>20</v>
      </c>
      <c r="K887" t="b">
        <v>0</v>
      </c>
      <c r="L887" t="str">
        <f t="shared" si="38"/>
        <v>insert into ms_module values('260','COI','MD','','f20','text','100','deliverydate','deliverydate','20','FALSE');</v>
      </c>
    </row>
    <row r="888" spans="1:12" ht="16.5" customHeight="1">
      <c r="A888">
        <v>261</v>
      </c>
      <c r="B888" t="s">
        <v>1310</v>
      </c>
      <c r="C888" t="s">
        <v>114</v>
      </c>
      <c r="E888" t="s">
        <v>146</v>
      </c>
      <c r="F888" t="s">
        <v>117</v>
      </c>
      <c r="G888">
        <v>100</v>
      </c>
      <c r="H888" t="s">
        <v>37</v>
      </c>
      <c r="I888" t="s">
        <v>1316</v>
      </c>
      <c r="J888">
        <v>21</v>
      </c>
      <c r="K888" t="b">
        <v>0</v>
      </c>
      <c r="L888" t="str">
        <f t="shared" si="38"/>
        <v>insert into ms_module values('261','COI','MD','','f21','text','100','warehousefrom','(select warehousename from ms_warehouse where warehouseid=tx_consignmentin.warehousefrom limit 1)','21','FALSE');</v>
      </c>
    </row>
    <row r="889" spans="1:12" ht="16.5" customHeight="1">
      <c r="A889">
        <v>262</v>
      </c>
      <c r="B889" t="s">
        <v>1310</v>
      </c>
      <c r="C889" t="s">
        <v>114</v>
      </c>
      <c r="E889" t="s">
        <v>147</v>
      </c>
      <c r="F889" t="s">
        <v>117</v>
      </c>
      <c r="G889">
        <v>100</v>
      </c>
      <c r="H889" t="s">
        <v>38</v>
      </c>
      <c r="I889" t="s">
        <v>38</v>
      </c>
      <c r="J889">
        <v>22</v>
      </c>
      <c r="K889" t="b">
        <v>0</v>
      </c>
      <c r="L889" t="str">
        <f t="shared" si="38"/>
        <v>insert into ms_module values('262','COI','MD','','f22','text','100','field1','field1','22','FALSE');</v>
      </c>
    </row>
    <row r="890" spans="1:12" ht="16.5" customHeight="1">
      <c r="A890">
        <v>263</v>
      </c>
      <c r="B890" t="s">
        <v>1310</v>
      </c>
      <c r="C890" t="s">
        <v>114</v>
      </c>
      <c r="E890" t="s">
        <v>148</v>
      </c>
      <c r="F890" t="s">
        <v>117</v>
      </c>
      <c r="G890">
        <v>100</v>
      </c>
      <c r="H890" t="s">
        <v>39</v>
      </c>
      <c r="I890" t="s">
        <v>39</v>
      </c>
      <c r="J890">
        <v>23</v>
      </c>
      <c r="K890" t="b">
        <v>0</v>
      </c>
      <c r="L890" t="str">
        <f t="shared" si="38"/>
        <v>insert into ms_module values('263','COI','MD','','f23','text','100','field2','field2','23','FALSE');</v>
      </c>
    </row>
    <row r="891" spans="1:12" ht="16.5" customHeight="1">
      <c r="A891">
        <v>264</v>
      </c>
      <c r="B891" t="s">
        <v>1310</v>
      </c>
      <c r="C891" t="s">
        <v>114</v>
      </c>
      <c r="E891" t="s">
        <v>149</v>
      </c>
      <c r="F891" t="s">
        <v>117</v>
      </c>
      <c r="G891">
        <v>100</v>
      </c>
      <c r="H891" t="s">
        <v>40</v>
      </c>
      <c r="I891" t="s">
        <v>40</v>
      </c>
      <c r="J891">
        <v>24</v>
      </c>
      <c r="K891" t="b">
        <v>0</v>
      </c>
      <c r="L891" t="str">
        <f t="shared" si="38"/>
        <v>insert into ms_module values('264','COI','MD','','f24','text','100','field3','field3','24','FALSE');</v>
      </c>
    </row>
    <row r="892" spans="1:12" ht="16.5" customHeight="1">
      <c r="A892">
        <v>265</v>
      </c>
      <c r="B892" t="s">
        <v>1310</v>
      </c>
      <c r="C892" t="s">
        <v>114</v>
      </c>
      <c r="E892" t="s">
        <v>150</v>
      </c>
      <c r="F892" t="s">
        <v>117</v>
      </c>
      <c r="G892">
        <v>100</v>
      </c>
      <c r="H892" t="s">
        <v>41</v>
      </c>
      <c r="I892" t="s">
        <v>41</v>
      </c>
      <c r="J892">
        <v>25</v>
      </c>
      <c r="K892" t="b">
        <v>0</v>
      </c>
      <c r="L892" t="str">
        <f t="shared" si="38"/>
        <v>insert into ms_module values('265','COI','MD','','f25','text','100','field4','field4','25','FALSE');</v>
      </c>
    </row>
    <row r="893" spans="1:12" ht="16.5" customHeight="1">
      <c r="A893">
        <v>266</v>
      </c>
      <c r="B893" t="s">
        <v>1310</v>
      </c>
      <c r="C893" t="s">
        <v>114</v>
      </c>
      <c r="E893" t="s">
        <v>151</v>
      </c>
      <c r="F893" t="s">
        <v>117</v>
      </c>
      <c r="G893">
        <v>100</v>
      </c>
      <c r="H893" t="s">
        <v>42</v>
      </c>
      <c r="I893" t="s">
        <v>42</v>
      </c>
      <c r="J893">
        <v>26</v>
      </c>
      <c r="K893" t="b">
        <v>0</v>
      </c>
      <c r="L893" t="str">
        <f t="shared" si="38"/>
        <v>insert into ms_module values('266','COI','MD','','f26','text','100','field5','field5','26','FALSE');</v>
      </c>
    </row>
    <row r="894" spans="1:12" ht="16.5" customHeight="1">
      <c r="A894">
        <v>267</v>
      </c>
      <c r="B894" t="s">
        <v>1310</v>
      </c>
      <c r="C894" t="s">
        <v>114</v>
      </c>
      <c r="E894" t="s">
        <v>152</v>
      </c>
      <c r="F894" t="s">
        <v>117</v>
      </c>
      <c r="G894">
        <v>100</v>
      </c>
      <c r="H894" t="s">
        <v>43</v>
      </c>
      <c r="I894" t="s">
        <v>43</v>
      </c>
      <c r="J894">
        <v>27</v>
      </c>
      <c r="K894" t="b">
        <v>0</v>
      </c>
      <c r="L894" t="str">
        <f t="shared" si="38"/>
        <v>insert into ms_module values('267','COI','MD','','f27','text','100','field6','field6','27','FALSE');</v>
      </c>
    </row>
    <row r="895" spans="1:12" ht="16.5" customHeight="1">
      <c r="A895">
        <v>268</v>
      </c>
      <c r="B895" t="s">
        <v>1310</v>
      </c>
      <c r="C895" t="s">
        <v>114</v>
      </c>
      <c r="E895" t="s">
        <v>153</v>
      </c>
      <c r="F895" t="s">
        <v>117</v>
      </c>
      <c r="G895">
        <v>100</v>
      </c>
      <c r="H895" t="s">
        <v>44</v>
      </c>
      <c r="I895" t="s">
        <v>44</v>
      </c>
      <c r="J895">
        <v>28</v>
      </c>
      <c r="K895" t="b">
        <v>0</v>
      </c>
      <c r="L895" t="str">
        <f t="shared" si="38"/>
        <v>insert into ms_module values('268','COI','MD','','f28','text','100','invtaxno1','invtaxno1','28','FALSE');</v>
      </c>
    </row>
    <row r="896" spans="1:12" ht="16.5" customHeight="1">
      <c r="A896">
        <v>269</v>
      </c>
      <c r="B896" t="s">
        <v>1310</v>
      </c>
      <c r="C896" t="s">
        <v>114</v>
      </c>
      <c r="E896" t="s">
        <v>154</v>
      </c>
      <c r="F896" t="s">
        <v>117</v>
      </c>
      <c r="G896">
        <v>100</v>
      </c>
      <c r="H896" t="s">
        <v>45</v>
      </c>
      <c r="I896" t="s">
        <v>45</v>
      </c>
      <c r="J896">
        <v>29</v>
      </c>
      <c r="K896" t="b">
        <v>0</v>
      </c>
      <c r="L896" t="str">
        <f t="shared" si="38"/>
        <v>insert into ms_module values('269','COI','MD','','f29','text','100','invtaxno2','invtaxno2','29','FALSE');</v>
      </c>
    </row>
    <row r="897" spans="1:12" ht="16.5" customHeight="1">
      <c r="A897">
        <v>270</v>
      </c>
      <c r="B897" t="s">
        <v>1310</v>
      </c>
      <c r="C897" t="s">
        <v>114</v>
      </c>
      <c r="E897" t="s">
        <v>155</v>
      </c>
      <c r="F897" t="s">
        <v>117</v>
      </c>
      <c r="G897">
        <v>100</v>
      </c>
      <c r="H897" t="s">
        <v>46</v>
      </c>
      <c r="I897" t="s">
        <v>46</v>
      </c>
      <c r="J897">
        <v>30</v>
      </c>
      <c r="K897" t="b">
        <v>0</v>
      </c>
      <c r="L897" t="str">
        <f t="shared" si="38"/>
        <v>insert into ms_module values('270','COI','MD','','f30','text','100','invtaxdate','invtaxdate','30','FALSE');</v>
      </c>
    </row>
    <row r="898" spans="1:12" ht="16.5" customHeight="1">
      <c r="A898">
        <v>271</v>
      </c>
      <c r="B898" t="s">
        <v>1310</v>
      </c>
      <c r="C898" t="s">
        <v>114</v>
      </c>
      <c r="E898" t="s">
        <v>156</v>
      </c>
      <c r="F898" t="s">
        <v>117</v>
      </c>
      <c r="G898">
        <v>100</v>
      </c>
      <c r="H898" t="s">
        <v>47</v>
      </c>
      <c r="I898" t="s">
        <v>47</v>
      </c>
      <c r="J898">
        <v>31</v>
      </c>
      <c r="K898" t="b">
        <v>0</v>
      </c>
      <c r="L898" t="str">
        <f t="shared" si="38"/>
        <v>insert into ms_module values('271','COI','MD','','f31','text','100','invtaxmemo','invtaxmemo','31','FALSE');</v>
      </c>
    </row>
    <row r="899" spans="1:12" ht="16.5" customHeight="1">
      <c r="A899">
        <v>272</v>
      </c>
      <c r="B899" t="s">
        <v>1310</v>
      </c>
      <c r="C899" t="s">
        <v>114</v>
      </c>
      <c r="E899" t="s">
        <v>157</v>
      </c>
      <c r="F899" t="s">
        <v>117</v>
      </c>
      <c r="G899">
        <v>99</v>
      </c>
      <c r="H899" t="s">
        <v>128</v>
      </c>
      <c r="I899" t="s">
        <v>48</v>
      </c>
      <c r="J899">
        <v>32</v>
      </c>
      <c r="K899" t="b">
        <v>1</v>
      </c>
      <c r="L899" t="str">
        <f t="shared" si="38"/>
        <v>insert into ms_module values('272','COI','MD','','f32','text','99','Notes','notes','32','TRUE');</v>
      </c>
    </row>
    <row r="900" spans="1:12" ht="16.5" customHeight="1">
      <c r="A900">
        <v>273</v>
      </c>
      <c r="B900" t="s">
        <v>1310</v>
      </c>
      <c r="C900" t="s">
        <v>114</v>
      </c>
      <c r="E900" t="s">
        <v>158</v>
      </c>
      <c r="F900" t="s">
        <v>117</v>
      </c>
      <c r="G900">
        <v>100</v>
      </c>
      <c r="H900" t="s">
        <v>164</v>
      </c>
      <c r="I900" t="s">
        <v>1315</v>
      </c>
      <c r="J900">
        <v>33</v>
      </c>
      <c r="K900" t="b">
        <v>0</v>
      </c>
      <c r="L900" t="str">
        <f t="shared" si="38"/>
        <v>insert into ms_module values('273','COI','MD','','f33','text','100','Details','(SELECT GROUP_CONCAT(c.orderid,"[",c.prodcode,"[",c.prodname,"[",c.qty,"[",c.unit,"[",c.price,"[",c.discent,"[",c.disamount,"[",c.total SEPARATOR "{")FROM tx_consignmentin_d c WHERE tx_consignmentin.orderno=c.orderno)','33','FALSE');</v>
      </c>
    </row>
    <row r="901" spans="1:12" ht="16.5" customHeight="1">
      <c r="A901">
        <v>274</v>
      </c>
      <c r="B901" t="s">
        <v>1310</v>
      </c>
      <c r="C901" t="s">
        <v>114</v>
      </c>
      <c r="E901" t="s">
        <v>490</v>
      </c>
      <c r="F901" t="s">
        <v>117</v>
      </c>
      <c r="G901">
        <v>100</v>
      </c>
      <c r="H901" t="s">
        <v>493</v>
      </c>
      <c r="I901" t="s">
        <v>654</v>
      </c>
      <c r="J901">
        <v>34</v>
      </c>
      <c r="K901" t="b">
        <v>0</v>
      </c>
      <c r="L901" t="str">
        <f t="shared" si="38"/>
        <v>insert into ms_module values('274','COI','MD','','f34','text','100','DP','dppo','34','FALSE');</v>
      </c>
    </row>
    <row r="902" spans="1:12" ht="16.5" customHeight="1">
      <c r="A902">
        <v>275</v>
      </c>
      <c r="B902" t="s">
        <v>1310</v>
      </c>
      <c r="C902" t="s">
        <v>114</v>
      </c>
      <c r="E902" t="s">
        <v>491</v>
      </c>
      <c r="F902" t="s">
        <v>117</v>
      </c>
      <c r="G902">
        <v>100</v>
      </c>
      <c r="H902" t="s">
        <v>494</v>
      </c>
      <c r="I902" t="s">
        <v>504</v>
      </c>
      <c r="J902">
        <v>35</v>
      </c>
      <c r="K902" t="b">
        <v>0</v>
      </c>
      <c r="L902" t="str">
        <f t="shared" si="38"/>
        <v>insert into ms_module values('275','COI','MD','','f35','text','100','Left Amount','cash','35','FALSE');</v>
      </c>
    </row>
    <row r="903" spans="1:12" ht="16.5" customHeight="1">
      <c r="A903">
        <v>276</v>
      </c>
      <c r="B903" t="s">
        <v>1310</v>
      </c>
      <c r="C903" t="s">
        <v>114</v>
      </c>
      <c r="E903" t="s">
        <v>497</v>
      </c>
      <c r="F903" t="s">
        <v>117</v>
      </c>
      <c r="G903">
        <v>100</v>
      </c>
      <c r="H903" t="s">
        <v>499</v>
      </c>
      <c r="I903" t="s">
        <v>505</v>
      </c>
      <c r="J903">
        <v>36</v>
      </c>
      <c r="K903" t="b">
        <v>0</v>
      </c>
      <c r="L903" t="str">
        <f t="shared" si="38"/>
        <v>insert into ms_module values('276','COI','MD','','f36','text','100','ppnamount','credit','36','FALSE');</v>
      </c>
    </row>
    <row r="904" spans="1:12" ht="16.5" customHeight="1">
      <c r="A904">
        <v>277</v>
      </c>
      <c r="B904" t="s">
        <v>1310</v>
      </c>
      <c r="C904" t="s">
        <v>114</v>
      </c>
      <c r="F904" t="s">
        <v>132</v>
      </c>
      <c r="H904" t="s">
        <v>133</v>
      </c>
      <c r="I904" t="s">
        <v>1314</v>
      </c>
      <c r="J904">
        <v>37</v>
      </c>
      <c r="L904" t="str">
        <f t="shared" si="38"/>
        <v>insert into ms_module values('277','COI','MD','','','end','','nowhere',';FROM tx_consignmentin where transtype="COI" order by orderno desc ;','37','');</v>
      </c>
    </row>
    <row r="905" spans="1:12" ht="16.5" customHeight="1">
      <c r="A905">
        <v>278</v>
      </c>
      <c r="B905" t="s">
        <v>1310</v>
      </c>
      <c r="C905" t="s">
        <v>114</v>
      </c>
      <c r="F905" t="s">
        <v>132</v>
      </c>
      <c r="H905" t="s">
        <v>134</v>
      </c>
      <c r="I905" t="s">
        <v>1313</v>
      </c>
      <c r="J905">
        <v>38</v>
      </c>
      <c r="L905" t="str">
        <f t="shared" si="38"/>
        <v>insert into ms_module values('278','COI','MD','','','end','','where',';FROM tx_consignmentin where transtype="COI" and concat(orderno,pono,custname,salesman) like "%w2%" order by orderno desc;','38','');</v>
      </c>
    </row>
    <row r="906" spans="1:12" ht="16.5" customHeight="1">
      <c r="A906">
        <v>279</v>
      </c>
      <c r="B906" t="s">
        <v>1329</v>
      </c>
      <c r="C906" t="s">
        <v>115</v>
      </c>
      <c r="E906" t="s">
        <v>116</v>
      </c>
      <c r="F906" t="s">
        <v>404</v>
      </c>
      <c r="G906">
        <v>110</v>
      </c>
      <c r="H906" t="s">
        <v>864</v>
      </c>
      <c r="I906" t="s">
        <v>19</v>
      </c>
      <c r="J906">
        <v>1</v>
      </c>
      <c r="K906" t="b">
        <v>1</v>
      </c>
      <c r="L906" t="str">
        <f>"insert into ms_module values('"&amp;A906&amp;"','"&amp;B906&amp;"','"&amp;C906&amp;"','"&amp;D906&amp;"','"&amp;E906&amp;"','"&amp;F906&amp;"','"&amp;G906&amp;"','"&amp;H906&amp;"','"&amp;I906&amp;"','"&amp;J906&amp;"','"&amp;K906&amp;"');"</f>
        <v>insert into ms_module values('279','CRT','M','','f1','text2','110','Order No','orderno','1','TRUE');</v>
      </c>
    </row>
    <row r="907" spans="1:12" ht="16.5" customHeight="1">
      <c r="A907">
        <v>280</v>
      </c>
      <c r="B907" t="s">
        <v>1329</v>
      </c>
      <c r="C907" t="s">
        <v>115</v>
      </c>
      <c r="E907" t="s">
        <v>119</v>
      </c>
      <c r="F907" t="s">
        <v>404</v>
      </c>
      <c r="G907">
        <v>135</v>
      </c>
      <c r="H907" t="s">
        <v>865</v>
      </c>
      <c r="I907" t="s">
        <v>20</v>
      </c>
      <c r="J907">
        <v>2</v>
      </c>
      <c r="K907" t="b">
        <v>1</v>
      </c>
      <c r="L907" t="str">
        <f t="shared" ref="L907:L911" si="39">"insert into ms_module values('"&amp;A907&amp;"','"&amp;B907&amp;"','"&amp;C907&amp;"','"&amp;D907&amp;"','"&amp;E907&amp;"','"&amp;F907&amp;"','"&amp;G907&amp;"','"&amp;H907&amp;"','"&amp;I907&amp;"','"&amp;J907&amp;"','"&amp;K907&amp;"');"</f>
        <v>insert into ms_module values('280','CRT','M','','f2','text2','135','Order Date','orderdate','2','TRUE');</v>
      </c>
    </row>
    <row r="908" spans="1:12" ht="16.5" customHeight="1">
      <c r="A908">
        <v>281</v>
      </c>
      <c r="B908" t="s">
        <v>1329</v>
      </c>
      <c r="C908" t="s">
        <v>115</v>
      </c>
      <c r="E908" t="s">
        <v>121</v>
      </c>
      <c r="F908" t="s">
        <v>404</v>
      </c>
      <c r="G908">
        <v>100</v>
      </c>
      <c r="H908" t="s">
        <v>162</v>
      </c>
      <c r="I908" t="s">
        <v>1212</v>
      </c>
      <c r="J908">
        <v>3</v>
      </c>
      <c r="K908" t="b">
        <v>1</v>
      </c>
      <c r="L908" t="str">
        <f t="shared" si="39"/>
        <v>insert into ms_module values('281','CRT','M','','f3','text2','100','Salesman','ifnull((select salesname from ms_salesman where salesid=a.salesman),"")','3','TRUE');</v>
      </c>
    </row>
    <row r="909" spans="1:12" ht="16.5" customHeight="1">
      <c r="A909">
        <v>282</v>
      </c>
      <c r="B909" t="s">
        <v>1329</v>
      </c>
      <c r="C909" t="s">
        <v>115</v>
      </c>
      <c r="E909" t="s">
        <v>123</v>
      </c>
      <c r="F909" t="s">
        <v>404</v>
      </c>
      <c r="G909">
        <v>100</v>
      </c>
      <c r="H909" t="s">
        <v>1277</v>
      </c>
      <c r="I909" t="s">
        <v>344</v>
      </c>
      <c r="J909">
        <v>4</v>
      </c>
      <c r="K909" t="b">
        <v>1</v>
      </c>
      <c r="L909" t="str">
        <f t="shared" si="39"/>
        <v>insert into ms_module values('282','CRT','M','','f4','text2','100','Vendor Name','suppname','4','TRUE');</v>
      </c>
    </row>
    <row r="910" spans="1:12" ht="16.5" customHeight="1">
      <c r="A910">
        <v>283</v>
      </c>
      <c r="B910" t="s">
        <v>1329</v>
      </c>
      <c r="C910" t="s">
        <v>115</v>
      </c>
      <c r="F910" t="s">
        <v>132</v>
      </c>
      <c r="H910" t="s">
        <v>133</v>
      </c>
      <c r="I910" t="s">
        <v>1330</v>
      </c>
      <c r="J910">
        <v>5</v>
      </c>
      <c r="L910" t="str">
        <f t="shared" si="39"/>
        <v>insert into ms_module values('283','CRT','M','','','end','','nowhere','; FROM tx_consignmentin a order by orderno desc;','5','');</v>
      </c>
    </row>
    <row r="911" spans="1:12" ht="16.5" customHeight="1">
      <c r="A911">
        <v>284</v>
      </c>
      <c r="B911" t="s">
        <v>1329</v>
      </c>
      <c r="C911" t="s">
        <v>115</v>
      </c>
      <c r="F911" t="s">
        <v>132</v>
      </c>
      <c r="H911" t="s">
        <v>134</v>
      </c>
      <c r="I911" t="s">
        <v>1331</v>
      </c>
      <c r="J911">
        <v>6</v>
      </c>
      <c r="L911" t="str">
        <f t="shared" si="39"/>
        <v>insert into ms_module values('284','CRT','M','','','end','','where','; FROM tx_consignmentin a where orderno like "%w2%" order by orderno desc;','6','');</v>
      </c>
    </row>
  </sheetData>
  <autoFilter ref="A1:L836">
    <filterColumn colId="1"/>
  </autoFilter>
  <pageMargins left="0.7" right="0.7" top="0.75" bottom="0.75" header="0.3" footer="0.3"/>
  <pageSetup paperSize="11" orientation="landscape" r:id="rId1"/>
  <legacyDrawing r:id="rId2"/>
</worksheet>
</file>

<file path=xl/worksheets/sheet8.xml><?xml version="1.0" encoding="utf-8"?>
<worksheet xmlns="http://schemas.openxmlformats.org/spreadsheetml/2006/main" xmlns:r="http://schemas.openxmlformats.org/officeDocument/2006/relationships">
  <sheetPr codeName="Sheet8"/>
  <dimension ref="A1:M129"/>
  <sheetViews>
    <sheetView topLeftCell="A118" workbookViewId="0">
      <selection activeCell="M129" sqref="M129"/>
    </sheetView>
  </sheetViews>
  <sheetFormatPr defaultRowHeight="15"/>
  <cols>
    <col min="1" max="1" width="18.28515625" customWidth="1"/>
    <col min="2" max="2" width="17" bestFit="1" customWidth="1"/>
    <col min="3" max="3" width="16.710937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t="s">
        <v>209</v>
      </c>
      <c r="B2" t="s">
        <v>210</v>
      </c>
      <c r="C2" t="s">
        <v>211</v>
      </c>
      <c r="D2" t="s">
        <v>212</v>
      </c>
      <c r="M2" t="str">
        <f>"if ($q=='"&amp;A2&amp;"'){$query="&amp;C2&amp;D2&amp;E2&amp;F2&amp;G2&amp;H2&amp;I2&amp;J2&amp;K2&amp;L2&amp;"}"</f>
        <v>if ($q=='Invoiceinsert'){$query="insert into ms_employee values('$dt[0]','$dt[1]','$dt[2]','$dt[3]','$dt[4]','$dt[5]','$dt[6]','$dt[7]')";$i=0; $dt1=explode('{}', $dt[9]); if ($dt1!='') {   foreach($dt1 as $loop)   {$dt2 = explode('[]',$dt1[$i]); $str = "insert into tx_invoice_item(invno,rowno,incomecat,notes,amount) values('$dt2[0]','$dt2[1]','$dt2[2]','$dt2[3]','$dt2[4]')"; include("exec2.php");   $i++; } }}</v>
      </c>
    </row>
    <row r="3" spans="1:13">
      <c r="A3" t="s">
        <v>213</v>
      </c>
      <c r="B3" t="s">
        <v>214</v>
      </c>
      <c r="C3" t="s">
        <v>215</v>
      </c>
      <c r="M3" t="str">
        <f t="shared" ref="M3:M52" si="0">"if ($q=='"&amp;A3&amp;"'){$query="&amp;C3&amp;D3&amp;E3&amp;F3&amp;G3&amp;H3&amp;I3&amp;J3&amp;K3&amp;L3&amp;"}"</f>
        <v>if ($q=='Invoiceupdate'){$query="update tx_invoice set invtype='$dt[2]',journeyid='$dt[3]',clientid='$dt[4]',status='$dt[5]',notes='$dt[6]' where invno='$dt[0]'";}</v>
      </c>
    </row>
    <row r="4" spans="1:13">
      <c r="A4" t="s">
        <v>216</v>
      </c>
      <c r="B4" t="s">
        <v>217</v>
      </c>
      <c r="C4" t="s">
        <v>218</v>
      </c>
      <c r="M4" t="str">
        <f t="shared" si="0"/>
        <v>if ($q=='Invoicedelete'){$query="delete from tx_invoice where invno='$dt[0]'";}</v>
      </c>
    </row>
    <row r="5" spans="1:13">
      <c r="A5" t="s">
        <v>962</v>
      </c>
      <c r="C5" t="s">
        <v>967</v>
      </c>
      <c r="M5" t="str">
        <f t="shared" ref="M5:M7" si="1">"if ($q=='"&amp;A5&amp;"'){$query="&amp;C5&amp;D5&amp;E5&amp;F5&amp;G5&amp;H5&amp;I5&amp;J5&amp;K5&amp;L5&amp;"}"</f>
        <v>if ($q=='Productinsert'){$query="insert into ms_item(itemcode,barcode,itemname,category,supplierid,displayname,unit,costprice,unitprice,minstock) values('$dt[1]','$dt[2]','$dt[3]','$dt[4]','$dt[5]','$dt[6]','$dt[7]','".str_replace('.','',$dt[8])."','".str_replace('.','',$dt[9])."','$dt[11]')";}</v>
      </c>
    </row>
    <row r="6" spans="1:13">
      <c r="A6" t="s">
        <v>963</v>
      </c>
      <c r="C6" t="s">
        <v>968</v>
      </c>
      <c r="M6" t="str">
        <f t="shared" si="1"/>
        <v>if ($q=='Productupdate'){$query="update ms_item set itemcode='$dt[1]',barcode='$dt[2]',itemname='$dt[3]',category='$dt[4]',supplierid='$dt[5]',displayname='$dt[6]',unit='$dt[7]',costprice='".str_replace('.','',$dt[8])."',unitprice='".str_replace('.','',$dt[9])."',minstock='$dt[11]' where itemid='$dt[0]'";}</v>
      </c>
    </row>
    <row r="7" spans="1:13">
      <c r="A7" t="s">
        <v>964</v>
      </c>
      <c r="C7" t="s">
        <v>965</v>
      </c>
      <c r="M7" t="str">
        <f t="shared" si="1"/>
        <v>if ($q=='Productdelete'){$query="delete from ms_item where itemid='$dt[0]'";}</v>
      </c>
    </row>
    <row r="8" spans="1:13">
      <c r="A8" t="s">
        <v>969</v>
      </c>
      <c r="C8" t="s">
        <v>974</v>
      </c>
      <c r="M8" t="str">
        <f t="shared" ref="M8:M10" si="2">"if ($q=='"&amp;A8&amp;"'){$query="&amp;C8&amp;D8&amp;E8&amp;F8&amp;G8&amp;H8&amp;I8&amp;J8&amp;K8&amp;L8&amp;"}"</f>
        <v>if ($q=='Catpricinginsert'){$query="";}</v>
      </c>
    </row>
    <row r="9" spans="1:13">
      <c r="A9" t="s">
        <v>970</v>
      </c>
      <c r="C9" t="s">
        <v>972</v>
      </c>
      <c r="D9" t="s">
        <v>975</v>
      </c>
      <c r="E9" t="s">
        <v>976</v>
      </c>
      <c r="M9" t="str">
        <f t="shared" si="2"/>
        <v>if ($q=='Catpricingupdate'){$query="update ms_pricing set normaldisc='$dt[2]', memberdisc='$dt[3]',custdisc='$dt[4]' where itemid in (select itemid from ms_item where category='$dt[1]')";$str="delete from ms_catpricing where catid='$dt[0]'";include("exec2.php"); $str="insert into ms_catpricing(catid,normaldisc,memberdisc,custdisc,updatedate)values('$dt[0]','$dt[2]','$dt[3]','$dt[4]',now())";include("exec2.php"); }</v>
      </c>
    </row>
    <row r="10" spans="1:13">
      <c r="A10" t="s">
        <v>971</v>
      </c>
      <c r="C10" t="s">
        <v>974</v>
      </c>
      <c r="M10" t="str">
        <f t="shared" si="2"/>
        <v>if ($q=='Catpricingdelete'){$query="";}</v>
      </c>
    </row>
    <row r="11" spans="1:13">
      <c r="A11" t="s">
        <v>219</v>
      </c>
      <c r="C11" t="s">
        <v>220</v>
      </c>
      <c r="M11" t="str">
        <f t="shared" si="0"/>
        <v>if ($q=='Groupinsert'){$query="insert into ms_group(groupname) values('$dt[1]')";}</v>
      </c>
    </row>
    <row r="12" spans="1:13">
      <c r="A12" t="s">
        <v>221</v>
      </c>
      <c r="C12" t="s">
        <v>222</v>
      </c>
      <c r="M12" t="str">
        <f t="shared" si="0"/>
        <v>if ($q=='Groupupdate'){$query="update ms_group set groupname='$dt[1]' where groupid='$dt[0]'";}</v>
      </c>
    </row>
    <row r="13" spans="1:13">
      <c r="A13" t="s">
        <v>223</v>
      </c>
      <c r="C13" t="s">
        <v>224</v>
      </c>
      <c r="M13" t="str">
        <f t="shared" si="0"/>
        <v>if ($q=='Groupdelete'){$query="delete from ms_group where groupid='$dt[0]'";}</v>
      </c>
    </row>
    <row r="14" spans="1:13">
      <c r="A14" t="s">
        <v>225</v>
      </c>
      <c r="C14" t="s">
        <v>226</v>
      </c>
      <c r="M14" t="str">
        <f t="shared" si="0"/>
        <v>if ($q=='Courierinsert'){$query="insert into ms_courier(couriername) values('$dt[1]')";}</v>
      </c>
    </row>
    <row r="15" spans="1:13">
      <c r="A15" t="s">
        <v>227</v>
      </c>
      <c r="C15" t="s">
        <v>228</v>
      </c>
      <c r="M15" t="str">
        <f t="shared" si="0"/>
        <v>if ($q=='Courierupdate'){$query="update ms_courier set couriername='$dt[1]' where courierid='$dt[0]'";}</v>
      </c>
    </row>
    <row r="16" spans="1:13">
      <c r="A16" t="s">
        <v>229</v>
      </c>
      <c r="C16" t="s">
        <v>230</v>
      </c>
      <c r="M16" t="str">
        <f t="shared" si="0"/>
        <v>if ($q=='Courierdelete'){$query="delete from ms_courier where courierid='$dt[0]'";}</v>
      </c>
    </row>
    <row r="17" spans="1:13">
      <c r="A17" t="s">
        <v>367</v>
      </c>
      <c r="C17" t="s">
        <v>231</v>
      </c>
      <c r="M17" t="str">
        <f t="shared" si="0"/>
        <v>if ($q=='Unitinsert'){$query="insert into ms_satuan(satuanname) values('$dt[1]')";}</v>
      </c>
    </row>
    <row r="18" spans="1:13">
      <c r="A18" t="s">
        <v>368</v>
      </c>
      <c r="C18" t="s">
        <v>232</v>
      </c>
      <c r="M18" t="str">
        <f t="shared" si="0"/>
        <v>if ($q=='Unitupdate'){$query="update ms_satuan set satuanname='$dt[1]' where satuanid='$dt[0]'";}</v>
      </c>
    </row>
    <row r="19" spans="1:13">
      <c r="A19" t="s">
        <v>369</v>
      </c>
      <c r="C19" t="s">
        <v>233</v>
      </c>
      <c r="M19" t="str">
        <f t="shared" si="0"/>
        <v>if ($q=='Unitdelete'){$query="delete from ms_satuan where satuanid='$dt[0]'";}</v>
      </c>
    </row>
    <row r="20" spans="1:13">
      <c r="A20" t="s">
        <v>370</v>
      </c>
      <c r="C20" t="s">
        <v>373</v>
      </c>
      <c r="M20" t="str">
        <f t="shared" si="0"/>
        <v>if ($q=='Jabataninsert'){$query="insert into ms_jabatan(jabatanname) values('$dt[1]')";}</v>
      </c>
    </row>
    <row r="21" spans="1:13">
      <c r="A21" t="s">
        <v>371</v>
      </c>
      <c r="C21" t="s">
        <v>374</v>
      </c>
      <c r="M21" t="str">
        <f t="shared" si="0"/>
        <v>if ($q=='Jabatanupdate'){$query="update ms_jabatan set jabatanname='$dt[1]' where jabatanid='$dt[0]'";}</v>
      </c>
    </row>
    <row r="22" spans="1:13">
      <c r="A22" t="s">
        <v>372</v>
      </c>
      <c r="C22" t="s">
        <v>375</v>
      </c>
      <c r="M22" t="str">
        <f t="shared" si="0"/>
        <v>if ($q=='Jabatandelete'){$query="delete from ms_jabatan where jabatanid='$dt[0]'";}</v>
      </c>
    </row>
    <row r="23" spans="1:13">
      <c r="A23" t="s">
        <v>376</v>
      </c>
      <c r="C23" t="s">
        <v>379</v>
      </c>
      <c r="M23" t="str">
        <f t="shared" si="0"/>
        <v>if ($q=='Bankinsert'){$query="insert into ms_bank(bankname) values('$dt[1]')";}</v>
      </c>
    </row>
    <row r="24" spans="1:13">
      <c r="A24" t="s">
        <v>377</v>
      </c>
      <c r="C24" t="s">
        <v>380</v>
      </c>
      <c r="M24" t="str">
        <f t="shared" si="0"/>
        <v>if ($q=='Bankupdate'){$query="update ms_bank set bankname='$dt[1]' where bankid='$dt[0]'";}</v>
      </c>
    </row>
    <row r="25" spans="1:13">
      <c r="A25" t="s">
        <v>378</v>
      </c>
      <c r="C25" t="s">
        <v>381</v>
      </c>
      <c r="M25" t="str">
        <f t="shared" si="0"/>
        <v>if ($q=='Bankdelete'){$query="delete from ms_bank where bankid='$dt[0]'";}</v>
      </c>
    </row>
    <row r="26" spans="1:13">
      <c r="A26" t="s">
        <v>382</v>
      </c>
      <c r="C26" t="s">
        <v>385</v>
      </c>
      <c r="M26" t="str">
        <f t="shared" si="0"/>
        <v>if ($q=='Categoryinsert'){$query="insert into ms_category(catname) values('$dt[1]')";}</v>
      </c>
    </row>
    <row r="27" spans="1:13">
      <c r="A27" t="s">
        <v>383</v>
      </c>
      <c r="C27" t="s">
        <v>386</v>
      </c>
      <c r="M27" t="str">
        <f t="shared" si="0"/>
        <v>if ($q=='Categoryupdate'){$query="update ms_category set catname='$dt[1]' where catid='$dt[0]'";}</v>
      </c>
    </row>
    <row r="28" spans="1:13">
      <c r="A28" t="s">
        <v>384</v>
      </c>
      <c r="C28" t="s">
        <v>387</v>
      </c>
      <c r="M28" t="str">
        <f t="shared" si="0"/>
        <v>if ($q=='Categorydelete'){$query="delete from ms_category where catid='$dt[0]'";}</v>
      </c>
    </row>
    <row r="29" spans="1:13">
      <c r="A29" t="s">
        <v>391</v>
      </c>
      <c r="C29" t="s">
        <v>395</v>
      </c>
      <c r="M29" t="str">
        <f t="shared" si="0"/>
        <v>if ($q=='Employeeinsert'){$query="insert into ms_employee(empno,empname,empphone,empaddress,jabatan,startdate,status) values('$dt[1]','$dt[2]','$dt[3]','$dt[4]','$dt[5]','$dt[6]','$dt[7]')";}</v>
      </c>
    </row>
    <row r="30" spans="1:13">
      <c r="A30" t="s">
        <v>392</v>
      </c>
      <c r="C30" t="s">
        <v>396</v>
      </c>
      <c r="M30" t="str">
        <f t="shared" si="0"/>
        <v>if ($q=='Employeeupdate'){$query="update ms_employee set empno='$dt[1]',empname='$dt[2]',empphone='$dt[3]',empaddress='$dt[4]',jabatan='$dt[5]',startdate='$dt[6]',status='$dt[7]' where empid='$dt[0]'";}</v>
      </c>
    </row>
    <row r="31" spans="1:13">
      <c r="A31" t="s">
        <v>393</v>
      </c>
      <c r="C31" t="s">
        <v>397</v>
      </c>
      <c r="M31" t="str">
        <f t="shared" si="0"/>
        <v>if ($q=='Employeedelete'){$query="delete from ms_employee where empid='$dt[0]'";}</v>
      </c>
    </row>
    <row r="32" spans="1:13">
      <c r="A32" t="s">
        <v>400</v>
      </c>
      <c r="C32" t="s">
        <v>410</v>
      </c>
      <c r="M32" t="str">
        <f t="shared" si="0"/>
        <v>if ($q=='Userinsert'){$query="insert into ms_user(username,password,groupid) values('$dt[1]','$dt[3]','$dt[2]')";}</v>
      </c>
    </row>
    <row r="33" spans="1:13">
      <c r="A33" t="s">
        <v>401</v>
      </c>
      <c r="C33" t="s">
        <v>409</v>
      </c>
      <c r="D33" t="s">
        <v>405</v>
      </c>
      <c r="M33" t="str">
        <f t="shared" si="0"/>
        <v>if ($q=='Userupdate'){$query="update ms_user set username='$dt[1]',password=md5('$dt[3]'),groupid='$dt[2]' where userid='$dt[0]'";if ($dt[2]=='******'){$query="update ms_user set username='$dt[1]',groupid='$dt[3]' where userid='$dt[0]'";}}</v>
      </c>
    </row>
    <row r="34" spans="1:13">
      <c r="A34" t="s">
        <v>402</v>
      </c>
      <c r="C34" t="s">
        <v>403</v>
      </c>
      <c r="M34" t="str">
        <f t="shared" si="0"/>
        <v>if ($q=='Userdelete'){$query="delete from ms_user where userid='$dt[0]'";}</v>
      </c>
    </row>
    <row r="35" spans="1:13">
      <c r="A35" t="s">
        <v>413</v>
      </c>
      <c r="C35" t="s">
        <v>416</v>
      </c>
      <c r="M35" t="str">
        <f t="shared" si="0"/>
        <v>if ($q=='Membershipinsert'){$query="insert into ms_membership(memberno,membername,birthdate,startdate,expdate,membertype,phone,email,address,notes,status) values('$dt[1]','$dt[2]','$dt[3]','$dt[4]','$dt[5]','$dt[6]','$dt[7]','$dt[8]','$dt[9]','$dt[10]','$dt[11]')";}</v>
      </c>
    </row>
    <row r="36" spans="1:13">
      <c r="A36" t="s">
        <v>414</v>
      </c>
      <c r="C36" t="s">
        <v>417</v>
      </c>
      <c r="M36" t="str">
        <f t="shared" si="0"/>
        <v>if ($q=='Membershipupdate'){$query="update ms_membership set memberno='$dt[1]',membername='$dt[2]',birthdate='$dt[3]',startdate='$dt[4]',expdate='$dt[5]',membertype='$dt[6]',phone='$dt[7]',email='$dt[8]',address='$dt[9]',notes='$dt[10]',status='$dt[11]' where memberid='$dt[0]'";}</v>
      </c>
    </row>
    <row r="37" spans="1:13">
      <c r="A37" t="s">
        <v>415</v>
      </c>
      <c r="C37" t="s">
        <v>418</v>
      </c>
      <c r="M37" t="str">
        <f t="shared" si="0"/>
        <v>if ($q=='Membershipdelete'){$query="delete from ms_membership where memberid='$dt[0]'";}</v>
      </c>
    </row>
    <row r="38" spans="1:13">
      <c r="A38" t="s">
        <v>419</v>
      </c>
      <c r="C38" t="s">
        <v>422</v>
      </c>
      <c r="M38" t="str">
        <f t="shared" si="0"/>
        <v>if ($q=='Customerinsert'){$query="insert into ms_customer(custno,custname,phone,email,address,pic,startdate,notes,status) values('$dt[1]','$dt[2]','$dt[3]','$dt[4]','$dt[5]','$dt[6]','$dt[7]','$dt[8]','$dt[9]')";}</v>
      </c>
    </row>
    <row r="39" spans="1:13">
      <c r="A39" t="s">
        <v>420</v>
      </c>
      <c r="C39" t="s">
        <v>423</v>
      </c>
      <c r="M39" t="str">
        <f t="shared" si="0"/>
        <v>if ($q=='Customerupdate'){$query="update ms_customer set custno='$dt[1]',custname='$dt[2]',phone='$dt[3]',email='$dt[4]',address='$dt[5]',pic='$dt[6]',startdate='$dt[7]',notes='$dt[8]',status='$dt[9]' where custid='$dt[0]'";}</v>
      </c>
    </row>
    <row r="40" spans="1:13">
      <c r="A40" t="s">
        <v>421</v>
      </c>
      <c r="C40" t="s">
        <v>424</v>
      </c>
      <c r="M40" t="str">
        <f t="shared" si="0"/>
        <v>if ($q=='Customerdelete'){$query="delete from ms_customer where custid='$dt[0]'";}</v>
      </c>
    </row>
    <row r="41" spans="1:13">
      <c r="A41" t="s">
        <v>425</v>
      </c>
      <c r="C41" t="s">
        <v>428</v>
      </c>
      <c r="M41" t="str">
        <f t="shared" si="0"/>
        <v>if ($q=='Supplierinsert'){$query="insert into ms_supplier(suppno,suppname,phone,email,address,pic,startdate,notes,status) values('$dt[1]','$dt[2]','$dt[3]','$dt[4]','$dt[5]','$dt[6]','$dt[7]','$dt[8]','$dt[9]')";}</v>
      </c>
    </row>
    <row r="42" spans="1:13">
      <c r="A42" t="s">
        <v>426</v>
      </c>
      <c r="C42" t="s">
        <v>429</v>
      </c>
      <c r="M42" t="str">
        <f t="shared" si="0"/>
        <v>if ($q=='Supplierupdate'){$query="update ms_supplier set suppno='$dt[1]',suppname='$dt[2]',phone='$dt[3]',email='$dt[4]',address='$dt[5]',pic='$dt[6]',startdate='$dt[7]',notes='$dt[8]',status='$dt[9]' where suppid='$dt[0]'";}</v>
      </c>
    </row>
    <row r="43" spans="1:13">
      <c r="A43" t="s">
        <v>427</v>
      </c>
      <c r="C43" t="s">
        <v>430</v>
      </c>
      <c r="M43" t="str">
        <f t="shared" si="0"/>
        <v>if ($q=='Supplierdelete'){$query="delete from ms_supplier where suppid='$dt[0]'";}</v>
      </c>
    </row>
    <row r="44" spans="1:13">
      <c r="A44" t="s">
        <v>436</v>
      </c>
      <c r="C44" t="s">
        <v>974</v>
      </c>
      <c r="M44" t="str">
        <f t="shared" si="0"/>
        <v>if ($q=='Pricinginsert'){$query="";}</v>
      </c>
    </row>
    <row r="45" spans="1:13">
      <c r="A45" t="s">
        <v>437</v>
      </c>
      <c r="C45" t="s">
        <v>979</v>
      </c>
      <c r="D45" t="s">
        <v>978</v>
      </c>
      <c r="M45" t="str">
        <f t="shared" si="0"/>
        <v>if ($q=='Pricingupdate'){$query="insert into ms_pricing(itemid,normaldisc,memberdisc,custdisc,updatedate)values ('$dt[0]','$dt[6]','$dt[7]','$dt[8]',now())";$str="delete from ms_pricing where itemid='$dt[0]'";include("exec2.php"); }</v>
      </c>
    </row>
    <row r="46" spans="1:13">
      <c r="A46" t="s">
        <v>438</v>
      </c>
      <c r="C46" t="s">
        <v>439</v>
      </c>
      <c r="M46" t="str">
        <f t="shared" si="0"/>
        <v>if ($q=='Pricingdelete'){$query="delete from ms_pricing where itemid='$dt[0]'";}</v>
      </c>
    </row>
    <row r="47" spans="1:13">
      <c r="A47" t="s">
        <v>452</v>
      </c>
      <c r="C47" t="s">
        <v>455</v>
      </c>
      <c r="M47" t="str">
        <f t="shared" si="0"/>
        <v>if ($q=='Salesmaninsert'){$query="insert into ms_salesman(salesname) values('$dt[1]')";}</v>
      </c>
    </row>
    <row r="48" spans="1:13">
      <c r="A48" t="s">
        <v>453</v>
      </c>
      <c r="C48" t="s">
        <v>456</v>
      </c>
      <c r="M48" t="str">
        <f t="shared" si="0"/>
        <v>if ($q=='Salesmanupdate'){$query="update ms_salesman set salesname='$dt[1]' where salesid='$dt[0]'";}</v>
      </c>
    </row>
    <row r="49" spans="1:13">
      <c r="A49" t="s">
        <v>454</v>
      </c>
      <c r="C49" t="s">
        <v>457</v>
      </c>
      <c r="M49" t="str">
        <f t="shared" si="0"/>
        <v>if ($q=='Salesmandelete'){$query="delete from ms_salesman where salesid='$dt[0]'";}</v>
      </c>
    </row>
    <row r="50" spans="1:13">
      <c r="A50" t="s">
        <v>475</v>
      </c>
      <c r="C50" t="s">
        <v>478</v>
      </c>
      <c r="M50" t="str">
        <f t="shared" si="0"/>
        <v>if ($q=='paymentinsert'){$query="insert into ms_payment(setorantype,ppn) values('$dt[1]','$dt[2]')";}</v>
      </c>
    </row>
    <row r="51" spans="1:13">
      <c r="A51" t="s">
        <v>476</v>
      </c>
      <c r="C51" t="s">
        <v>479</v>
      </c>
      <c r="M51" t="str">
        <f t="shared" si="0"/>
        <v>if ($q=='paymentupdate'){$query="update ms_payment set setorantype='$dt[1]',ppn='$dt[2]' where paymentid='$dt[0]'";}</v>
      </c>
    </row>
    <row r="52" spans="1:13">
      <c r="A52" t="s">
        <v>477</v>
      </c>
      <c r="C52" t="s">
        <v>480</v>
      </c>
      <c r="M52" t="str">
        <f t="shared" si="0"/>
        <v>if ($q=='paymentdelete'){$query="delete from ms_payment where paymentid='$dt[0]'";}</v>
      </c>
    </row>
    <row r="53" spans="1:13">
      <c r="A53" t="s">
        <v>203</v>
      </c>
      <c r="B53" t="s">
        <v>206</v>
      </c>
      <c r="C53" t="s">
        <v>500</v>
      </c>
      <c r="D53" t="s">
        <v>488</v>
      </c>
      <c r="M53" t="str">
        <f t="shared" ref="M53:M55" si="3">"if ($q=="&amp;A53&amp;"){$query="&amp;C53&amp;D53&amp;E53&amp;F53&amp;G53&amp;H53&amp;I53&amp;J53&amp;K53&amp;L53&amp;"}"</f>
        <v>if ($q=="SOinsert"){$query="insert into tx_sales(orderno,orderdate,transtype,custcode,cust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values('$dt[0]','$dt[1]','SO','$dt[2]','$dt[3]','$dt[6]','$dt[7]','$dt[4]','$dt[8]','$dt[9]','$dt[10]','$dt[11]','$dt[20]','$dt[12]','$dt[13]','$dt[14]','$dt[15]','','','','','','$dt[18]','$dt[5]','','','','','','','','','','','$dt[16]','$dt[17]',now(),'$dt[17]',now())";$i=0; $dt1=explode('{}', $dt[19]); if ($dt1!='') {   foreach($dt1 as $loop)   {$dt2 = explode('[]',$dt1[$i]); $str = "insert into tx_sales_d(orderno,orderid,prodcode,prodname,qty,unit,price,discent,disamount,total) values('$dt2[0]','$dt2[1]','$dt2[2]','$dt2[3]','$dt2[4]','$dt2[5]','$dt2[6]','$dt2[7]','".($dt2[7]/100)*$dt2[6]."','".$dt2[8]."')"; include("exec2.php");   $i++; } }}</v>
      </c>
    </row>
    <row r="54" spans="1:13">
      <c r="A54" t="s">
        <v>204</v>
      </c>
      <c r="B54" t="s">
        <v>207</v>
      </c>
      <c r="C54" t="s">
        <v>501</v>
      </c>
      <c r="D54" t="s">
        <v>103</v>
      </c>
      <c r="E54" t="s">
        <v>488</v>
      </c>
      <c r="M54" t="str">
        <f t="shared" si="3"/>
        <v>if ($q=="SOupdate"){$query="update tx_sales set orderdate='$dt[1]',transtype='SO',custcode='$dt[2]',custname='$dt[3]',payterms='$dt[6]',pono='$dt[7]',salesman='$dt[4]',totalamount='$dt[8]',discent='$dt[9]',disamount='$dt[10]',ppncent='$dt[11]',ppnamount='$dt[20]',netamount='$dt[13]',dp='$dt[14]',leftamount='$dt[15]',deliverydate='$dt[18]',warehousefrom='$dt[5]',notes='$dt[16]',updateby='$dt[17]',updatedate=now() where orderno='$dt[0]'";$str="delete from tx_sales_d where orderno='$dt[0]'";include("exec2.php"); $i=0; $dt1=explode('{}', $dt[19]); if ($dt1!='') {   foreach($dt1 as $loop)   {$dt2 = explode('[]',$dt1[$i]); $str = "insert into tx_sales_d(orderno,orderid,prodcode,prodname,qty,unit,price,discent,disamount,total) values('$dt2[0]','$dt2[1]','$dt2[2]','$dt2[3]','$dt2[4]','$dt2[5]','$dt2[6]','$dt2[7]','".($dt2[7]/100)*$dt2[6]."','".$dt2[8]."')"; include("exec2.php");   $i++; } }}</v>
      </c>
    </row>
    <row r="55" spans="1:13">
      <c r="A55" t="s">
        <v>205</v>
      </c>
      <c r="B55" t="s">
        <v>208</v>
      </c>
      <c r="C55" t="s">
        <v>178</v>
      </c>
      <c r="D55" t="s">
        <v>103</v>
      </c>
      <c r="M55" t="str">
        <f t="shared" si="3"/>
        <v>if ($q=="SOdelete"){$query="delete from tx_sales where orderno='$dt[0]'";$str="delete from tx_sales_d where orderno='$dt[0]'";include("exec2.php"); }</v>
      </c>
    </row>
    <row r="56" spans="1:13">
      <c r="A56" t="s">
        <v>546</v>
      </c>
      <c r="B56" t="s">
        <v>549</v>
      </c>
      <c r="C56" t="s">
        <v>558</v>
      </c>
      <c r="D56" t="s">
        <v>1087</v>
      </c>
      <c r="E56" t="s">
        <v>1086</v>
      </c>
      <c r="M56" t="str">
        <f t="shared" ref="M56:M58" si="4">"if ($q=="&amp;A56&amp;"){$query="&amp;C56&amp;D56&amp;E56&amp;F56&amp;G56&amp;H56&amp;I56&amp;J56&amp;K56&amp;L56&amp;"}"</f>
        <v>if ($q=="SIinsert"){$query="insert into tx_salesinvoice(orderno,orderdate,transtype,custcode,custname,payterms,refno,salesman,totalamount,discent,disamount,ppncent,ppnamount,otherfee,netamount,dpso,cash,credit,shipvia,deliveryto,deliveryaddress,deliverypic,deliveryphone,deliverydate,warehousefrom,field1,field2,field3,field4,field5,field6,invtaxno1,invtaxno2,invtaxdate,invtaxmemo,notes,createby,createdate,updateby,updatedate) values('$dt[0]','$dt[1]','SI','$dt[2]','$dt[3]','$dt[6]','$dt[7]','$dt[4]','$dt[8]','$dt[9]','$dt[10]','$dt[11]','$dt[20]','$dt[12]','$dt[13]','$dt[14]','$dt[15]','$dt[21]','','','','','','$dt[18]','$dt[5]','','','','','','','','','','','$dt[16]','$dt[17]',now(),'$dt[17]',now())";$i=0; $dt1=explode('{}', $dt[19]);$str = "insert into tx_salesinvoice_d(orderno,orderid,prodcode,prodname,qty,unit,price,discent,disamount,total) values"; if ($dt1!='') {foreach($dt1 as $loop){$dt2 = explode('[]',$dt1[$i]); $str=$str."('$dt2[0]','$dt2[1]','$dt2[2]','$dt2[3]','$dt2[4]','$dt2[5]','$dt2[6]','$dt2[7]','".($dt2[7]/100)*$dt2[6]."','".$dt2[8]."'),";  $i++; }$str=substr($str, 0, -1);include("exec2.php");} $i=0;$dt1=explode('{}', $dt[19]);$str="INSERT INTO tx_stock_all(itemcode,itemname,unit,userid,transtime,transdesc,warehouse,outqty) values"; if ($dt1!='') {   foreach($dt1 as $loop)    {$dt2 = explode('[]',$dt1[$i]); $str=$str."('$dt2[2]','$dt2[3]','$dt2[5]','$user',now(),'Sales Credit #$dt2[0]','$dt[5]',$dt2[4]),";  $i++; }$str=substr($str, 0, -1);include("exec2.php"); }}</v>
      </c>
    </row>
    <row r="57" spans="1:13">
      <c r="A57" t="s">
        <v>547</v>
      </c>
      <c r="B57" t="s">
        <v>550</v>
      </c>
      <c r="C57" t="s">
        <v>555</v>
      </c>
      <c r="D57" t="s">
        <v>1088</v>
      </c>
      <c r="E57" t="s">
        <v>1087</v>
      </c>
      <c r="F57" t="s">
        <v>1086</v>
      </c>
      <c r="M57" t="str">
        <f t="shared" si="4"/>
        <v>if ($q=="SIupdate"){$query="update tx_salesinvoice set orderdate='$dt[1]',transtype='SI',custcode='$dt[2]',custname='$dt[3]',payterms='$dt[6]',pono='$dt[7]',salesman='$dt[4]',totalamount='$dt[8]',discent='$dt[9]',disamount='$dt[10]',ppncent='$dt[11]',ppnamount='$dt[20]',netamount='$dt[13]',dpso='$dt[14]',cash='$dt[15]',credit='$dt[21]',deliverydate='$dt[18]',warehousefrom='$dt[5]',notes='$dt[16]',updateby='$dt[17]',updatedate=now() where orderno='$dt[0]'";$str="delete from tx_salesinvoice_d where orderno='$dt[0]'";include("exec2.php"); $str="delete from tx_stock_all where transdesc like '%$dt[0]%'";include("exec2.php"); $i=0; $dt1=explode('{}', $dt[19]);$str = "insert into tx_salesinvoice_d(orderno,orderid,prodcode,prodname,qty,unit,price,discent,disamount,total) values"; if ($dt1!='') {foreach($dt1 as $loop){$dt2 = explode('[]',$dt1[$i]); $str=$str."('$dt2[0]','$dt2[1]','$dt2[2]','$dt2[3]','$dt2[4]','$dt2[5]','$dt2[6]','$dt2[7]','".($dt2[7]/100)*$dt2[6]."','".$dt2[8]."'),";  $i++; }$str=substr($str, 0, -1);include("exec2.php");} $i=0;$dt1=explode('{}', $dt[19]);$str="INSERT INTO tx_stock_all(itemcode,itemname,unit,userid,transtime,transdesc,warehouse,outqty) values"; if ($dt1!='') {   foreach($dt1 as $loop)    {$dt2 = explode('[]',$dt1[$i]); $str=$str."('$dt2[2]','$dt2[3]','$dt2[5]','$user',now(),'Sales Credit #$dt2[0]','$dt[5]',$dt2[4]),";  $i++; }$str=substr($str, 0, -1);include("exec2.php"); }}</v>
      </c>
    </row>
    <row r="58" spans="1:13">
      <c r="A58" t="s">
        <v>548</v>
      </c>
      <c r="B58" t="s">
        <v>551</v>
      </c>
      <c r="C58" t="s">
        <v>1098</v>
      </c>
      <c r="D58" t="s">
        <v>552</v>
      </c>
      <c r="M58" t="str">
        <f t="shared" si="4"/>
        <v>if ($q=="SIdelete"){$query="delete from tx_salesinvoice where orderno='$dt[0]'"; $str="delete from tx_stock_all where transdesc like '%$dt[0]%'";include("exec2.php"); $str="delete from tx_salesinvoice_d where orderno='$dt[0]'";include("exec2.php"); }</v>
      </c>
    </row>
    <row r="59" spans="1:13">
      <c r="A59" t="s">
        <v>580</v>
      </c>
      <c r="B59" t="s">
        <v>583</v>
      </c>
      <c r="C59" t="s">
        <v>588</v>
      </c>
      <c r="D59" t="s">
        <v>595</v>
      </c>
      <c r="M59" t="str">
        <f t="shared" ref="M59:M70" si="5">"if ($q=="&amp;A59&amp;"){$query="&amp;C59&amp;D59&amp;E59&amp;F59&amp;G59&amp;H59&amp;I59&amp;J59&amp;K59&amp;L59&amp;"}"</f>
        <v>if ($q=="SPinsert"){$query="insert into tx_salespay(payno,paydate,paytype,custcode,custname,accountid,paymenttype,paymentdate,checkno,totalpay,notes,createby,createdate,updateby,updatedate) values('$dt[0]','$dt[1]','SP','$dt[2]','$dt[3]','$dt[4]','$dt[5]','$dt[6]','$dt[7]','$dt[8]','$dt[9]','$dt[10]',now(),'$dt[10]',now())";$i=0; $dt1=explode('{}', $dt[11]); if ($dt1!='') {   foreach($dt1 as $loop)   {$dt2 = explode('[]',$dt1[$i]); if ($dt2[8]!=0){$str = "insert into tx_salespay_d(payno,payid,invoiceno,invdate,payterms,netamount,payed,total,payamount,leftamount) values('$dt2[0]','$dt2[1]','$dt2[2]','$dt2[3]','$dt2[4]','$dt2[5]','$dt2[6]','$dt2[7]','$dt2[8]','$dt2[9]')"; include("exec2.php");}   $i++; } }}</v>
      </c>
    </row>
    <row r="60" spans="1:13">
      <c r="A60" t="s">
        <v>581</v>
      </c>
      <c r="B60" t="s">
        <v>584</v>
      </c>
      <c r="C60" t="s">
        <v>593</v>
      </c>
      <c r="D60" t="s">
        <v>586</v>
      </c>
      <c r="E60" t="s">
        <v>595</v>
      </c>
      <c r="M60" t="str">
        <f t="shared" si="5"/>
        <v>if ($q=="SPupdate"){$query="update tx_salespay set paydate='$dt[1]',paytype='SP',custcode='$dt[2]',custname='$dt[3]',accountid='$dt[4]',paymenttype='$dt[5]',paymentdate='$dt[6]',checkno='$dt[7]',totalpay='$dt[8]',notes='$dt[9]',updateby='$dt[10]',updatedate=now() where payno='$dt[0]'";$str="delete from tx_salespay_d where payno='$dt[0]'";include("exec2.php"); $i=0; $dt1=explode('{}', $dt[11]); if ($dt1!='') {   foreach($dt1 as $loop)   {$dt2 = explode('[]',$dt1[$i]); if ($dt2[8]!=0){$str = "insert into tx_salespay_d(payno,payid,invoiceno,invdate,payterms,netamount,payed,total,payamount,leftamount) values('$dt2[0]','$dt2[1]','$dt2[2]','$dt2[3]','$dt2[4]','$dt2[5]','$dt2[6]','$dt2[7]','$dt2[8]','$dt2[9]')"; include("exec2.php");}   $i++; } }}</v>
      </c>
    </row>
    <row r="61" spans="1:13">
      <c r="A61" t="s">
        <v>582</v>
      </c>
      <c r="B61" t="s">
        <v>585</v>
      </c>
      <c r="C61" t="s">
        <v>587</v>
      </c>
      <c r="D61" t="s">
        <v>586</v>
      </c>
      <c r="M61" t="str">
        <f t="shared" si="5"/>
        <v>if ($q=="SPdelete"){$query="delete from tx_salespay where payno='$dt[0]'";$str="delete from tx_salespay_d where payno='$dt[0]'";include("exec2.php"); }</v>
      </c>
    </row>
    <row r="62" spans="1:13">
      <c r="A62" t="s">
        <v>600</v>
      </c>
      <c r="B62" t="s">
        <v>603</v>
      </c>
      <c r="C62" t="s">
        <v>616</v>
      </c>
      <c r="D62" t="s">
        <v>1089</v>
      </c>
      <c r="E62" t="s">
        <v>1097</v>
      </c>
      <c r="M62" t="str">
        <f t="shared" si="5"/>
        <v>if ($q=="SRinsert"){$query="insert into tx_salesreturn(returnno,returndate,returntype,custcode,custname,refno,payterms,salesman,warehousefrom,totalamount,discent,disamount,ppncent,ppnamount,otherfee,netamount,cash,credit,notes,createby,createdate,updateby,updatedate) values('$dt[0]','$dt[1]','SR','$dt[2]','$dt[3]','$dt[4]','$dt[5]','$dt[6]','$dt[7]','$dt[8]','$dt[9]','$dt[10]','$dt[11]','$dt[12]','$dt[13]','$dt[14]','$dt[15]','$dt[16]','$dt[17]','$dt[18]',now(),'$dt[18]',now())";$i=0; $dt1=explode('{}', $dt[19]);$str = "insert into tx_salesreturn_d(returnno,returnid,prodcode,prodname,qty,unit,price,discent,disamount,total)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$str=$str."('$dt2[2]','$dt2[3]','$dt2[5]','$user',now(),'Sales Return #$dt2[0]','$dt[7]',$dt2[4]),";  $i++; }$str=substr($str, 0, -1);include("exec2.php"); }}</v>
      </c>
    </row>
    <row r="63" spans="1:13">
      <c r="A63" t="s">
        <v>601</v>
      </c>
      <c r="B63" t="s">
        <v>604</v>
      </c>
      <c r="C63" t="s">
        <v>618</v>
      </c>
      <c r="D63" t="s">
        <v>1090</v>
      </c>
      <c r="E63" t="s">
        <v>1089</v>
      </c>
      <c r="F63" t="s">
        <v>1097</v>
      </c>
      <c r="M63" t="str">
        <f t="shared" si="5"/>
        <v>if ($q=="SRupdate"){$query="update tx_salesreturn set returndate='$dt[1]',returntype='SR',custcode='$dt[2]',custname='$dt[3]',refno='$dt[4]',payterms='$dt[5]',salesman='$dt[6]',warehousefrom='$dt[7]',totalamount='$dt[8]',discent='$dt[9]',disamount='$dt[10]',ppncent='$dt[11]',ppnamount='$dt[12]',otherfee='$dt[13]',netamount='$dt[14]',cash='$dt[15]',credit='$dt[16]',notes='$dt[17]',updateby='$dt[18]',updatedate=now() where returnno='$dt[0]'";$str="delete from tx_salesreturn_d where returnno='$dt[0]'";include("exec2.php");  $str="delete from tx_stock_all where transdesc like '%$dt[0]%'";include("exec2.php"); $i=0; $dt1=explode('{}', $dt[19]);$str = "insert into tx_salesreturn_d(returnno,returnid,prodcode,prodname,qty,unit,price,discent,disamount,total)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$str=$str."('$dt2[2]','$dt2[3]','$dt2[5]','$user',now(),'Sales Return #$dt2[0]','$dt[7]',$dt2[4]),";  $i++; }$str=substr($str, 0, -1);include("exec2.php"); }}</v>
      </c>
    </row>
    <row r="64" spans="1:13">
      <c r="A64" t="s">
        <v>602</v>
      </c>
      <c r="B64" t="s">
        <v>605</v>
      </c>
      <c r="C64" t="s">
        <v>1099</v>
      </c>
      <c r="D64" t="s">
        <v>606</v>
      </c>
      <c r="M64" t="str">
        <f t="shared" si="5"/>
        <v>if ($q=="SRdelete"){$query="delete from tx_salesreturn where returnno='$dt[0]'"; $str="delete from tx_stock_all where transdesc like '%$dt[0]%'";include("exec2.php"); $str="delete from tx_salesreturn_d where returnno='$dt[0]'";include("exec2.php"); }</v>
      </c>
    </row>
    <row r="65" spans="1:13">
      <c r="A65" t="s">
        <v>621</v>
      </c>
      <c r="B65" t="s">
        <v>624</v>
      </c>
      <c r="C65" t="s">
        <v>630</v>
      </c>
      <c r="D65" t="s">
        <v>629</v>
      </c>
      <c r="M65" t="str">
        <f t="shared" si="5"/>
        <v>if ($q=="POinsert"){$query="insert into tx_purchase(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values('$dt[0]','$dt[1]','PO','$dt[2]','$dt[3]','$dt[6]','$dt[7]','$dt[4]','$dt[8]','$dt[9]','$dt[10]','$dt[11]','$dt[20]','$dt[12]','$dt[13]','$dt[14]','$dt[15]','','','','','','$dt[18]','$dt[5]','','','','','','','','','','','$dt[16]','$dt[17]',now(),'$dt[17]',now())";$i=0; $dt1=explode('{}', $dt[19]); if ($dt1!='') {   foreach($dt1 as $loop)   {$dt2 = explode('[]',$dt1[$i]); $str = "insert into tx_purchase_d(orderno,orderid,prodcode,prodname,qty,unit,price,discent,disamount,total) values('$dt2[0]','$dt2[1]','$dt2[2]','$dt2[3]','$dt2[4]','$dt2[5]','$dt2[6]','$dt2[7]','".($dt2[7]/100)*$dt2[6]."','".$dt2[8]."')"; include("exec2.php");   $i++; } }}</v>
      </c>
    </row>
    <row r="66" spans="1:13">
      <c r="A66" t="s">
        <v>622</v>
      </c>
      <c r="B66" t="s">
        <v>625</v>
      </c>
      <c r="C66" t="s">
        <v>631</v>
      </c>
      <c r="D66" t="s">
        <v>628</v>
      </c>
      <c r="E66" t="s">
        <v>629</v>
      </c>
      <c r="M66" t="str">
        <f t="shared" si="5"/>
        <v>if ($q=="POupdate"){$query="update tx_purchase set orderdate='$dt[1]',transtype='PO',suppid='$dt[2]',suppname='$dt[3]',payterms='$dt[6]',pono='$dt[7]',salesman='$dt[4]',totalamount='$dt[8]',discent='$dt[9]',disamount='$dt[10]',ppncent='$dt[11]',ppnamount='$dt[20]',netamount='$dt[13]',dp='$dt[14]',leftamount='$dt[15]',deliverydate='$dt[18]',warehousefrom='$dt[5]',notes='$dt[16]',updateby='$dt[17]',updatedate=now() where orderno='$dt[0]'";$str="delete from tx_purchase_d where orderno='$dt[0]'";include("exec2.php"); $i=0; $dt1=explode('{}', $dt[19]); if ($dt1!='') {   foreach($dt1 as $loop)   {$dt2 = explode('[]',$dt1[$i]); $str = "insert into tx_purchase_d(orderno,orderid,prodcode,prodname,qty,unit,price,discent,disamount,total) values('$dt2[0]','$dt2[1]','$dt2[2]','$dt2[3]','$dt2[4]','$dt2[5]','$dt2[6]','$dt2[7]','".($dt2[7]/100)*$dt2[6]."','".$dt2[8]."')"; include("exec2.php");   $i++; } }}</v>
      </c>
    </row>
    <row r="67" spans="1:13">
      <c r="A67" t="s">
        <v>623</v>
      </c>
      <c r="B67" t="s">
        <v>626</v>
      </c>
      <c r="C67" t="s">
        <v>627</v>
      </c>
      <c r="D67" t="s">
        <v>628</v>
      </c>
      <c r="M67" t="str">
        <f t="shared" si="5"/>
        <v>if ($q=="POdelete"){$query="delete from tx_purchase where orderno='$dt[0]'";$str="delete from tx_purchase_d where orderno='$dt[0]'";include("exec2.php"); }</v>
      </c>
    </row>
    <row r="68" spans="1:13">
      <c r="A68" t="s">
        <v>641</v>
      </c>
      <c r="B68" t="s">
        <v>644</v>
      </c>
      <c r="C68" t="s">
        <v>658</v>
      </c>
      <c r="D68" t="s">
        <v>1091</v>
      </c>
      <c r="E68" t="s">
        <v>1093</v>
      </c>
      <c r="M68" t="str">
        <f t="shared" si="5"/>
        <v>if ($q=="PIinsert"){$query="insert into tx_purchase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PI','$dt[2]','$dt[3]','$dt[6]','$dt[7]','$dt[4]','$dt[8]','$dt[9]','$dt[10]','$dt[11]','$dt[20]','$dt[12]','$dt[13]','$dt[14]','$dt[15]','$dt[21]','','','','','','$dt[18]','$dt[5]','','','','','','','','','','','$dt[16]','$dt[17]',now(),'$dt[17]',now())";$i=0; $dt1=explode('{}', $dt[19]);$str = "insert into tx_purchaseinvoice_d(orderno,orderid,prodcode,prodname,qty,unit,price,discent,disamount,total) values"; if ($dt1!='') {foreach($dt1 as $loop){$dt2 = explode('[]',$dt1[$i]); $str=$str."('$dt2[0]','$dt2[1]','$dt2[2]','$dt2[3]','$dt2[4]','$dt2[5]','$dt2[6]','$dt2[7]','".($dt2[7]/100)*$dt2[6]."','".$dt2[8]."'),";  $i++; }$str=substr($str, 0, -1);include("exec2.php");}$i=0;$dt1=explode('{}', $dt[19]);$str="INSERT INTO tx_stock_all(itemcode,itemname,unit,userid,transtime,transdesc,warehouse,inqty) values"; if ($dt1!='') {   foreach($dt1 as $loop)    {$dt2 = explode('[]',$dt1[$i]); $str=$str."('$dt2[2]','$dt2[3]','$dt2[5]','$user',now(),'Purchase #$dt2[0]','$dt[5]',$dt2[4]),";  $i++; }$str=substr($str, 0, -1);include("exec2.php"); }}</v>
      </c>
    </row>
    <row r="69" spans="1:13">
      <c r="A69" t="s">
        <v>642</v>
      </c>
      <c r="B69" t="s">
        <v>645</v>
      </c>
      <c r="C69" t="s">
        <v>657</v>
      </c>
      <c r="D69" t="s">
        <v>1092</v>
      </c>
      <c r="E69" t="s">
        <v>1091</v>
      </c>
      <c r="F69" t="s">
        <v>1093</v>
      </c>
      <c r="M69" t="str">
        <f t="shared" si="5"/>
        <v>if ($q=="PIupdate"){$query="update tx_purchaseinvoice set orderdate='$dt[1]',transtype='PI',custcode='$dt[2]',custname='$dt[3]',payterms='$dt[6]',pono='$dt[7]',salesman='$dt[4]',totalamount='$dt[8]',discent='$dt[9]',disamount='$dt[10]',ppncent='$dt[11]',ppnamount='$dt[20]',netamount='$dt[13]',dppo='$dt[14]',cash='$dt[15]',credit='$dt[21]',deliverydate='$dt[18]',warehousefrom='$dt[5]',notes='$dt[16]',updateby='$dt[17]',updatedate=now() where orderno='$dt[0]'";$str="delete from tx_purchaseinvoice_d where orderno='$dt[0]'";include("exec2.php");  $str="delete from tx_stock_all where transdesc like '%$dt[0]%'";include("exec2.php"); $i=0; $dt1=explode('{}', $dt[19]);$str = "insert into tx_purchaseinvoice_d(orderno,orderid,prodcode,prodname,qty,unit,price,discent,disamount,total) values"; if ($dt1!='') {foreach($dt1 as $loop){$dt2 = explode('[]',$dt1[$i]); $str=$str."('$dt2[0]','$dt2[1]','$dt2[2]','$dt2[3]','$dt2[4]','$dt2[5]','$dt2[6]','$dt2[7]','".($dt2[7]/100)*$dt2[6]."','".$dt2[8]."'),";  $i++; }$str=substr($str, 0, -1);include("exec2.php");}$i=0;$dt1=explode('{}', $dt[19]);$str="INSERT INTO tx_stock_all(itemcode,itemname,unit,userid,transtime,transdesc,warehouse,inqty) values"; if ($dt1!='') {   foreach($dt1 as $loop)    {$dt2 = explode('[]',$dt1[$i]); $str=$str."('$dt2[2]','$dt2[3]','$dt2[5]','$user',now(),'Purchase #$dt2[0]','$dt[5]',$dt2[4]),";  $i++; }$str=substr($str, 0, -1);include("exec2.php"); }}</v>
      </c>
    </row>
    <row r="70" spans="1:13">
      <c r="A70" t="s">
        <v>643</v>
      </c>
      <c r="B70" t="s">
        <v>646</v>
      </c>
      <c r="C70" t="s">
        <v>1100</v>
      </c>
      <c r="D70" t="s">
        <v>648</v>
      </c>
      <c r="E70" t="s">
        <v>648</v>
      </c>
      <c r="F70" t="s">
        <v>647</v>
      </c>
      <c r="M70" t="str">
        <f t="shared" si="5"/>
        <v>if ($q=="PIdelete"){$query="delete from tx_purchaseinvoice where orderno='$dt[0]'"; $str="delete from tx_stock_all where transdesc like '%$dt[0]%'";include("exec2.php"); $str="delete from tx_purchaseinvoice_d where orderno='$dt[0]'";include("exec2.php"); $str="delete from tx_purchaseinvoice_d where orderno='$dt[0]'";include("exec2.php"); $i=0; $dt1=explode('{}', $dt[19]); if ($dt1!='') {   foreach($dt1 as $loop)   {$dt2 = explode('[]',$dt1[$i]); $str = "insert into tx_purchaseinvoice_d(orderno,orderid,prodcode,prodname,qty,unit,price,discent,disamount,total) values('$dt2[0]','$dt2[1]','$dt2[2]','$dt2[3]','$dt2[4]','$dt2[5]','$dt2[6]','$dt2[7]','".($dt2[7]/100)*$dt2[6]."','".$dt2[8]."')"; include("exec2.php");   $i++; } }}</v>
      </c>
    </row>
    <row r="71" spans="1:13">
      <c r="A71" t="s">
        <v>667</v>
      </c>
      <c r="B71" t="s">
        <v>670</v>
      </c>
      <c r="C71" t="s">
        <v>673</v>
      </c>
      <c r="D71" t="s">
        <v>674</v>
      </c>
      <c r="M71" t="str">
        <f t="shared" ref="M71:M76" si="6">"if ($q=="&amp;A71&amp;"){$query="&amp;C71&amp;D71&amp;E71&amp;F71&amp;G71&amp;H71&amp;I71&amp;J71&amp;K71&amp;L71&amp;"}"</f>
        <v>if ($q=="PPinsert"){$query="insert into tx_purchasepay(payno,paydate,paytype,custcode,custname,accountid,paymenttype,paymentdate,checkno,totalpay,notes,createby,createdate,updateby,updatedate) values('$dt[0]','$dt[1]','SP','$dt[2]','$dt[3]','$dt[4]','$dt[5]','$dt[6]','$dt[7]','$dt[8]','$dt[9]','$dt[10]',now(),'$dt[10]',now())";$i=0; $dt1=explode('{}', $dt[11]); if ($dt1!='') {   foreach($dt1 as $loop)   {$dt2 = explode('[]',$dt1[$i]); if ($dt2[8]!=0){$str = "insert into tx_purchasepay_d(payno,payid,invoiceno,invdate,payterms,netamount,payed,total,payamount,leftamount) values('$dt2[0]','$dt2[1]','$dt2[2]','$dt2[3]','$dt2[4]','$dt2[5]','$dt2[6]','$dt2[7]','$dt2[8]','$dt2[9]')"; include("exec2.php");}   $i++; } }}</v>
      </c>
    </row>
    <row r="72" spans="1:13">
      <c r="A72" t="s">
        <v>668</v>
      </c>
      <c r="B72" t="s">
        <v>671</v>
      </c>
      <c r="C72" t="s">
        <v>695</v>
      </c>
      <c r="D72" t="s">
        <v>675</v>
      </c>
      <c r="E72" t="s">
        <v>674</v>
      </c>
      <c r="M72" t="str">
        <f t="shared" si="6"/>
        <v>if ($q=="PPupdate"){$query="update tx_purchasepay set paydate='$dt[1]',paytype='PP',custcode='$dt[2]',custname='$dt[3]',accountid='$dt[4]',paymenttype='$dt[5]',paymentdate='$dt[6]',checkno='$dt[7]',totalpay='$dt[8]',notes='$dt[9]',updateby='$dt[10]',updatedate=now() where payno='$dt[0]'";$str="delete from tx_purchasepay_d where payno='$dt[0]'";include("exec2.php"); $i=0; $dt1=explode('{}', $dt[11]); if ($dt1!='') {   foreach($dt1 as $loop)   {$dt2 = explode('[]',$dt1[$i]); if ($dt2[8]!=0){$str = "insert into tx_purchasepay_d(payno,payid,invoiceno,invdate,payterms,netamount,payed,total,payamount,leftamount) values('$dt2[0]','$dt2[1]','$dt2[2]','$dt2[3]','$dt2[4]','$dt2[5]','$dt2[6]','$dt2[7]','$dt2[8]','$dt2[9]')"; include("exec2.php");}   $i++; } }}</v>
      </c>
    </row>
    <row r="73" spans="1:13">
      <c r="A73" t="s">
        <v>669</v>
      </c>
      <c r="B73" t="s">
        <v>672</v>
      </c>
      <c r="C73" t="s">
        <v>676</v>
      </c>
      <c r="D73" t="s">
        <v>675</v>
      </c>
      <c r="M73" t="str">
        <f t="shared" si="6"/>
        <v>if ($q=="PPdelete"){$query="delete from tx_purchasepay where payno='$dt[0]'";$str="delete from tx_purchasepay_d where payno='$dt[0]'";include("exec2.php"); }</v>
      </c>
    </row>
    <row r="74" spans="1:13">
      <c r="A74" t="s">
        <v>687</v>
      </c>
      <c r="B74" t="s">
        <v>690</v>
      </c>
      <c r="C74" t="s">
        <v>696</v>
      </c>
      <c r="D74" t="s">
        <v>1094</v>
      </c>
      <c r="E74" t="s">
        <v>1096</v>
      </c>
      <c r="M74" t="str">
        <f t="shared" si="6"/>
        <v>if ($q=="PRinsert"){$query="insert into tx_purchasereturn(returnno,returndate,returntype,custcode,custname,refno,payterms,salesman,warehousefrom,totalamount,discent,disamount,ppncent,ppnamount,otherfee,netamount,cash,credit,notes,createby,createdate,updateby,updatedate) values('$dt[0]','$dt[1]','PR','$dt[2]','$dt[3]','$dt[4]','$dt[5]','$dt[6]','$dt[7]','$dt[8]','$dt[9]','$dt[10]','$dt[11]','$dt[12]','$dt[13]','$dt[14]','$dt[15]','$dt[16]','$dt[17]','$dt[18]',now(),'$dt[18]',now())";$i=0; $dt1=explode('{}', $dt[19]);$str = "insert into tx_purchasereturn_d(returnno,returnid,prodcode,prodname,qty,unit,price,discent,disamount,total)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$str=$str."('$dt2[2]','$dt2[3]','$dt2[5]','$user',now(),'Purchase Return #$dt2[0]','$dt[7]',$dt2[4]),";  $i++; }$str=substr($str, 0, -1);include("exec2.php"); }}</v>
      </c>
    </row>
    <row r="75" spans="1:13">
      <c r="A75" t="s">
        <v>688</v>
      </c>
      <c r="B75" t="s">
        <v>691</v>
      </c>
      <c r="C75" t="s">
        <v>694</v>
      </c>
      <c r="D75" t="s">
        <v>1095</v>
      </c>
      <c r="E75" t="s">
        <v>1094</v>
      </c>
      <c r="F75" t="s">
        <v>1096</v>
      </c>
      <c r="M75" t="str">
        <f t="shared" si="6"/>
        <v>if ($q=="PRupdate"){$query="update tx_purchasereturn set returndate='$dt[1]',returntype='PR',custcode='$dt[2]',custname='$dt[3]',refno='$dt[4]',payterms='$dt[5]',salesman='$dt[6]',warehousefrom='$dt[7]',totalamount='$dt[8]',discent='$dt[9]',disamount='$dt[10]',ppncent='$dt[11]',ppnamount='$dt[12]',otherfee='$dt[13]',netamount='$dt[14]',cash='$dt[15]',credit='$dt[16]',notes='$dt[17]',updateby='$dt[18]',updatedate=now() where returnno='$dt[0]'";$str="delete from tx_purchasereturn_d where returnno='$dt[0]'";include("exec2.php");  $str="delete from tx_stock_all where transdesc like '%$dt[0]%'";include("exec2.php"); $i=0; $dt1=explode('{}', $dt[19]);$str = "insert into tx_purchasereturn_d(returnno,returnid,prodcode,prodname,qty,unit,price,discent,disamount,total)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$str=$str."('$dt2[2]','$dt2[3]','$dt2[5]','$user',now(),'Purchase Return #$dt2[0]','$dt[7]',$dt2[4]),";  $i++; }$str=substr($str, 0, -1);include("exec2.php"); }}</v>
      </c>
    </row>
    <row r="76" spans="1:13">
      <c r="A76" t="s">
        <v>689</v>
      </c>
      <c r="B76" t="s">
        <v>692</v>
      </c>
      <c r="C76" t="s">
        <v>1101</v>
      </c>
      <c r="D76" t="s">
        <v>693</v>
      </c>
      <c r="M76" t="str">
        <f t="shared" si="6"/>
        <v>if ($q=="PRdelete"){$query="delete from tx_purchasereturn where returnno='$dt[0]'"; $str="delete from tx_stock_all where transdesc like '%$dt[0]%'";include("exec2.php"); $str="delete from tx_purchasereturn_d where returnno='$dt[0]'";include("exec2.php"); }</v>
      </c>
    </row>
    <row r="77" spans="1:13">
      <c r="A77" t="s">
        <v>726</v>
      </c>
      <c r="B77" t="s">
        <v>691</v>
      </c>
      <c r="C77" t="s">
        <v>727</v>
      </c>
      <c r="M77" t="str">
        <f t="shared" ref="M77" si="7">"if ($q=="&amp;A77&amp;"){$query="&amp;C77&amp;D77&amp;E77&amp;F77&amp;G77&amp;H77&amp;I77&amp;J77&amp;K77&amp;L77&amp;"}"</f>
        <v>if ($q=="PCQupdate"){$query="update tx_purchasepay set paymentstatus='$dt[8]',payeddate=now() where payno='$dt[0]'";}</v>
      </c>
    </row>
    <row r="78" spans="1:13">
      <c r="A78" t="s">
        <v>750</v>
      </c>
      <c r="B78" t="s">
        <v>604</v>
      </c>
      <c r="C78" t="s">
        <v>751</v>
      </c>
      <c r="M78" t="str">
        <f t="shared" ref="M78:M97" si="8">"if ($q=="&amp;A78&amp;"){$query="&amp;C78&amp;D78&amp;E78&amp;F78&amp;G78&amp;H78&amp;I78&amp;J78&amp;K78&amp;L78&amp;"}"</f>
        <v>if ($q=="SCQupdate"){$query="update tx_salespay set paymentstatus='$dt[8]',payeddate=now() where payno='$dt[0]'";}</v>
      </c>
    </row>
    <row r="79" spans="1:13">
      <c r="A79" t="s">
        <v>771</v>
      </c>
      <c r="B79" t="s">
        <v>764</v>
      </c>
      <c r="C79" t="s">
        <v>776</v>
      </c>
      <c r="M79" t="str">
        <f t="shared" si="8"/>
        <v>if ($q=="SRPinsert"){$query="insert into tx_trans_point(transdate,memberid,pointvalue,transtype) values('$dt[1]','$dt[2]',-(CAST('$dt[3]' AS INT)),'Reimburse')";}</v>
      </c>
    </row>
    <row r="80" spans="1:13">
      <c r="A80" t="s">
        <v>772</v>
      </c>
      <c r="B80" t="s">
        <v>764</v>
      </c>
      <c r="C80" t="s">
        <v>775</v>
      </c>
      <c r="M80" t="str">
        <f t="shared" si="8"/>
        <v>if ($q=="SRPupdate"){$query="update tx_trans_point set transdate='$dt[1]',memberid='$dt[2]',pointvalue=-(CAST('$dt[3]' AS INT)) where pointid='$dt[0]'";}</v>
      </c>
    </row>
    <row r="81" spans="1:13">
      <c r="A81" t="s">
        <v>773</v>
      </c>
      <c r="B81" t="s">
        <v>764</v>
      </c>
      <c r="C81" t="s">
        <v>768</v>
      </c>
      <c r="M81" t="str">
        <f t="shared" si="8"/>
        <v>if ($q=="SRPdelete"){$query="delete from tx_trans_point where pointid='$dt[0]'";}</v>
      </c>
    </row>
    <row r="82" spans="1:13">
      <c r="A82" t="s">
        <v>817</v>
      </c>
      <c r="B82" t="s">
        <v>624</v>
      </c>
      <c r="C82" s="17" t="s">
        <v>838</v>
      </c>
      <c r="D82" s="17" t="s">
        <v>830</v>
      </c>
      <c r="M82" t="str">
        <f t="shared" si="8"/>
        <v>if ($q=="COinsert"){$query="insert into tx_consignment(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values('$dt[0]','$dt[1]','CO','$dt[2]','$dt[3]','$dt[6]','$dt[7]','$dt[4]','$dt[8]','$dt[9]','$dt[10]','$dt[11]','$dt[20]','$dt[12]','$dt[13]','$dt[14]','$dt[15]','','','','','','$dt[18]','$dt[5]','','','','','','','','','','','$dt[16]','$dt[17]',now(),'$dt[17]',now())";$i=0; $dt1=explode('{}', $dt[19]); if ($dt1!='') {   foreach($dt1 as $loop)   {$dt2 = explode('[]',$dt1[$i]); $str = "insert into tx_consignment_d(orderno,orderid,prodcode,prodname,qty,unit,price,discent,disamount,total) values('$dt2[0]','$dt2[1]','$dt2[2]','$dt2[3]','$dt2[4]','$dt2[5]','$dt2[6]','$dt2[7]','".($dt2[7]/100)*$dt2[6]."','".$dt2[8]."')"; include("exec2.php");   $i++; } }}</v>
      </c>
    </row>
    <row r="83" spans="1:13">
      <c r="A83" t="s">
        <v>818</v>
      </c>
      <c r="B83" t="s">
        <v>625</v>
      </c>
      <c r="C83" s="17" t="s">
        <v>853</v>
      </c>
      <c r="D83" t="s">
        <v>831</v>
      </c>
      <c r="E83" s="17" t="s">
        <v>830</v>
      </c>
      <c r="M83" t="str">
        <f t="shared" si="8"/>
        <v>if ($q=="COupdate"){$query="update tx_consignment set orderdate='$dt[1]',transtype='CO',suppid='$dt[2]',suppname='$dt[3]',payterms='$dt[6]',pono='$dt[7]',salesman='$dt[4]',totalamount='$dt[8]',discent='$dt[9]',disamount='$dt[10]',ppncent='$dt[11]',ppnamount='$dt[20]',netamount='$dt[13]',dp='$dt[14]',leftamount='$dt[15]',deliverydate='$dt[18]',warehousefrom='$dt[5]',notes='$dt[16]',updateby='$dt[17]',updatedate=now() where orderno='$dt[0]'";$str="delete from tx_consignment_d where orderno='$dt[0]'";include("exec2.php"); $i=0; $dt1=explode('{}', $dt[19]); if ($dt1!='') {   foreach($dt1 as $loop)   {$dt2 = explode('[]',$dt1[$i]); $str = "insert into tx_consignment_d(orderno,orderid,prodcode,prodname,qty,unit,price,discent,disamount,total) values('$dt2[0]','$dt2[1]','$dt2[2]','$dt2[3]','$dt2[4]','$dt2[5]','$dt2[6]','$dt2[7]','".($dt2[7]/100)*$dt2[6]."','".$dt2[8]."')"; include("exec2.php");   $i++; } }}</v>
      </c>
    </row>
    <row r="84" spans="1:13">
      <c r="A84" t="s">
        <v>819</v>
      </c>
      <c r="B84" t="s">
        <v>626</v>
      </c>
      <c r="C84" t="s">
        <v>839</v>
      </c>
      <c r="D84" t="s">
        <v>831</v>
      </c>
      <c r="M84" t="str">
        <f t="shared" si="8"/>
        <v>if ($q=="COdelete"){$query="delete from tx_consignment where orderno='$dt[0]'";$str="delete from tx_consignment_d where orderno='$dt[0]'";include("exec2.php"); }</v>
      </c>
    </row>
    <row r="85" spans="1:13">
      <c r="A85" t="s">
        <v>820</v>
      </c>
      <c r="B85" t="s">
        <v>644</v>
      </c>
      <c r="C85" s="17" t="s">
        <v>840</v>
      </c>
      <c r="D85" s="17" t="s">
        <v>832</v>
      </c>
      <c r="M85" t="str">
        <f t="shared" si="8"/>
        <v>if ($q=="CIinsert"){$query="insert into tx_consignment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I','$dt[2]','$dt[3]','$dt[6]','$dt[7]','$dt[4]','$dt[8]','$dt[9]','$dt[10]','$dt[11]','$dt[20]','$dt[12]','$dt[13]','$dt[14]','$dt[15]','$dt[21]','','','','','','$dt[18]','$dt[5]','','','','','','','','','','','$dt[16]','$dt[17]',now(),'$dt[17]',now())";$i=0; $dt1=explode('{}', $dt[19]); if ($dt1!='') {   foreach($dt1 as $loop)   {$dt2 = explode('[]',$dt1[$i]); $str = "insert into tx_consignmentinvoice_d(orderno,orderid,prodcode,prodname,qty,unit,price,discent,disamount,total) values('$dt2[0]','$dt2[1]','$dt2[2]','$dt2[3]','$dt2[4]','$dt2[5]','$dt2[6]','$dt2[7]','".($dt2[7]/100)*$dt2[6]."','".$dt2[8]."')"; include("exec2.php");   $i++; } }}</v>
      </c>
    </row>
    <row r="86" spans="1:13">
      <c r="A86" t="s">
        <v>821</v>
      </c>
      <c r="B86" t="s">
        <v>645</v>
      </c>
      <c r="C86" s="17" t="s">
        <v>854</v>
      </c>
      <c r="D86" t="s">
        <v>833</v>
      </c>
      <c r="E86" s="17" t="s">
        <v>832</v>
      </c>
      <c r="M86" t="str">
        <f t="shared" si="8"/>
        <v>if ($q=="CIupdate"){$query="update tx_consignmentinvoice set orderdate='$dt[1]',transtype='CI',custcode='$dt[2]',custname='$dt[3]',payterms='$dt[6]',pono='$dt[7]',salesman='$dt[4]',totalamount='$dt[8]',discent='$dt[9]',disamount='$dt[10]',ppncent='$dt[11]',ppnamount='$dt[20]',netamount='$dt[13]',dppo='$dt[14]',cash='$dt[15]',credit='$dt[21]',deliverydate='$dt[18]',warehousefrom='$dt[5]',notes='$dt[16]',updateby='$dt[17]',updatedate=now() where orderno='$dt[0]'";$str="delete from tx_consignmentinvoice_d where orderno='$dt[0]'";include("exec2.php"); $i=0; $dt1=explode('{}', $dt[19]); if ($dt1!='') {   foreach($dt1 as $loop)   {$dt2 = explode('[]',$dt1[$i]); $str = "insert into tx_consignmentinvoice_d(orderno,orderid,prodcode,prodname,qty,unit,price,discent,disamount,total) values('$dt2[0]','$dt2[1]','$dt2[2]','$dt2[3]','$dt2[4]','$dt2[5]','$dt2[6]','$dt2[7]','".($dt2[7]/100)*$dt2[6]."','".$dt2[8]."')"; include("exec2.php");   $i++; } }}</v>
      </c>
    </row>
    <row r="87" spans="1:13">
      <c r="A87" t="s">
        <v>822</v>
      </c>
      <c r="B87" t="s">
        <v>646</v>
      </c>
      <c r="C87" t="s">
        <v>841</v>
      </c>
      <c r="D87" t="s">
        <v>833</v>
      </c>
      <c r="M87" t="str">
        <f t="shared" si="8"/>
        <v>if ($q=="CIdelete"){$query="delete from tx_consignmentinvoice where orderno='$dt[0]'";$str="delete from tx_consignmentinvoice_d where orderno='$dt[0]'";include("exec2.php"); }</v>
      </c>
    </row>
    <row r="88" spans="1:13">
      <c r="A88" t="s">
        <v>823</v>
      </c>
      <c r="B88" t="s">
        <v>670</v>
      </c>
      <c r="C88" s="17" t="s">
        <v>842</v>
      </c>
      <c r="D88" s="17" t="s">
        <v>834</v>
      </c>
      <c r="M88" t="str">
        <f t="shared" si="8"/>
        <v>if ($q=="CPinsert"){$query="insert into tx_consignmentpay(payno,paydate,paytype,custcode,custname,accountid,paymenttype,paymentdate,checkno,totalpay,notes,createby,createdate,updateby,updatedate) values('$dt[0]','$dt[1]','CP','$dt[2]','$dt[3]','$dt[4]','$dt[5]','$dt[6]','$dt[7]','$dt[8]','$dt[9]','$dt[10]',now(),'$dt[10]',now())";$i=0; $dt1=explode('{}', $dt[11]); if ($dt1!='') {   foreach($dt1 as $loop)   {$dt2 = explode('[]',$dt1[$i]); if ($dt2[8]!=0){$str = "insert into tx_consignmentpay_d(payno,payid,invoiceno,invdate,payterms,netamount,payed,total,payamount,leftamount) values('$dt2[0]','$dt2[1]','$dt2[2]','$dt2[3]','$dt2[4]','$dt2[5]','$dt2[6]','$dt2[7]','$dt2[8]','$dt2[9]')"; include("exec2.php");}   $i++; } }}</v>
      </c>
    </row>
    <row r="89" spans="1:13">
      <c r="A89" t="s">
        <v>824</v>
      </c>
      <c r="B89" t="s">
        <v>671</v>
      </c>
      <c r="C89" s="17" t="s">
        <v>855</v>
      </c>
      <c r="D89" t="s">
        <v>835</v>
      </c>
      <c r="E89" s="17" t="s">
        <v>834</v>
      </c>
      <c r="M89" t="str">
        <f t="shared" si="8"/>
        <v>if ($q=="CPupdate"){$query="update tx_consignmentpay set paydate='$dt[1]',paytype='CP',custcode='$dt[2]',custname='$dt[3]',accountid='$dt[4]',paymenttype='$dt[5]',paymentdate='$dt[6]',checkno='$dt[7]',totalpay='$dt[8]',notes='$dt[9]',updateby='$dt[10]',updatedate=now() where payno='$dt[0]'";$str="delete from tx_consignmentpay_d where payno='$dt[0]'";include("exec2.php"); $i=0; $dt1=explode('{}', $dt[11]); if ($dt1!='') {   foreach($dt1 as $loop)   {$dt2 = explode('[]',$dt1[$i]); if ($dt2[8]!=0){$str = "insert into tx_consignmentpay_d(payno,payid,invoiceno,invdate,payterms,netamount,payed,total,payamount,leftamount) values('$dt2[0]','$dt2[1]','$dt2[2]','$dt2[3]','$dt2[4]','$dt2[5]','$dt2[6]','$dt2[7]','$dt2[8]','$dt2[9]')"; include("exec2.php");}   $i++; } }}</v>
      </c>
    </row>
    <row r="90" spans="1:13">
      <c r="A90" t="s">
        <v>825</v>
      </c>
      <c r="B90" t="s">
        <v>672</v>
      </c>
      <c r="C90" t="s">
        <v>843</v>
      </c>
      <c r="D90" t="s">
        <v>835</v>
      </c>
      <c r="M90" t="str">
        <f t="shared" si="8"/>
        <v>if ($q=="CPdelete"){$query="delete from tx_consignmentpay where payno='$dt[0]'";$str="delete from tx_consignmentpay_d where payno='$dt[0]'";include("exec2.php"); }</v>
      </c>
    </row>
    <row r="91" spans="1:13">
      <c r="A91" t="s">
        <v>826</v>
      </c>
      <c r="B91" t="s">
        <v>690</v>
      </c>
      <c r="C91" s="17" t="s">
        <v>844</v>
      </c>
      <c r="D91" s="17" t="s">
        <v>836</v>
      </c>
      <c r="E91" s="17" t="s">
        <v>1321</v>
      </c>
      <c r="M91" t="str">
        <f t="shared" si="8"/>
        <v>if ($q=="CRinsert"){$query="insert into tx_consignmentreturn(returnno,returndate,returntype,custcode,custname,refno,payterms,salesman,warehousefrom,totalamount,discent,disamount,ppncent,ppnamount,otherfee,netamount,cash,credit,notes,createby,createdate,updateby,updatedate) values('$dt[0]','$dt[1]','CR','$dt[2]','$dt[3]','$dt[4]','$dt[5]','$dt[6]','$dt[7]','$dt[8]','$dt[9]','$dt[10]','$dt[11]','$dt[12]','$dt[13]','$dt[14]','$dt[15]','$dt[16]','$dt[17]','$dt[18]',now(),'$dt[18]',now())";$i=0; $dt1=explode('{}', $dt[19]); if ($dt1!='') {   foreach($dt1 as $loop)   {$dt2 = explode('[]',$dt1[$i]); $str = "insert into tx_consignmentreturn_d(returnno,returnid,prodcode,prodname,qty,unit,price,discent,disamount,total) values('$dt2[0]','$dt2[1]','$dt2[2]','$dt2[3]','$dt2[4]','$dt2[5]','$dt2[6]','$dt2[7]','".($dt2[7]/100)*$dt2[6]."','".$dt2[8]."')"; include("exec2.php");   $i++; } }$i=0;$dt1=explode('{}', $dt[19]);$str="INSERT INTO tx_stock_all(itemcode,itemname,unit,userid,transtime,transdesc,warehouse,inqty) values"; if ($dt1!='') {   foreach($dt1 as $loop)    {$dt2 = explode('[]',$dt1[$i]); $str=$str."('$dt2[2]','$dt2[3]','$dt2[5]','$user',now(),'Consignment Return #$dt2[0]','$dt[7]',$dt2[4]),";  $i++; }$str=substr($str, 0, -1);include("exec2.php"); }}</v>
      </c>
    </row>
    <row r="92" spans="1:13">
      <c r="A92" t="s">
        <v>827</v>
      </c>
      <c r="B92" t="s">
        <v>691</v>
      </c>
      <c r="C92" s="17" t="s">
        <v>856</v>
      </c>
      <c r="D92" t="s">
        <v>837</v>
      </c>
      <c r="E92" s="17" t="s">
        <v>836</v>
      </c>
      <c r="F92" s="17" t="s">
        <v>1321</v>
      </c>
      <c r="M92" t="str">
        <f t="shared" si="8"/>
        <v>if ($q=="CRupdate"){$query="update tx_consignmentreturn set returndate='$dt[1]',returntype='CR',custcode='$dt[2]',custname='$dt[3]',refno='$dt[4]',payterms='$dt[5]',salesman='$dt[6]',warehousefrom='$dt[7]',totalamount='$dt[8]',discent='$dt[9]',disamount='$dt[10]',ppncent='$dt[11]',ppnamount='$dt[12]',otherfee='$dt[13]',netamount='$dt[14]',cash='$dt[15]',credit='$dt[16]',notes='$dt[17]',updateby='$dt[18]',updatedate=now() where returnno='$dt[0]'";$str="delete from tx_consignmentreturn_d where returnno='$dt[0]'";include("exec2.php"); $i=0; $dt1=explode('{}', $dt[19]); if ($dt1!='') {   foreach($dt1 as $loop)   {$dt2 = explode('[]',$dt1[$i]); $str = "insert into tx_consignmentreturn_d(returnno,returnid,prodcode,prodname,qty,unit,price,discent,disamount,total) values('$dt2[0]','$dt2[1]','$dt2[2]','$dt2[3]','$dt2[4]','$dt2[5]','$dt2[6]','$dt2[7]','".($dt2[7]/100)*$dt2[6]."','".$dt2[8]."')"; include("exec2.php");   $i++; } }$i=0;$dt1=explode('{}', $dt[19]);$str="INSERT INTO tx_stock_all(itemcode,itemname,unit,userid,transtime,transdesc,warehouse,inqty) values"; if ($dt1!='') {   foreach($dt1 as $loop)    {$dt2 = explode('[]',$dt1[$i]); $str=$str."('$dt2[2]','$dt2[3]','$dt2[5]','$user',now(),'Consignment Return #$dt2[0]','$dt[7]',$dt2[4]),";  $i++; }$str=substr($str, 0, -1);include("exec2.php"); }}</v>
      </c>
    </row>
    <row r="93" spans="1:13">
      <c r="A93" t="s">
        <v>828</v>
      </c>
      <c r="B93" t="s">
        <v>692</v>
      </c>
      <c r="C93" t="s">
        <v>845</v>
      </c>
      <c r="D93" t="s">
        <v>837</v>
      </c>
      <c r="M93" t="str">
        <f t="shared" si="8"/>
        <v>if ($q=="CRdelete"){$query="delete from tx_consignmentreturn where returnno='$dt[0]'";$str="delete from tx_consignmentreturn_d where returnno='$dt[0]'";include("exec2.php"); }</v>
      </c>
    </row>
    <row r="94" spans="1:13">
      <c r="A94" t="s">
        <v>829</v>
      </c>
      <c r="B94" t="s">
        <v>691</v>
      </c>
      <c r="C94" t="s">
        <v>846</v>
      </c>
      <c r="M94" t="str">
        <f t="shared" si="8"/>
        <v>if ($q=="CCQupdate"){$query="update tx_consignmentpay set paymentstatus='$dt[8]',payeddate=now() where payno='$dt[0]'";}</v>
      </c>
    </row>
    <row r="95" spans="1:13">
      <c r="A95" t="s">
        <v>1246</v>
      </c>
      <c r="B95" t="s">
        <v>1215</v>
      </c>
      <c r="C95" s="17" t="s">
        <v>1224</v>
      </c>
      <c r="D95" s="17" t="s">
        <v>1219</v>
      </c>
      <c r="M95" t="str">
        <f t="shared" si="8"/>
        <v>if ($q=="DORinsert"){$query="insert into tx_deliverymulti(orderno,orderdate,transtype,custcode,custname,refno,pono,salesman,totalamount,discent,disamount,ppncent,ppnamount,otherfee,netamount,dp,leftamount,status,warehousefrom,field1,field2,field3,field4,field5,field6,invtaxno1,invtaxno2,invtaxdate,invtaxmemo,notes,createby,createdate,updateby,updatedate,shipvia,deliverypic,deliveryaddress,deliveryphone) values('$dt[0]','$dt[1]','DM','$dt[2]','$dt[3]','$dt[6]','$dt[7]','$dt[4]','$dt[8]','$dt[9]','$dt[10]','$dt[11]','$dt[20]','$dt[12]','$dt[13]','$dt[14]','$dt[15]','$dt[18]','$dt[5]','','','','','','','','','','','$dt[16]','$dt[17]',now(),'$dt[17]',now(),'$dt[21]','$dt[22]','$dt[23]','$dt[24]')";$i=0; $dt1=explode('{}', $dt[19]); if ($dt1!='') {   foreach($dt1 as $loop)   {$dt2 = explode('[]',$dt1[$i]); $str = "insert into tx_deliverymulti_d(orderno,orderid,prodcode,prodname,qty,unit,price,discent,disamount,total) values('$dt2[0]','$dt2[1]','$dt2[2]','$dt2[3]','$dt2[4]','$dt2[5]','$dt2[6]','$dt2[7]','".($dt2[7]/100)*$dt2[6]."','".$dt2[8]."')"; include("exec2.php");   $i++; } }}</v>
      </c>
    </row>
    <row r="96" spans="1:13">
      <c r="A96" t="s">
        <v>1247</v>
      </c>
      <c r="B96" t="s">
        <v>1216</v>
      </c>
      <c r="C96" s="17" t="s">
        <v>1225</v>
      </c>
      <c r="D96" t="s">
        <v>1220</v>
      </c>
      <c r="E96" s="17" t="s">
        <v>1219</v>
      </c>
      <c r="M96" t="str">
        <f t="shared" si="8"/>
        <v>if ($q=="DORupdate"){$query="update tx_deliverymulti set orderdate='$dt[1]',transtype='DM',custcode='$dt[2]',custname='$dt[3]',refno='$dt[6]',pono='$dt[7]',salesman='$dt[4]',totalamount='$dt[8]',discent='$dt[9]',disamount='$dt[10]',ppncent='$dt[11]',ppnamount='$dt[20]',netamount='$dt[13]',dp='$dt[14]',leftamount='$dt[15]',status='$dt[18]',warehousefrom='$dt[5]',notes='$dt[16]',updateby='$dt[17]',updatedate=now(),shipvia='$dt[21]',deliverypic='$dt[22]',deliveryaddress='$dt[23]',deliveryphone='$dt[24]' where orderno='$dt[0]'";$str="delete from tx_deliverymulti_d where orderno='$dt[0]'";include("exec2.php"); $i=0; $dt1=explode('{}', $dt[19]); if ($dt1!='') {   foreach($dt1 as $loop)   {$dt2 = explode('[]',$dt1[$i]); $str = "insert into tx_deliverymulti_d(orderno,orderid,prodcode,prodname,qty,unit,price,discent,disamount,total) values('$dt2[0]','$dt2[1]','$dt2[2]','$dt2[3]','$dt2[4]','$dt2[5]','$dt2[6]','$dt2[7]','".($dt2[7]/100)*$dt2[6]."','".$dt2[8]."')"; include("exec2.php");   $i++; } }}</v>
      </c>
    </row>
    <row r="97" spans="1:13">
      <c r="A97" t="s">
        <v>1248</v>
      </c>
      <c r="B97" t="s">
        <v>1217</v>
      </c>
      <c r="C97" t="s">
        <v>1218</v>
      </c>
      <c r="D97" t="s">
        <v>1220</v>
      </c>
      <c r="M97" t="str">
        <f t="shared" si="8"/>
        <v>if ($q=="DORdelete"){$query="delete from tx_deliverymulti where orderno='$dt[0]'";$str="delete from tx_deliverymulti_d where orderno='$dt[0]'";include("exec2.php"); }</v>
      </c>
    </row>
    <row r="98" spans="1:13">
      <c r="A98" t="s">
        <v>867</v>
      </c>
      <c r="B98" t="s">
        <v>870</v>
      </c>
      <c r="C98" s="17" t="s">
        <v>935</v>
      </c>
      <c r="D98" s="17" t="s">
        <v>873</v>
      </c>
      <c r="M98" t="str">
        <f t="shared" ref="M98:M100" si="9">"if ($q=="&amp;A98&amp;"){$query="&amp;C98&amp;D98&amp;E98&amp;F98&amp;G98&amp;H98&amp;I98&amp;J98&amp;K98&amp;L98&amp;"}"</f>
        <v>if ($q=="DOinsert"){$query="insert into tx_delivery(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O','$dt[2]','$dt[3]','$dt[6]','$dt[7]','$dt[4]','$dt[8]','$dt[9]','$dt[10]','$dt[11]','$dt[20]','$dt[12]','$dt[13]','$dt[14]','$dt[15]','$dt[18]','$dt[5]','','','','','','','','','','','$dt[16]','$dt[17]',now(),'$dt[17]',now(),'$dt[21]','$dt[22]','$dt[23]','$dt[24]')";$i=0; $dt1=explode('{}', $dt[19]); if ($dt1!='') {   foreach($dt1 as $loop)   {$dt2 = explode('[]',$dt1[$i]); $str = "insert into tx_delivery_d(orderno,orderid,prodcode,prodname,qty,unit,price,discent,disamount,total) values('$dt2[0]','$dt2[1]','$dt2[2]','$dt2[3]','$dt2[4]','$dt2[5]','$dt2[6]','$dt2[7]','".($dt2[7]/100)*$dt2[6]."','".$dt2[8]."')"; include("exec2.php");   $i++; } }}</v>
      </c>
    </row>
    <row r="99" spans="1:13">
      <c r="A99" t="s">
        <v>868</v>
      </c>
      <c r="B99" t="s">
        <v>871</v>
      </c>
      <c r="C99" s="17" t="s">
        <v>936</v>
      </c>
      <c r="D99" t="s">
        <v>874</v>
      </c>
      <c r="E99" s="17" t="s">
        <v>873</v>
      </c>
      <c r="M99" t="str">
        <f t="shared" si="9"/>
        <v>if ($q=="DOupdate"){$query="update tx_delivery set orderdate='$dt[1]',transtype='DO',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tx_delivery_d where orderno='$dt[0]'";include("exec2.php"); $i=0; $dt1=explode('{}', $dt[19]); if ($dt1!='') {   foreach($dt1 as $loop)   {$dt2 = explode('[]',$dt1[$i]); $str = "insert into tx_delivery_d(orderno,orderid,prodcode,prodname,qty,unit,price,discent,disamount,total) values('$dt2[0]','$dt2[1]','$dt2[2]','$dt2[3]','$dt2[4]','$dt2[5]','$dt2[6]','$dt2[7]','".($dt2[7]/100)*$dt2[6]."','".$dt2[8]."')"; include("exec2.php");   $i++; } }}</v>
      </c>
    </row>
    <row r="100" spans="1:13">
      <c r="A100" t="s">
        <v>869</v>
      </c>
      <c r="B100" t="s">
        <v>872</v>
      </c>
      <c r="C100" t="s">
        <v>875</v>
      </c>
      <c r="D100" t="s">
        <v>874</v>
      </c>
      <c r="M100" t="str">
        <f t="shared" si="9"/>
        <v>if ($q=="DOdelete"){$query="delete from tx_delivery where orderno='$dt[0]'";$str="delete from tx_delivery_d where orderno='$dt[0]'";include("exec2.php"); }</v>
      </c>
    </row>
    <row r="101" spans="1:13">
      <c r="A101" t="s">
        <v>885</v>
      </c>
      <c r="B101" t="s">
        <v>888</v>
      </c>
      <c r="C101" s="17" t="s">
        <v>937</v>
      </c>
      <c r="D101" s="17" t="s">
        <v>891</v>
      </c>
      <c r="M101" t="str">
        <f t="shared" ref="M101:M103" si="10">"if ($q=="&amp;A101&amp;"){$query="&amp;C101&amp;D101&amp;E101&amp;F101&amp;G101&amp;H101&amp;I101&amp;J101&amp;K101&amp;L101&amp;"}"</f>
        <v>if ($q=="DTinsert"){$query="insert into tx_deliveryout(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T','$dt[2]','$dt[3]','$dt[6]','$dt[7]','$dt[4]','$dt[8]','$dt[9]','$dt[10]','$dt[11]','$dt[20]','$dt[12]','$dt[13]','$dt[14]','$dt[15]','$dt[18]','$dt[5]','','','','','','','','','','','$dt[16]','$dt[17]',now(),'$dt[17]',now(),'$dt[21]','$dt[22]','$dt[23]','$dt[24]')";$i=0; $dt1=explode('{}', $dt[19]); if ($dt1!='') {   foreach($dt1 as $loop)   {$dt2 = explode('[]',$dt1[$i]); $str = "insert into tx_deliveryout_d(orderno,orderid,prodcode,prodname,qty,unit,price,discent,disamount,total) values('$dt2[0]','$dt2[1]','$dt2[2]','$dt2[3]','$dt2[4]','$dt2[5]','$dt2[6]','$dt2[7]','".($dt2[7]/100)*$dt2[6]."','".$dt2[8]."')"; include("exec2.php");   $i++; } }}</v>
      </c>
    </row>
    <row r="102" spans="1:13">
      <c r="A102" t="s">
        <v>886</v>
      </c>
      <c r="B102" t="s">
        <v>889</v>
      </c>
      <c r="C102" s="17" t="s">
        <v>938</v>
      </c>
      <c r="D102" t="s">
        <v>892</v>
      </c>
      <c r="E102" s="17" t="s">
        <v>891</v>
      </c>
      <c r="M102" t="str">
        <f t="shared" si="10"/>
        <v>if ($q=="DTupdate"){$query="update tx_deliveryout set orderdate='$dt[1]',transtype='DT',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tx_deliveryout_d where orderno='$dt[0]'";include("exec2.php"); $i=0; $dt1=explode('{}', $dt[19]); if ($dt1!='') {   foreach($dt1 as $loop)   {$dt2 = explode('[]',$dt1[$i]); $str = "insert into tx_deliveryout_d(orderno,orderid,prodcode,prodname,qty,unit,price,discent,disamount,total) values('$dt2[0]','$dt2[1]','$dt2[2]','$dt2[3]','$dt2[4]','$dt2[5]','$dt2[6]','$dt2[7]','".($dt2[7]/100)*$dt2[6]."','".$dt2[8]."')"; include("exec2.php");   $i++; } }}</v>
      </c>
    </row>
    <row r="103" spans="1:13">
      <c r="A103" t="s">
        <v>887</v>
      </c>
      <c r="B103" t="s">
        <v>890</v>
      </c>
      <c r="C103" t="s">
        <v>893</v>
      </c>
      <c r="D103" t="s">
        <v>892</v>
      </c>
      <c r="M103" t="str">
        <f t="shared" si="10"/>
        <v>if ($q=="DTdelete"){$query="delete from tx_deliveryout where orderno='$dt[0]'";$str="delete from tx_deliveryout_d where orderno='$dt[0]'";include("exec2.php"); }</v>
      </c>
    </row>
    <row r="104" spans="1:13">
      <c r="A104" t="s">
        <v>905</v>
      </c>
      <c r="B104" t="s">
        <v>908</v>
      </c>
      <c r="C104" s="17" t="s">
        <v>939</v>
      </c>
      <c r="D104" s="17" t="s">
        <v>911</v>
      </c>
      <c r="M104" t="str">
        <f t="shared" ref="M104:M109" si="11">"if ($q=="&amp;A104&amp;"){$query="&amp;C104&amp;D104&amp;E104&amp;F104&amp;G104&amp;H104&amp;I104&amp;J104&amp;K104&amp;L104&amp;"}"</f>
        <v>if ($q=="DRinsert"){$query="insert into tx_deliveryreceived(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R','$dt[2]','$dt[3]','$dt[6]','$dt[7]','$dt[4]','$dt[8]','$dt[9]','$dt[10]','$dt[11]','$dt[20]','$dt[12]','$dt[13]','$dt[14]','$dt[15]','$dt[18]','$dt[5]','','','','','','','','','','','$dt[16]','$dt[17]',now(),'$dt[17]',now(),'$dt[21]','$dt[22]','$dt[23]','$dt[24]')";$i=0; $dt1=explode('{}', $dt[19]); if ($dt1!='') {   foreach($dt1 as $loop)   {$dt2 = explode('[]',$dt1[$i]); $str = "insert into tx_deliveryreceived_d(orderno,orderid,prodcode,prodname,qty,unit,price,discent,disamount,total) values('$dt2[0]','$dt2[1]','$dt2[2]','$dt2[3]','$dt2[4]','$dt2[5]','$dt2[6]','$dt2[7]','".($dt2[7]/100)*$dt2[6]."','".$dt2[8]."')"; include("exec2.php");   $i++; } }}</v>
      </c>
    </row>
    <row r="105" spans="1:13">
      <c r="A105" t="s">
        <v>907</v>
      </c>
      <c r="B105" t="s">
        <v>909</v>
      </c>
      <c r="C105" s="17" t="s">
        <v>940</v>
      </c>
      <c r="D105" t="s">
        <v>912</v>
      </c>
      <c r="E105" s="17" t="s">
        <v>911</v>
      </c>
      <c r="M105" t="str">
        <f t="shared" si="11"/>
        <v>if ($q=="DRupdate"){$query="update tx_deliveryreceived set orderdate='$dt[1]',transtype='DR',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tx_deliveryreceived_d where orderno='$dt[0]'";include("exec2.php"); $i=0; $dt1=explode('{}', $dt[19]); if ($dt1!='') {   foreach($dt1 as $loop)   {$dt2 = explode('[]',$dt1[$i]); $str = "insert into tx_deliveryreceived_d(orderno,orderid,prodcode,prodname,qty,unit,price,discent,disamount,total) values('$dt2[0]','$dt2[1]','$dt2[2]','$dt2[3]','$dt2[4]','$dt2[5]','$dt2[6]','$dt2[7]','".($dt2[7]/100)*$dt2[6]."','".$dt2[8]."')"; include("exec2.php");   $i++; } }}</v>
      </c>
    </row>
    <row r="106" spans="1:13">
      <c r="A106" t="s">
        <v>906</v>
      </c>
      <c r="B106" t="s">
        <v>910</v>
      </c>
      <c r="C106" t="s">
        <v>913</v>
      </c>
      <c r="D106" t="s">
        <v>912</v>
      </c>
      <c r="M106" t="str">
        <f t="shared" si="11"/>
        <v>if ($q=="DRdelete"){$query="delete from tx_deliveryreceived where orderno='$dt[0]'";$str="delete from tx_deliveryreceived_d where orderno='$dt[0]'";include("exec2.php"); }</v>
      </c>
    </row>
    <row r="107" spans="1:13">
      <c r="A107" t="s">
        <v>950</v>
      </c>
      <c r="B107" t="s">
        <v>953</v>
      </c>
      <c r="C107" t="s">
        <v>957</v>
      </c>
      <c r="M107" t="str">
        <f t="shared" si="11"/>
        <v>if ($q=="SBinsert"){$query="insert into tx_stock_begin(itemcode,itemname,warehouse,qty,unit,createdate,updatedate) values('$dt[1]','$dt[2]','$dt[3]','$dt[4]','$dt[5]',now(),now())";}</v>
      </c>
    </row>
    <row r="108" spans="1:13">
      <c r="A108" t="s">
        <v>951</v>
      </c>
      <c r="B108" t="s">
        <v>954</v>
      </c>
      <c r="C108" t="s">
        <v>956</v>
      </c>
      <c r="D108" t="s">
        <v>958</v>
      </c>
      <c r="E108" t="s">
        <v>1109</v>
      </c>
      <c r="M108" t="str">
        <f t="shared" si="11"/>
        <v>if ($q=="SBupdate"){$query="delete from tx_stock_begin where txid='$dt[0]'";$str="insert into tx_stock_begin(itemcode,itemname,warehouse,qty,unit,createdate,updatedate) values('$dt[1]','$dt[2]','$dt[3]','$dt[4]','$dt[5]',now(),now())";include("exec2.php"); $str="insert into tx_stock_all(itemcode,itemname,userid,transtime,transdesc,warehouse,inqty,outqty,beginqty,opnameqty,unit) values('$dt[1]','$dt[2]','$user',now(),'Begin Stock','$dt[3]',0,0,'$dt[4]',0,'$dt[5]')";include("exec2.php"); }</v>
      </c>
    </row>
    <row r="109" spans="1:13">
      <c r="A109" t="s">
        <v>952</v>
      </c>
      <c r="B109" t="s">
        <v>955</v>
      </c>
      <c r="C109" t="s">
        <v>956</v>
      </c>
      <c r="M109" t="str">
        <f t="shared" si="11"/>
        <v>if ($q=="SBdelete"){$query="delete from tx_stock_begin where txid='$dt[0]'";}</v>
      </c>
    </row>
    <row r="110" spans="1:13">
      <c r="A110" t="s">
        <v>1025</v>
      </c>
      <c r="B110" t="s">
        <v>1028</v>
      </c>
      <c r="C110" t="s">
        <v>1032</v>
      </c>
      <c r="D110" t="s">
        <v>1033</v>
      </c>
      <c r="M110" t="str">
        <f t="shared" ref="M110:M112" si="12">"if ($q=="&amp;A110&amp;"){$query="&amp;C110&amp;D110&amp;E110&amp;F110&amp;G110&amp;H110&amp;I110&amp;J110&amp;K110&amp;L110&amp;"}"</f>
        <v>if ($q=="CINinsert"){$query="insert into tx_cash(cashno,cashdate,cashtype,bankid,totalamount,notes,createby,createdate,updateby,updatedate) values('$dt[0]','$dt[1]','CIN','$dt[2]','$dt[3]','$dt[4]','$dt[5]',now(),'$dt[5]',now())";$i=0; $dt1=explode('{}', $dt[6]); if ($dt1!='') {   foreach($dt1 as $loop)   {$dt2 = explode('[]',$dt1[$i]); $str = "insert into tx_cash_d(cashno,cashid,accountcode,accountname,debit) values('$dt2[0]','$dt2[1]','$dt2[2]','$dt2[3]','$dt2[4]')"; include("exec2.php");   $i++; } }}</v>
      </c>
    </row>
    <row r="111" spans="1:13">
      <c r="A111" t="s">
        <v>1026</v>
      </c>
      <c r="B111" t="s">
        <v>1029</v>
      </c>
      <c r="C111" s="17" t="s">
        <v>1057</v>
      </c>
      <c r="D111" t="s">
        <v>1031</v>
      </c>
      <c r="E111" t="s">
        <v>1033</v>
      </c>
      <c r="M111" t="str">
        <f t="shared" si="12"/>
        <v>if ($q=="CINupdate"){$query="update tx_cash set cashdate='$dt[1]',totalamount='$dt[3]',bankid='$dt[2]',notes='$dt[4]',updateby='$dt[5]',updatedate=now() where cashno='$dt[0]'";$str="delete from tx_cash_d where cashno='$dt[0]'";include("exec2.php"); $i=0; $dt1=explode('{}', $dt[6]); if ($dt1!='') {   foreach($dt1 as $loop)   {$dt2 = explode('[]',$dt1[$i]); $str = "insert into tx_cash_d(cashno,cashid,accountcode,accountname,debit) values('$dt2[0]','$dt2[1]','$dt2[2]','$dt2[3]','$dt2[4]')"; include("exec2.php");   $i++; } }}</v>
      </c>
    </row>
    <row r="112" spans="1:13">
      <c r="A112" t="s">
        <v>1027</v>
      </c>
      <c r="B112" t="s">
        <v>1030</v>
      </c>
      <c r="C112" t="s">
        <v>1056</v>
      </c>
      <c r="D112" t="s">
        <v>1031</v>
      </c>
      <c r="M112" t="str">
        <f t="shared" si="12"/>
        <v>if ($q=="CINdelete"){$query="delete from tx_cash where cashno='$dt[0]'";$str="delete from tx_cash_d where cashno='$dt[0]'";include("exec2.php"); }</v>
      </c>
    </row>
    <row r="113" spans="1:13">
      <c r="A113" t="s">
        <v>1034</v>
      </c>
      <c r="B113" t="s">
        <v>1037</v>
      </c>
      <c r="C113" t="s">
        <v>1040</v>
      </c>
      <c r="D113" t="s">
        <v>1041</v>
      </c>
      <c r="M113" t="str">
        <f t="shared" ref="M113:M124" si="13">"if ($q=="&amp;A113&amp;"){$query="&amp;C113&amp;D113&amp;E113&amp;F113&amp;G113&amp;H113&amp;I113&amp;J113&amp;K113&amp;L113&amp;"}"</f>
        <v>if ($q=="COTinsert"){$query="insert into tx_cash(cashno,cashdate,cashtype,bankid,totalamount,notes,createby,createdate,updateby,updatedate) values('$dt[0]','$dt[1]','COT','$dt[2]','$dt[3]','$dt[4]','$dt[5]',now(),'$dt[5]',now())";$i=0; $dt1=explode('{}', $dt[6]); if ($dt1!='') {   foreach($dt1 as $loop)   {$dt2 = explode('[]',$dt1[$i]); $str = "insert into tx_cash_d(cashno,cashid,accountcode,accountname,credit) values('$dt2[0]','$dt2[1]','$dt2[2]','$dt2[3]','$dt2[4]')"; include("exec2.php");   $i++; } }}</v>
      </c>
    </row>
    <row r="114" spans="1:13">
      <c r="A114" t="s">
        <v>1035</v>
      </c>
      <c r="B114" t="s">
        <v>1038</v>
      </c>
      <c r="C114" s="17" t="s">
        <v>1057</v>
      </c>
      <c r="D114" t="s">
        <v>1031</v>
      </c>
      <c r="E114" t="s">
        <v>1041</v>
      </c>
      <c r="M114" t="str">
        <f t="shared" si="13"/>
        <v>if ($q=="COTupdate"){$query="update tx_cash set cashdate='$dt[1]',totalamount='$dt[3]',bankid='$dt[2]',notes='$dt[4]',updateby='$dt[5]',updatedate=now() where cashno='$dt[0]'";$str="delete from tx_cash_d where cashno='$dt[0]'";include("exec2.php"); $i=0; $dt1=explode('{}', $dt[6]); if ($dt1!='') {   foreach($dt1 as $loop)   {$dt2 = explode('[]',$dt1[$i]); $str = "insert into tx_cash_d(cashno,cashid,accountcode,accountname,credit) values('$dt2[0]','$dt2[1]','$dt2[2]','$dt2[3]','$dt2[4]')"; include("exec2.php");   $i++; } }}</v>
      </c>
    </row>
    <row r="115" spans="1:13">
      <c r="A115" t="s">
        <v>1036</v>
      </c>
      <c r="B115" t="s">
        <v>1039</v>
      </c>
      <c r="C115" t="s">
        <v>1056</v>
      </c>
      <c r="D115" t="s">
        <v>1031</v>
      </c>
      <c r="M115" t="str">
        <f t="shared" si="13"/>
        <v>if ($q=="COTdelete"){$query="delete from tx_cash where cashno='$dt[0]'";$str="delete from tx_cash_d where cashno='$dt[0]'";include("exec2.php"); }</v>
      </c>
    </row>
    <row r="116" spans="1:13">
      <c r="A116" t="s">
        <v>1070</v>
      </c>
      <c r="B116" t="s">
        <v>1073</v>
      </c>
      <c r="C116" t="s">
        <v>1081</v>
      </c>
      <c r="M116" t="str">
        <f t="shared" si="13"/>
        <v>if ($q=="SOPNAMEinsert"){$query=$str="insert into tx_stock_opname(itemcode,itemname,warehouse,qty,unit,createdate,updatedate) values('$dt[1]','$dt[2]','$dt[3]','$dt[11]','$dt[6]',now(),now())";include("exec2.php"); }</v>
      </c>
    </row>
    <row r="117" spans="1:13">
      <c r="A117" t="s">
        <v>1071</v>
      </c>
      <c r="B117" t="s">
        <v>1074</v>
      </c>
      <c r="C117" t="s">
        <v>974</v>
      </c>
      <c r="D117" t="s">
        <v>1105</v>
      </c>
      <c r="E117" t="s">
        <v>1103</v>
      </c>
      <c r="F117" t="s">
        <v>1104</v>
      </c>
      <c r="M117" t="str">
        <f t="shared" si="13"/>
        <v>if ($q=="SOPNAMEupdate"){$query="";$str="delete from tx_stock_opname where itemcode='$dt[0]' and warehouse='$dt[2]'";include("exec2.php"); $str="delete from tx_stock_all where itemcode='$dt[0]' and transdesc='Opname Stock' and warehouse='$dt[2]'";include("exec2.php"); $str="insert into tx_stock_opname(itemcode,itemname,warehouse,qty,unit,createdate,updatedate) values('$dt[0]','$dt[1]','$dt[2]','$dt[10]','$dt[5]',now(),now())";include("exec2.php"); $str="insert into tx_stock_all(itemcode,itemname,userid,transtime,transdesc,warehouse,inqty,outqty,beginqty,opnameqty,unit) values('$dt[0]','$dt[1]','$user',now(),'Opname Stock','$dt[2]',0,0,0,'$dt[10]','$dt[5]')";include("exec2.php"); }</v>
      </c>
    </row>
    <row r="118" spans="1:13">
      <c r="A118" t="s">
        <v>1072</v>
      </c>
      <c r="B118" t="s">
        <v>1075</v>
      </c>
      <c r="C118" t="s">
        <v>1106</v>
      </c>
      <c r="M118" t="str">
        <f t="shared" si="13"/>
        <v>if ($q=="SOPNAMEdelete"){$query="delete from tx_stock_opname where itemcode='$dt[0]' and and warehouse='$dt[2]'";}</v>
      </c>
    </row>
    <row r="119" spans="1:13">
      <c r="A119" t="s">
        <v>1283</v>
      </c>
      <c r="B119" t="s">
        <v>1286</v>
      </c>
      <c r="C119" t="s">
        <v>1291</v>
      </c>
      <c r="M119" t="str">
        <f t="shared" si="13"/>
        <v>if ($q=="Accountinsert"){$query="insert into ms_account(accountcode,accountname) values('$dt[1]','$dt[2]')";}</v>
      </c>
    </row>
    <row r="120" spans="1:13">
      <c r="A120" t="s">
        <v>1284</v>
      </c>
      <c r="B120" t="s">
        <v>1287</v>
      </c>
      <c r="C120" t="s">
        <v>1290</v>
      </c>
      <c r="M120" t="str">
        <f t="shared" si="13"/>
        <v>if ($q=="Accountupdate"){$query="update ms_account set accountcode='$dt[1]',accountname='$dt[2]' where accountid='$dt[0]'";}</v>
      </c>
    </row>
    <row r="121" spans="1:13">
      <c r="A121" t="s">
        <v>1285</v>
      </c>
      <c r="B121" t="s">
        <v>1288</v>
      </c>
      <c r="C121" t="s">
        <v>1289</v>
      </c>
      <c r="M121" t="str">
        <f t="shared" si="13"/>
        <v>if ($q=="Accountdelete"){$query="delete from ms_account where accountid='$dt[0]'";}</v>
      </c>
    </row>
    <row r="122" spans="1:13">
      <c r="A122" t="s">
        <v>1298</v>
      </c>
      <c r="B122" t="s">
        <v>1301</v>
      </c>
      <c r="C122" s="17" t="s">
        <v>1311</v>
      </c>
      <c r="D122" s="17" t="s">
        <v>1304</v>
      </c>
      <c r="E122" s="17" t="s">
        <v>1320</v>
      </c>
      <c r="M122" t="str">
        <f t="shared" si="13"/>
        <v>if ($q=="COIinsert"){$query="insert into tx_consignmentin(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OI','$dt[2]','$dt[3]','$dt[6]','$dt[7]','$dt[4]','$dt[8]','$dt[9]','$dt[10]','$dt[11]','$dt[20]','$dt[12]','$dt[13]','$dt[14]','$dt[15]','$dt[21]','','','','','','$dt[18]','$dt[5]','','','','','','','','','','','$dt[16]','$dt[17]',now(),'$dt[17]',now())";$i=0; $dt1=explode('{}', $dt[19]); if ($dt1!='') {   foreach($dt1 as $loop)   {$dt2 = explode('[]',$dt1[$i]); $str = "insert into tx_consignmentin_d(orderno,orderid,prodcode,prodname,qty,unit,price,discent,disamount,total) values('$dt2[0]','$dt2[1]','$dt2[2]','$dt2[3]','$dt2[4]','$dt2[5]','$dt2[6]','$dt2[7]','".($dt2[7]/100)*$dt2[6]."','".$dt2[8]."')"; include("exec2.php");   $i++; } }$i=0;$dt1=explode('{}', $dt[19]);$str="INSERT INTO tx_stock_all(itemcode,itemname,unit,userid,transtime,transdesc,warehouse,inqty) values"; if ($dt1!='') {   foreach($dt1 as $loop)    {$dt2 = explode('[]',$dt1[$i]); $str=$str."('$dt2[2]','$dt2[3]','$dt2[5]','$user',now(),'Consignment In #$dt2[0]','$dt[5]',$dt2[4]),";  $i++; }$str=substr($str, 0, -1);include("exec2.php"); }}</v>
      </c>
    </row>
    <row r="123" spans="1:13">
      <c r="A123" t="s">
        <v>1299</v>
      </c>
      <c r="B123" t="s">
        <v>1302</v>
      </c>
      <c r="C123" s="17" t="s">
        <v>1312</v>
      </c>
      <c r="D123" t="s">
        <v>1305</v>
      </c>
      <c r="E123" s="17" t="s">
        <v>1304</v>
      </c>
      <c r="F123" s="17" t="s">
        <v>1320</v>
      </c>
      <c r="M123" t="str">
        <f t="shared" si="13"/>
        <v>if ($q=="COIupdate"){$query="update tx_consignmentin set orderdate='$dt[1]',transtype='COI',custcode='$dt[2]',custname='$dt[3]',payterms='$dt[6]',pono='$dt[7]',salesman='$dt[4]',totalamount='$dt[8]',discent='$dt[9]',disamount='$dt[10]',ppncent='$dt[11]',ppnamount='$dt[20]',netamount='$dt[13]',dppo='$dt[14]',cash='$dt[15]',credit='$dt[21]',deliverydate='$dt[18]',warehousefrom='$dt[5]',notes='$dt[16]',updateby='$dt[17]',updatedate=now() where orderno='$dt[0]'";$str="delete from tx_consignmentin_d where orderno='$dt[0]'";include("exec2.php"); $i=0; $dt1=explode('{}', $dt[19]); if ($dt1!='') {   foreach($dt1 as $loop)   {$dt2 = explode('[]',$dt1[$i]); $str = "insert into tx_consignmentin_d(orderno,orderid,prodcode,prodname,qty,unit,price,discent,disamount,total) values('$dt2[0]','$dt2[1]','$dt2[2]','$dt2[3]','$dt2[4]','$dt2[5]','$dt2[6]','$dt2[7]','".($dt2[7]/100)*$dt2[6]."','".$dt2[8]."')"; include("exec2.php");   $i++; } }$i=0;$dt1=explode('{}', $dt[19]);$str="INSERT INTO tx_stock_all(itemcode,itemname,unit,userid,transtime,transdesc,warehouse,inqty) values"; if ($dt1!='') {   foreach($dt1 as $loop)    {$dt2 = explode('[]',$dt1[$i]); $str=$str."('$dt2[2]','$dt2[3]','$dt2[5]','$user',now(),'Consignment In #$dt2[0]','$dt[5]',$dt2[4]),";  $i++; }$str=substr($str, 0, -1);include("exec2.php"); }}</v>
      </c>
    </row>
    <row r="124" spans="1:13">
      <c r="A124" t="s">
        <v>1300</v>
      </c>
      <c r="B124" t="s">
        <v>1303</v>
      </c>
      <c r="C124" t="s">
        <v>1306</v>
      </c>
      <c r="D124" t="s">
        <v>1305</v>
      </c>
      <c r="M124" t="str">
        <f t="shared" si="13"/>
        <v>if ($q=="COIdelete"){$query="delete from tx_consignmentin where orderno='$dt[0]'";$str="delete from tx_consignmentin_d where orderno='$dt[0]'";include("exec2.php"); }</v>
      </c>
    </row>
    <row r="125" spans="1:13">
      <c r="C125" t="s">
        <v>468</v>
      </c>
      <c r="D125" t="s">
        <v>464</v>
      </c>
      <c r="M125" t="str">
        <f>C125&amp;D125</f>
        <v>$list=array('warehouse','group');$i=0;foreach ($list as $value) {if (strpos($q,'insert') !== false){if (strpos($q,$list[$i]) !== false) $query=defaultInsert($list[$i],$dt);}if (strpos($q,'update') !== false){if (strpos($q,$list[$i]) !== false) $query=defaultUpdate($list[$i],$dt);}if (strpos($q,'delete') !== false){if (strpos($q,$list[$i]) !== false) $query=defaultDelete($list[$i],$dt);}$i++;}</v>
      </c>
    </row>
    <row r="126" spans="1:13">
      <c r="M126" t="s">
        <v>465</v>
      </c>
    </row>
    <row r="127" spans="1:13">
      <c r="M127" t="s">
        <v>466</v>
      </c>
    </row>
    <row r="128" spans="1:13">
      <c r="M128" t="s">
        <v>467</v>
      </c>
    </row>
    <row r="129" spans="13:13">
      <c r="M129" t="s">
        <v>98</v>
      </c>
    </row>
  </sheetData>
  <pageMargins left="0.7" right="0.7" top="0.75" bottom="0.75" header="0.3" footer="0.3"/>
  <pageSetup paperSize="2833" orientation="portrait" horizontalDpi="203" verticalDpi="203" r:id="rId1"/>
</worksheet>
</file>

<file path=xl/worksheets/sheet9.xml><?xml version="1.0" encoding="utf-8"?>
<worksheet xmlns="http://schemas.openxmlformats.org/spreadsheetml/2006/main" xmlns:r="http://schemas.openxmlformats.org/officeDocument/2006/relationships">
  <sheetPr codeName="Sheet9"/>
  <dimension ref="A2:D22"/>
  <sheetViews>
    <sheetView workbookViewId="0">
      <selection activeCell="C22" sqref="C22"/>
    </sheetView>
  </sheetViews>
  <sheetFormatPr defaultRowHeight="15"/>
  <cols>
    <col min="1" max="1" width="17.7109375" customWidth="1"/>
    <col min="2" max="2" width="16.7109375" bestFit="1" customWidth="1"/>
    <col min="3" max="3" width="21.28515625" customWidth="1"/>
    <col min="4" max="4" width="22.85546875" bestFit="1" customWidth="1"/>
  </cols>
  <sheetData>
    <row r="2" spans="1:4">
      <c r="A2" s="28" t="s">
        <v>700</v>
      </c>
      <c r="B2" s="28" t="s">
        <v>703</v>
      </c>
      <c r="C2" s="28" t="s">
        <v>707</v>
      </c>
      <c r="D2" s="19" t="s">
        <v>709</v>
      </c>
    </row>
    <row r="3" spans="1:4">
      <c r="A3" t="s">
        <v>238</v>
      </c>
      <c r="B3" t="s">
        <v>238</v>
      </c>
      <c r="C3" t="s">
        <v>238</v>
      </c>
      <c r="D3" t="s">
        <v>238</v>
      </c>
    </row>
    <row r="4" spans="1:4">
      <c r="A4" t="s">
        <v>242</v>
      </c>
      <c r="B4" t="s">
        <v>236</v>
      </c>
      <c r="C4" t="s">
        <v>236</v>
      </c>
      <c r="D4" t="s">
        <v>236</v>
      </c>
    </row>
    <row r="5" spans="1:4">
      <c r="A5" t="s">
        <v>701</v>
      </c>
      <c r="B5" t="s">
        <v>240</v>
      </c>
      <c r="C5" t="s">
        <v>240</v>
      </c>
      <c r="D5" t="s">
        <v>240</v>
      </c>
    </row>
    <row r="6" spans="1:4">
      <c r="A6" t="s">
        <v>702</v>
      </c>
      <c r="B6" t="s">
        <v>250</v>
      </c>
      <c r="C6" t="s">
        <v>171</v>
      </c>
      <c r="D6" t="s">
        <v>710</v>
      </c>
    </row>
    <row r="7" spans="1:4">
      <c r="A7" t="s">
        <v>244</v>
      </c>
      <c r="B7" t="s">
        <v>704</v>
      </c>
      <c r="C7" t="s">
        <v>258</v>
      </c>
      <c r="D7" t="s">
        <v>711</v>
      </c>
    </row>
    <row r="8" spans="1:4">
      <c r="A8" t="s">
        <v>48</v>
      </c>
      <c r="B8" t="s">
        <v>705</v>
      </c>
      <c r="C8" t="s">
        <v>708</v>
      </c>
      <c r="D8" t="s">
        <v>714</v>
      </c>
    </row>
    <row r="9" spans="1:4">
      <c r="A9" t="s">
        <v>305</v>
      </c>
      <c r="B9" t="s">
        <v>252</v>
      </c>
      <c r="C9" t="s">
        <v>519</v>
      </c>
      <c r="D9" t="s">
        <v>719</v>
      </c>
    </row>
    <row r="10" spans="1:4">
      <c r="A10" t="s">
        <v>519</v>
      </c>
      <c r="B10" t="s">
        <v>433</v>
      </c>
      <c r="D10" t="s">
        <v>713</v>
      </c>
    </row>
    <row r="11" spans="1:4">
      <c r="B11" t="s">
        <v>706</v>
      </c>
      <c r="D11" t="s">
        <v>712</v>
      </c>
    </row>
    <row r="12" spans="1:4">
      <c r="B12" t="s">
        <v>519</v>
      </c>
      <c r="D12" t="s">
        <v>519</v>
      </c>
    </row>
    <row r="14" spans="1:4">
      <c r="A14" s="28" t="s">
        <v>715</v>
      </c>
      <c r="B14" s="28" t="s">
        <v>717</v>
      </c>
    </row>
    <row r="15" spans="1:4">
      <c r="A15" t="s">
        <v>261</v>
      </c>
      <c r="B15" t="s">
        <v>261</v>
      </c>
    </row>
    <row r="16" spans="1:4">
      <c r="A16" t="s">
        <v>262</v>
      </c>
      <c r="B16" t="s">
        <v>718</v>
      </c>
    </row>
    <row r="17" spans="1:2">
      <c r="A17" t="s">
        <v>716</v>
      </c>
      <c r="B17" t="s">
        <v>710</v>
      </c>
    </row>
    <row r="18" spans="1:2">
      <c r="B18" t="s">
        <v>711</v>
      </c>
    </row>
    <row r="19" spans="1:2">
      <c r="B19" t="s">
        <v>719</v>
      </c>
    </row>
    <row r="20" spans="1:2">
      <c r="B20" t="s">
        <v>713</v>
      </c>
    </row>
    <row r="21" spans="1:2">
      <c r="B21" t="s">
        <v>712</v>
      </c>
    </row>
    <row r="22" spans="1:2">
      <c r="B22" t="s">
        <v>519</v>
      </c>
    </row>
  </sheetData>
  <pageMargins left="0.7" right="0.7" top="0.75" bottom="0.75" header="0.3" footer="0.3"/>
  <pageSetup paperSize="157" orientation="portrait" horizontalDpi="120" verticalDpi="72"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vt:lpstr>
      <vt:lpstr>all2</vt:lpstr>
      <vt:lpstr>API</vt:lpstr>
      <vt:lpstr>Sheet4</vt:lpstr>
      <vt:lpstr>Sheet5</vt:lpstr>
      <vt:lpstr>all</vt:lpstr>
      <vt:lpstr>module</vt:lpstr>
      <vt:lpstr>Adnetall</vt:lpstr>
      <vt:lpstr>Sheet1</vt:lpstr>
      <vt:lpstr>Report</vt:lpstr>
      <vt:lpstr>reportphp</vt:lpstr>
      <vt:lpstr>barcode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Adnet</dc:creator>
  <cp:lastModifiedBy>Adnet</cp:lastModifiedBy>
  <cp:lastPrinted>2014-08-22T09:18:18Z</cp:lastPrinted>
  <dcterms:created xsi:type="dcterms:W3CDTF">2014-05-26T10:10:35Z</dcterms:created>
  <dcterms:modified xsi:type="dcterms:W3CDTF">2014-09-25T12:34:45Z</dcterms:modified>
</cp:coreProperties>
</file>