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LAI_data\LAI_data_processed\"/>
    </mc:Choice>
  </mc:AlternateContent>
  <xr:revisionPtr revIDLastSave="0" documentId="13_ncr:1_{B09C4643-0D83-44C3-8561-3EB38D069B41}" xr6:coauthVersionLast="47" xr6:coauthVersionMax="47" xr10:uidLastSave="{00000000-0000-0000-0000-000000000000}"/>
  <bookViews>
    <workbookView xWindow="-110" yWindow="-110" windowWidth="19420" windowHeight="10420" firstSheet="2" activeTab="13" xr2:uid="{00000000-000D-0000-FFFF-FFFF00000000}"/>
  </bookViews>
  <sheets>
    <sheet name="עיתי" sheetId="1" r:id="rId1"/>
    <sheet name="3_22" sheetId="3" r:id="rId2"/>
    <sheet name="4_22" sheetId="4" r:id="rId3"/>
    <sheet name="5_22" sheetId="5" r:id="rId4"/>
    <sheet name="6_22" sheetId="6" r:id="rId5"/>
    <sheet name="7_22" sheetId="7" r:id="rId6"/>
    <sheet name="8_22" sheetId="2" r:id="rId7"/>
    <sheet name="9_22" sheetId="8" r:id="rId8"/>
    <sheet name="10_22" sheetId="9" r:id="rId9"/>
    <sheet name="11_22" sheetId="10" r:id="rId10"/>
    <sheet name="12_22 " sheetId="12" r:id="rId11"/>
    <sheet name="01_23" sheetId="14" r:id="rId12"/>
    <sheet name="02_23" sheetId="15" r:id="rId13"/>
    <sheet name="05_23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" i="14" l="1"/>
  <c r="AK9" i="14"/>
  <c r="AE10" i="14"/>
  <c r="AE9" i="14"/>
  <c r="Y10" i="14"/>
  <c r="Y9" i="14"/>
  <c r="S9" i="14"/>
  <c r="M10" i="14"/>
  <c r="M9" i="14"/>
  <c r="G10" i="14"/>
  <c r="G9" i="14"/>
  <c r="AK10" i="12"/>
  <c r="AK9" i="12"/>
  <c r="AE10" i="12"/>
  <c r="AE9" i="12"/>
  <c r="AD9" i="12"/>
  <c r="Y10" i="12"/>
  <c r="Y9" i="12"/>
  <c r="M10" i="12"/>
  <c r="M9" i="12"/>
  <c r="L9" i="12"/>
  <c r="G10" i="12"/>
  <c r="G9" i="12"/>
  <c r="C10" i="12"/>
  <c r="C9" i="12"/>
  <c r="AK10" i="10"/>
  <c r="AK9" i="10"/>
  <c r="AE10" i="10"/>
  <c r="AH9" i="10"/>
  <c r="AE9" i="10"/>
  <c r="AC9" i="10"/>
  <c r="AD10" i="10"/>
  <c r="AD9" i="10"/>
  <c r="Y10" i="10"/>
  <c r="Y9" i="10"/>
  <c r="S9" i="10"/>
  <c r="S10" i="10"/>
  <c r="D9" i="10"/>
  <c r="L9" i="10"/>
  <c r="M10" i="10"/>
  <c r="M9" i="10"/>
  <c r="I62" i="10"/>
  <c r="J62" i="10"/>
  <c r="I63" i="10"/>
  <c r="J63" i="10"/>
  <c r="I64" i="10"/>
  <c r="J64" i="10"/>
  <c r="I65" i="10"/>
  <c r="J65" i="10"/>
  <c r="I66" i="10"/>
  <c r="J66" i="10"/>
  <c r="G10" i="10"/>
  <c r="G9" i="10"/>
  <c r="Y10" i="9" l="1"/>
  <c r="Y9" i="9"/>
  <c r="S10" i="9"/>
  <c r="S9" i="9"/>
  <c r="M10" i="9"/>
  <c r="M9" i="9"/>
  <c r="G10" i="9"/>
  <c r="G9" i="9"/>
  <c r="AK10" i="8"/>
  <c r="AK9" i="8"/>
  <c r="K10" i="8"/>
  <c r="K9" i="8"/>
  <c r="Y10" i="8"/>
  <c r="Y9" i="8"/>
  <c r="S9" i="8"/>
  <c r="R10" i="8"/>
  <c r="C9" i="8"/>
  <c r="E9" i="8"/>
  <c r="G10" i="8"/>
  <c r="G9" i="8"/>
  <c r="Z9" i="2"/>
  <c r="O10" i="2"/>
  <c r="O9" i="2"/>
  <c r="P9" i="2"/>
  <c r="K10" i="2"/>
  <c r="K9" i="2"/>
  <c r="M9" i="2"/>
  <c r="M10" i="2"/>
  <c r="L10" i="2" l="1"/>
  <c r="G10" i="2"/>
  <c r="AJ10" i="18"/>
  <c r="AJ9" i="18"/>
  <c r="AI9" i="18"/>
  <c r="AE9" i="18"/>
  <c r="Y9" i="18"/>
  <c r="Y10" i="18"/>
  <c r="M10" i="18"/>
  <c r="M9" i="18"/>
  <c r="S10" i="18"/>
  <c r="S9" i="18"/>
  <c r="G9" i="18"/>
  <c r="G10" i="18"/>
  <c r="AF10" i="15"/>
  <c r="AF9" i="15"/>
  <c r="S10" i="15"/>
  <c r="S9" i="15"/>
  <c r="H10" i="15"/>
  <c r="H9" i="15"/>
  <c r="K10" i="15"/>
  <c r="K9" i="15"/>
  <c r="P10" i="15"/>
  <c r="P9" i="15"/>
  <c r="I9" i="15"/>
  <c r="J9" i="15"/>
  <c r="L9" i="15"/>
  <c r="M9" i="15"/>
  <c r="N9" i="15"/>
  <c r="O9" i="15"/>
  <c r="M10" i="15"/>
  <c r="AK10" i="18"/>
  <c r="AI10" i="18"/>
  <c r="AH10" i="18"/>
  <c r="AG10" i="18"/>
  <c r="AF10" i="18"/>
  <c r="AE10" i="18"/>
  <c r="AD10" i="18"/>
  <c r="AC10" i="18"/>
  <c r="AB10" i="18"/>
  <c r="AA10" i="18"/>
  <c r="Z10" i="18"/>
  <c r="X10" i="18"/>
  <c r="W10" i="18"/>
  <c r="V10" i="18"/>
  <c r="U10" i="18"/>
  <c r="T10" i="18"/>
  <c r="R10" i="18"/>
  <c r="Q10" i="18"/>
  <c r="P10" i="18"/>
  <c r="O10" i="18"/>
  <c r="N10" i="18"/>
  <c r="L10" i="18"/>
  <c r="K10" i="18"/>
  <c r="J10" i="18"/>
  <c r="I10" i="18"/>
  <c r="H10" i="18"/>
  <c r="F10" i="18"/>
  <c r="E10" i="18"/>
  <c r="D10" i="18"/>
  <c r="C10" i="18"/>
  <c r="B10" i="18"/>
  <c r="AK9" i="18"/>
  <c r="AH9" i="18"/>
  <c r="AG9" i="18"/>
  <c r="AF9" i="18"/>
  <c r="AD9" i="18"/>
  <c r="AC9" i="18"/>
  <c r="AB9" i="18"/>
  <c r="AA9" i="18"/>
  <c r="Z9" i="18"/>
  <c r="X9" i="18"/>
  <c r="W9" i="18"/>
  <c r="V9" i="18"/>
  <c r="U9" i="18"/>
  <c r="T9" i="18"/>
  <c r="R9" i="18"/>
  <c r="Q9" i="18"/>
  <c r="P9" i="18"/>
  <c r="O9" i="18"/>
  <c r="N9" i="18"/>
  <c r="L9" i="18"/>
  <c r="K9" i="18"/>
  <c r="J9" i="18"/>
  <c r="I9" i="18"/>
  <c r="H9" i="18"/>
  <c r="F9" i="18"/>
  <c r="E9" i="18"/>
  <c r="D9" i="18"/>
  <c r="C9" i="18"/>
  <c r="B9" i="18"/>
  <c r="S10" i="14"/>
  <c r="AK10" i="15"/>
  <c r="AJ10" i="15"/>
  <c r="AI10" i="15"/>
  <c r="AH10" i="15"/>
  <c r="AG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R10" i="15"/>
  <c r="Q10" i="15"/>
  <c r="O10" i="15"/>
  <c r="N10" i="15"/>
  <c r="L10" i="15"/>
  <c r="J10" i="15"/>
  <c r="I10" i="15"/>
  <c r="G10" i="15"/>
  <c r="F10" i="15"/>
  <c r="E10" i="15"/>
  <c r="D10" i="15"/>
  <c r="C10" i="15"/>
  <c r="B10" i="15"/>
  <c r="AK9" i="15"/>
  <c r="AJ9" i="15"/>
  <c r="AI9" i="15"/>
  <c r="AH9" i="15"/>
  <c r="AG9" i="15"/>
  <c r="AE9" i="15"/>
  <c r="AD9" i="15"/>
  <c r="AC9" i="15"/>
  <c r="AB9" i="15"/>
  <c r="AA9" i="15"/>
  <c r="Z9" i="15"/>
  <c r="Y9" i="15"/>
  <c r="X9" i="15"/>
  <c r="W9" i="15"/>
  <c r="V9" i="15"/>
  <c r="U9" i="15"/>
  <c r="T9" i="15"/>
  <c r="R9" i="15"/>
  <c r="Q9" i="15"/>
  <c r="G9" i="15"/>
  <c r="F9" i="15"/>
  <c r="E9" i="15"/>
  <c r="D9" i="15"/>
  <c r="C9" i="15"/>
  <c r="B9" i="15"/>
  <c r="S9" i="12"/>
  <c r="S10" i="12"/>
  <c r="L10" i="10"/>
  <c r="J9" i="12"/>
  <c r="I10" i="12"/>
  <c r="I9" i="12"/>
  <c r="H10" i="12"/>
  <c r="H9" i="12"/>
  <c r="AJ10" i="14"/>
  <c r="AI10" i="14"/>
  <c r="AH10" i="14"/>
  <c r="AG10" i="14"/>
  <c r="AF10" i="14"/>
  <c r="AD10" i="14"/>
  <c r="AC10" i="14"/>
  <c r="AB10" i="14"/>
  <c r="AA10" i="14"/>
  <c r="Z10" i="14"/>
  <c r="X10" i="14"/>
  <c r="W10" i="14"/>
  <c r="V10" i="14"/>
  <c r="U10" i="14"/>
  <c r="T10" i="14"/>
  <c r="R10" i="14"/>
  <c r="Q10" i="14"/>
  <c r="P10" i="14"/>
  <c r="O10" i="14"/>
  <c r="N10" i="14"/>
  <c r="L10" i="14"/>
  <c r="K10" i="14"/>
  <c r="J10" i="14"/>
  <c r="I10" i="14"/>
  <c r="H10" i="14"/>
  <c r="F10" i="14"/>
  <c r="E10" i="14"/>
  <c r="D10" i="14"/>
  <c r="C10" i="14"/>
  <c r="B10" i="14"/>
  <c r="AJ9" i="14"/>
  <c r="AI9" i="14"/>
  <c r="AH9" i="14"/>
  <c r="AG9" i="14"/>
  <c r="AF9" i="14"/>
  <c r="AD9" i="14"/>
  <c r="AC9" i="14"/>
  <c r="AB9" i="14"/>
  <c r="AA9" i="14"/>
  <c r="Z9" i="14"/>
  <c r="X9" i="14"/>
  <c r="W9" i="14"/>
  <c r="V9" i="14"/>
  <c r="U9" i="14"/>
  <c r="T9" i="14"/>
  <c r="R9" i="14"/>
  <c r="Q9" i="14"/>
  <c r="P9" i="14"/>
  <c r="O9" i="14"/>
  <c r="N9" i="14"/>
  <c r="L9" i="14"/>
  <c r="K9" i="14"/>
  <c r="J9" i="14"/>
  <c r="I9" i="14"/>
  <c r="H9" i="14"/>
  <c r="F9" i="14"/>
  <c r="E9" i="14"/>
  <c r="D9" i="14"/>
  <c r="C9" i="14"/>
  <c r="B9" i="14"/>
  <c r="K9" i="12"/>
  <c r="K10" i="12"/>
  <c r="AJ10" i="12"/>
  <c r="AI10" i="12"/>
  <c r="AH10" i="12"/>
  <c r="AG10" i="12"/>
  <c r="AF10" i="12"/>
  <c r="AD10" i="12"/>
  <c r="AC10" i="12"/>
  <c r="AB10" i="12"/>
  <c r="AA10" i="12"/>
  <c r="Z10" i="12"/>
  <c r="X10" i="12"/>
  <c r="W10" i="12"/>
  <c r="V10" i="12"/>
  <c r="U10" i="12"/>
  <c r="T10" i="12"/>
  <c r="R10" i="12"/>
  <c r="Q10" i="12"/>
  <c r="P10" i="12"/>
  <c r="O10" i="12"/>
  <c r="N10" i="12"/>
  <c r="L10" i="12"/>
  <c r="J10" i="12"/>
  <c r="F10" i="12"/>
  <c r="E10" i="12"/>
  <c r="D10" i="12"/>
  <c r="B10" i="12"/>
  <c r="AJ9" i="12"/>
  <c r="AI9" i="12"/>
  <c r="AH9" i="12"/>
  <c r="AG9" i="12"/>
  <c r="AF9" i="12"/>
  <c r="AC9" i="12"/>
  <c r="AB9" i="12"/>
  <c r="AA9" i="12"/>
  <c r="Z9" i="12"/>
  <c r="X9" i="12"/>
  <c r="W9" i="12"/>
  <c r="V9" i="12"/>
  <c r="U9" i="12"/>
  <c r="T9" i="12"/>
  <c r="R9" i="12"/>
  <c r="Q9" i="12"/>
  <c r="P9" i="12"/>
  <c r="O9" i="12"/>
  <c r="N9" i="12"/>
  <c r="F9" i="12"/>
  <c r="E9" i="12"/>
  <c r="D9" i="12"/>
  <c r="B9" i="12"/>
  <c r="J94" i="10"/>
  <c r="I94" i="10"/>
  <c r="J91" i="10"/>
  <c r="I91" i="10"/>
  <c r="J95" i="10"/>
  <c r="I95" i="10"/>
  <c r="J93" i="10"/>
  <c r="I93" i="10"/>
  <c r="J90" i="10"/>
  <c r="I90" i="10"/>
  <c r="J88" i="10"/>
  <c r="I88" i="10"/>
  <c r="J85" i="10"/>
  <c r="I85" i="10"/>
  <c r="J89" i="10"/>
  <c r="I89" i="10"/>
  <c r="J82" i="10"/>
  <c r="I82" i="10"/>
  <c r="J79" i="10"/>
  <c r="I79" i="10"/>
  <c r="J83" i="10"/>
  <c r="I83" i="10"/>
  <c r="J81" i="10"/>
  <c r="I81" i="10"/>
  <c r="J80" i="10"/>
  <c r="I80" i="10"/>
  <c r="J78" i="10"/>
  <c r="I78" i="10"/>
  <c r="J76" i="10"/>
  <c r="I76" i="10"/>
  <c r="J73" i="10"/>
  <c r="I73" i="10"/>
  <c r="J77" i="10"/>
  <c r="I77" i="10"/>
  <c r="J75" i="10"/>
  <c r="I75" i="10"/>
  <c r="J74" i="10"/>
  <c r="I74" i="10"/>
  <c r="J72" i="10"/>
  <c r="I72" i="10"/>
  <c r="J70" i="10"/>
  <c r="I70" i="10"/>
  <c r="J67" i="10"/>
  <c r="I67" i="10"/>
  <c r="J71" i="10"/>
  <c r="I71" i="10"/>
  <c r="J68" i="10"/>
  <c r="I68" i="10"/>
  <c r="I75" i="8"/>
  <c r="J90" i="9"/>
  <c r="I90" i="9"/>
  <c r="J87" i="9"/>
  <c r="I87" i="9"/>
  <c r="J91" i="9"/>
  <c r="I91" i="9"/>
  <c r="J89" i="9"/>
  <c r="I89" i="9"/>
  <c r="J88" i="9"/>
  <c r="I88" i="9"/>
  <c r="J86" i="9"/>
  <c r="I86" i="9"/>
  <c r="J84" i="9"/>
  <c r="I84" i="9"/>
  <c r="J81" i="9"/>
  <c r="I81" i="9"/>
  <c r="J85" i="9"/>
  <c r="I85" i="9"/>
  <c r="J83" i="9"/>
  <c r="I83" i="9"/>
  <c r="J82" i="9"/>
  <c r="I82" i="9"/>
  <c r="J80" i="9"/>
  <c r="I80" i="9"/>
  <c r="J78" i="9"/>
  <c r="I78" i="9"/>
  <c r="J75" i="9"/>
  <c r="I75" i="9"/>
  <c r="J79" i="9"/>
  <c r="I79" i="9"/>
  <c r="J77" i="9"/>
  <c r="I77" i="9"/>
  <c r="J72" i="9"/>
  <c r="I72" i="9"/>
  <c r="J69" i="9"/>
  <c r="I69" i="9"/>
  <c r="I73" i="9"/>
  <c r="J71" i="9"/>
  <c r="I71" i="9"/>
  <c r="J70" i="9"/>
  <c r="I70" i="9"/>
  <c r="J68" i="9"/>
  <c r="I68" i="9"/>
  <c r="J66" i="9"/>
  <c r="I66" i="9"/>
  <c r="J63" i="9"/>
  <c r="I63" i="9"/>
  <c r="J67" i="9"/>
  <c r="I67" i="9"/>
  <c r="I64" i="9"/>
  <c r="J60" i="9"/>
  <c r="I60" i="9"/>
  <c r="J57" i="9"/>
  <c r="I57" i="9"/>
  <c r="J61" i="9"/>
  <c r="I61" i="9"/>
  <c r="J59" i="9"/>
  <c r="I59" i="9"/>
  <c r="J93" i="8"/>
  <c r="I93" i="8"/>
  <c r="J90" i="8"/>
  <c r="I90" i="8"/>
  <c r="J94" i="8"/>
  <c r="I94" i="8"/>
  <c r="J92" i="8"/>
  <c r="I92" i="8"/>
  <c r="J91" i="8"/>
  <c r="I91" i="8"/>
  <c r="J89" i="8"/>
  <c r="I89" i="8"/>
  <c r="J87" i="8"/>
  <c r="I87" i="8"/>
  <c r="J84" i="8"/>
  <c r="I84" i="8"/>
  <c r="J88" i="8"/>
  <c r="I88" i="8"/>
  <c r="J86" i="8"/>
  <c r="I86" i="8"/>
  <c r="J85" i="8"/>
  <c r="I85" i="8"/>
  <c r="J83" i="8"/>
  <c r="I83" i="8"/>
  <c r="J81" i="8"/>
  <c r="I81" i="8"/>
  <c r="J78" i="8"/>
  <c r="I78" i="8"/>
  <c r="J82" i="8"/>
  <c r="I82" i="8"/>
  <c r="J80" i="8"/>
  <c r="I80" i="8"/>
  <c r="J79" i="8"/>
  <c r="I79" i="8"/>
  <c r="J77" i="8"/>
  <c r="I77" i="8"/>
  <c r="J75" i="8"/>
  <c r="J72" i="8"/>
  <c r="I72" i="8"/>
  <c r="J76" i="8"/>
  <c r="I76" i="8"/>
  <c r="J74" i="8"/>
  <c r="I74" i="8"/>
  <c r="J73" i="8"/>
  <c r="I73" i="8"/>
  <c r="J71" i="8"/>
  <c r="I71" i="8"/>
  <c r="J69" i="8"/>
  <c r="I69" i="8"/>
  <c r="J66" i="8"/>
  <c r="I66" i="8"/>
  <c r="J70" i="8"/>
  <c r="I70" i="8"/>
  <c r="J68" i="8"/>
  <c r="I68" i="8"/>
  <c r="J67" i="8"/>
  <c r="I67" i="8"/>
  <c r="J65" i="8"/>
  <c r="I65" i="8"/>
  <c r="J63" i="8"/>
  <c r="I63" i="8"/>
  <c r="J60" i="8"/>
  <c r="I60" i="8"/>
  <c r="J64" i="8"/>
  <c r="I64" i="8"/>
  <c r="J62" i="8"/>
  <c r="I62" i="8"/>
  <c r="J61" i="8"/>
  <c r="I61" i="8"/>
  <c r="J59" i="8"/>
  <c r="I59" i="8"/>
  <c r="J118" i="2"/>
  <c r="I118" i="2"/>
  <c r="I115" i="2"/>
  <c r="J119" i="2"/>
  <c r="I119" i="2"/>
  <c r="J117" i="2"/>
  <c r="I117" i="2"/>
  <c r="J114" i="2"/>
  <c r="I114" i="2"/>
  <c r="J112" i="2"/>
  <c r="I112" i="2"/>
  <c r="J109" i="2"/>
  <c r="I109" i="2"/>
  <c r="J113" i="2"/>
  <c r="I113" i="2"/>
  <c r="J108" i="2"/>
  <c r="I108" i="2"/>
  <c r="J106" i="2"/>
  <c r="I106" i="2"/>
  <c r="J103" i="2"/>
  <c r="I103" i="2"/>
  <c r="J107" i="2"/>
  <c r="I107" i="2"/>
  <c r="J105" i="2"/>
  <c r="I105" i="2"/>
  <c r="J104" i="2"/>
  <c r="I104" i="2"/>
  <c r="J102" i="2"/>
  <c r="I102" i="2"/>
  <c r="J100" i="2"/>
  <c r="I100" i="2"/>
  <c r="J97" i="2"/>
  <c r="I97" i="2"/>
  <c r="J101" i="2"/>
  <c r="I101" i="2"/>
  <c r="J99" i="2"/>
  <c r="I99" i="2"/>
  <c r="J98" i="2"/>
  <c r="I98" i="2"/>
  <c r="J96" i="2"/>
  <c r="I96" i="2"/>
  <c r="J94" i="2"/>
  <c r="I94" i="2"/>
  <c r="J91" i="2"/>
  <c r="I91" i="2"/>
  <c r="J95" i="2"/>
  <c r="I95" i="2"/>
  <c r="I92" i="2"/>
  <c r="I90" i="2"/>
  <c r="I88" i="2"/>
  <c r="J85" i="2"/>
  <c r="I85" i="2"/>
  <c r="J89" i="2"/>
  <c r="J88" i="2" s="1"/>
  <c r="I89" i="2"/>
  <c r="J87" i="2"/>
  <c r="I87" i="2"/>
  <c r="J84" i="2"/>
  <c r="I84" i="2"/>
  <c r="H53" i="1"/>
  <c r="F7" i="1"/>
  <c r="F6" i="1"/>
  <c r="E7" i="1"/>
  <c r="E6" i="1"/>
  <c r="E18" i="1" s="1"/>
  <c r="B18" i="1"/>
  <c r="D6" i="1"/>
  <c r="D7" i="1"/>
  <c r="J185" i="1"/>
  <c r="I185" i="1"/>
  <c r="H185" i="1"/>
  <c r="G185" i="1"/>
  <c r="F185" i="1"/>
  <c r="E185" i="1"/>
  <c r="D185" i="1"/>
  <c r="C185" i="1"/>
  <c r="B185" i="1"/>
  <c r="J184" i="1"/>
  <c r="I184" i="1"/>
  <c r="H184" i="1"/>
  <c r="G184" i="1"/>
  <c r="F184" i="1"/>
  <c r="E184" i="1"/>
  <c r="D184" i="1"/>
  <c r="C184" i="1"/>
  <c r="B184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15" i="1"/>
  <c r="I115" i="1"/>
  <c r="H115" i="1"/>
  <c r="G115" i="1"/>
  <c r="F115" i="1"/>
  <c r="E115" i="1"/>
  <c r="D115" i="1"/>
  <c r="C115" i="1"/>
  <c r="B115" i="1"/>
  <c r="J114" i="1"/>
  <c r="H114" i="1"/>
  <c r="G114" i="1"/>
  <c r="F114" i="1"/>
  <c r="E114" i="1"/>
  <c r="D114" i="1"/>
  <c r="C114" i="1"/>
  <c r="B114" i="1"/>
  <c r="B84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C84" i="1"/>
  <c r="C53" i="1"/>
  <c r="D53" i="1"/>
  <c r="E53" i="1"/>
  <c r="F53" i="1"/>
  <c r="G53" i="1"/>
  <c r="J53" i="1"/>
  <c r="C54" i="1"/>
  <c r="D54" i="1"/>
  <c r="E54" i="1"/>
  <c r="F54" i="1"/>
  <c r="G54" i="1"/>
  <c r="H54" i="1"/>
  <c r="I54" i="1"/>
  <c r="J54" i="1"/>
  <c r="B54" i="1"/>
  <c r="B53" i="1"/>
  <c r="B17" i="1"/>
  <c r="C17" i="1"/>
  <c r="D17" i="1"/>
  <c r="E17" i="1"/>
  <c r="F17" i="1"/>
  <c r="H17" i="1"/>
  <c r="I17" i="1"/>
  <c r="J17" i="1"/>
  <c r="C18" i="1"/>
  <c r="F18" i="1"/>
  <c r="H18" i="1"/>
  <c r="I18" i="1"/>
  <c r="J18" i="1"/>
  <c r="M10" i="8"/>
  <c r="M9" i="8"/>
  <c r="I9" i="8"/>
  <c r="AK10" i="2"/>
  <c r="AK9" i="2"/>
  <c r="T9" i="2"/>
  <c r="X9" i="2"/>
  <c r="AC9" i="2"/>
  <c r="AG9" i="2"/>
  <c r="B10" i="2"/>
  <c r="B9" i="2" s="1"/>
  <c r="D10" i="2"/>
  <c r="D9" i="2" s="1"/>
  <c r="E10" i="2"/>
  <c r="G9" i="2" s="1"/>
  <c r="F10" i="2"/>
  <c r="F9" i="2" s="1"/>
  <c r="H10" i="2"/>
  <c r="H9" i="2" s="1"/>
  <c r="I10" i="2"/>
  <c r="I9" i="2" s="1"/>
  <c r="J10" i="2"/>
  <c r="L9" i="2"/>
  <c r="N10" i="2"/>
  <c r="N9" i="2" s="1"/>
  <c r="P10" i="2"/>
  <c r="Q10" i="2"/>
  <c r="Q9" i="2" s="1"/>
  <c r="R10" i="2"/>
  <c r="R9" i="2" s="1"/>
  <c r="S10" i="2"/>
  <c r="S9" i="2" s="1"/>
  <c r="T10" i="2"/>
  <c r="U10" i="2"/>
  <c r="U9" i="2" s="1"/>
  <c r="V10" i="2"/>
  <c r="V9" i="2" s="1"/>
  <c r="W10" i="2"/>
  <c r="W9" i="2" s="1"/>
  <c r="X10" i="2"/>
  <c r="Y10" i="2"/>
  <c r="Y9" i="2" s="1"/>
  <c r="Z10" i="2"/>
  <c r="AB10" i="2"/>
  <c r="AB9" i="2" s="1"/>
  <c r="AC10" i="2"/>
  <c r="AD10" i="2"/>
  <c r="AD9" i="2" s="1"/>
  <c r="AE10" i="2"/>
  <c r="AE9" i="2" s="1"/>
  <c r="AF10" i="2"/>
  <c r="AF9" i="2" s="1"/>
  <c r="AG10" i="2"/>
  <c r="AH10" i="2"/>
  <c r="AH9" i="2" s="1"/>
  <c r="AI10" i="2"/>
  <c r="AI9" i="2" s="1"/>
  <c r="AJ10" i="2"/>
  <c r="AJ9" i="2" s="1"/>
  <c r="AJ10" i="8"/>
  <c r="AI10" i="8"/>
  <c r="AH10" i="8"/>
  <c r="AG10" i="8"/>
  <c r="AF10" i="8"/>
  <c r="AE10" i="8"/>
  <c r="AD10" i="8"/>
  <c r="AC10" i="8"/>
  <c r="AB10" i="8"/>
  <c r="AA10" i="8"/>
  <c r="Z10" i="8"/>
  <c r="X10" i="8"/>
  <c r="W10" i="8"/>
  <c r="V10" i="8"/>
  <c r="U10" i="8"/>
  <c r="T10" i="8"/>
  <c r="S10" i="8"/>
  <c r="Q10" i="8"/>
  <c r="P10" i="8"/>
  <c r="O10" i="8"/>
  <c r="N10" i="8"/>
  <c r="L10" i="8"/>
  <c r="J10" i="8"/>
  <c r="I10" i="8"/>
  <c r="H10" i="8"/>
  <c r="F10" i="8"/>
  <c r="E10" i="8"/>
  <c r="D10" i="8"/>
  <c r="C10" i="8"/>
  <c r="B10" i="8"/>
  <c r="AJ9" i="8"/>
  <c r="AI9" i="8"/>
  <c r="AH9" i="8"/>
  <c r="AG9" i="8"/>
  <c r="AF9" i="8"/>
  <c r="AE9" i="8"/>
  <c r="AD9" i="8"/>
  <c r="AC9" i="8"/>
  <c r="AB9" i="8"/>
  <c r="AA9" i="8"/>
  <c r="Z9" i="8"/>
  <c r="X9" i="8"/>
  <c r="W9" i="8"/>
  <c r="V9" i="8"/>
  <c r="U9" i="8"/>
  <c r="T9" i="8"/>
  <c r="R9" i="8"/>
  <c r="Q9" i="8"/>
  <c r="P9" i="8"/>
  <c r="O9" i="8"/>
  <c r="N9" i="8"/>
  <c r="L9" i="8"/>
  <c r="J9" i="8"/>
  <c r="H9" i="8"/>
  <c r="F9" i="8"/>
  <c r="D9" i="8"/>
  <c r="B9" i="8"/>
  <c r="AK10" i="9"/>
  <c r="AJ10" i="9"/>
  <c r="AI10" i="9"/>
  <c r="AH10" i="9"/>
  <c r="AG10" i="9"/>
  <c r="AF10" i="9"/>
  <c r="AE10" i="9"/>
  <c r="AD10" i="9"/>
  <c r="AC10" i="9"/>
  <c r="AB10" i="9"/>
  <c r="AA10" i="9"/>
  <c r="Z10" i="9"/>
  <c r="X10" i="9"/>
  <c r="W10" i="9"/>
  <c r="V10" i="9"/>
  <c r="U10" i="9"/>
  <c r="T10" i="9"/>
  <c r="R10" i="9"/>
  <c r="Q10" i="9"/>
  <c r="P10" i="9"/>
  <c r="O10" i="9"/>
  <c r="N10" i="9"/>
  <c r="L10" i="9"/>
  <c r="K10" i="9"/>
  <c r="J10" i="9"/>
  <c r="I10" i="9"/>
  <c r="H10" i="9"/>
  <c r="F10" i="9"/>
  <c r="E10" i="9"/>
  <c r="D10" i="9"/>
  <c r="C10" i="9"/>
  <c r="B10" i="9"/>
  <c r="AK9" i="9"/>
  <c r="AJ9" i="9"/>
  <c r="AI9" i="9"/>
  <c r="AH9" i="9"/>
  <c r="AG9" i="9"/>
  <c r="AF9" i="9"/>
  <c r="AE9" i="9"/>
  <c r="AD9" i="9"/>
  <c r="AC9" i="9"/>
  <c r="AB9" i="9"/>
  <c r="AA9" i="9"/>
  <c r="Z9" i="9"/>
  <c r="X9" i="9"/>
  <c r="W9" i="9"/>
  <c r="V9" i="9"/>
  <c r="U9" i="9"/>
  <c r="T9" i="9"/>
  <c r="R9" i="9"/>
  <c r="Q9" i="9"/>
  <c r="P9" i="9"/>
  <c r="O9" i="9"/>
  <c r="N9" i="9"/>
  <c r="L9" i="9"/>
  <c r="K9" i="9"/>
  <c r="J9" i="9"/>
  <c r="I9" i="9"/>
  <c r="H9" i="9"/>
  <c r="F9" i="9"/>
  <c r="E9" i="9"/>
  <c r="D9" i="9"/>
  <c r="C9" i="9"/>
  <c r="B9" i="9"/>
  <c r="X9" i="10"/>
  <c r="C10" i="10"/>
  <c r="D10" i="10"/>
  <c r="E10" i="10"/>
  <c r="F10" i="10"/>
  <c r="H10" i="10"/>
  <c r="I10" i="10"/>
  <c r="J10" i="10"/>
  <c r="K10" i="10"/>
  <c r="N10" i="10"/>
  <c r="O10" i="10"/>
  <c r="P10" i="10"/>
  <c r="Q10" i="10"/>
  <c r="R10" i="10"/>
  <c r="T10" i="10"/>
  <c r="U10" i="10"/>
  <c r="V10" i="10"/>
  <c r="W10" i="10"/>
  <c r="X10" i="10"/>
  <c r="Z10" i="10"/>
  <c r="AA10" i="10"/>
  <c r="AB10" i="10"/>
  <c r="AC10" i="10"/>
  <c r="AF10" i="10"/>
  <c r="AG10" i="10"/>
  <c r="AH10" i="10"/>
  <c r="AI10" i="10"/>
  <c r="AJ10" i="10"/>
  <c r="B10" i="10"/>
  <c r="C9" i="10"/>
  <c r="E9" i="10"/>
  <c r="F9" i="10"/>
  <c r="H9" i="10"/>
  <c r="I9" i="10"/>
  <c r="J9" i="10"/>
  <c r="K9" i="10"/>
  <c r="N9" i="10"/>
  <c r="O9" i="10"/>
  <c r="P9" i="10"/>
  <c r="Q9" i="10"/>
  <c r="R9" i="10"/>
  <c r="T9" i="10"/>
  <c r="U9" i="10"/>
  <c r="V9" i="10"/>
  <c r="W9" i="10"/>
  <c r="Z9" i="10"/>
  <c r="AA9" i="10"/>
  <c r="AB9" i="10"/>
  <c r="AF9" i="10"/>
  <c r="AG9" i="10"/>
  <c r="AI9" i="10"/>
  <c r="AJ9" i="10"/>
  <c r="B9" i="10"/>
  <c r="E9" i="2" l="1"/>
  <c r="G4" i="1" s="1"/>
  <c r="D18" i="1"/>
  <c r="H47" i="2"/>
  <c r="H48" i="2"/>
  <c r="H43" i="2"/>
  <c r="H50" i="2"/>
  <c r="H53" i="2"/>
  <c r="H68" i="2"/>
  <c r="I68" i="2"/>
  <c r="I72" i="2"/>
  <c r="H72" i="2"/>
  <c r="H71" i="2"/>
  <c r="I71" i="2"/>
  <c r="H70" i="2"/>
  <c r="I70" i="2"/>
  <c r="I69" i="2"/>
  <c r="H69" i="2"/>
  <c r="H67" i="2"/>
  <c r="I67" i="2"/>
  <c r="H58" i="2"/>
  <c r="I58" i="2"/>
  <c r="H76" i="2"/>
  <c r="I76" i="2"/>
  <c r="H62" i="2"/>
  <c r="I62" i="2"/>
  <c r="H44" i="2"/>
  <c r="I44" i="2"/>
  <c r="I50" i="2"/>
  <c r="H56" i="2"/>
  <c r="I56" i="2"/>
  <c r="H74" i="2"/>
  <c r="I74" i="2"/>
  <c r="H63" i="2"/>
  <c r="I63" i="2"/>
  <c r="H45" i="2"/>
  <c r="I45" i="2"/>
  <c r="H51" i="2"/>
  <c r="I51" i="2"/>
  <c r="H57" i="2"/>
  <c r="I57" i="2"/>
  <c r="H75" i="2"/>
  <c r="I75" i="2"/>
  <c r="H64" i="2"/>
  <c r="I64" i="2"/>
  <c r="H46" i="2"/>
  <c r="I46" i="2"/>
  <c r="H52" i="2"/>
  <c r="I52" i="2"/>
  <c r="H65" i="2"/>
  <c r="I65" i="2"/>
  <c r="I47" i="2"/>
  <c r="I53" i="2"/>
  <c r="H59" i="2"/>
  <c r="I59" i="2"/>
  <c r="H77" i="2"/>
  <c r="I77" i="2"/>
  <c r="H66" i="2"/>
  <c r="I66" i="2"/>
  <c r="I48" i="2"/>
  <c r="H54" i="2"/>
  <c r="I54" i="2"/>
  <c r="H60" i="2"/>
  <c r="I60" i="2"/>
  <c r="H78" i="2"/>
  <c r="I78" i="2"/>
  <c r="I43" i="2"/>
  <c r="I49" i="2"/>
  <c r="I55" i="2"/>
  <c r="I73" i="2"/>
  <c r="H49" i="2"/>
  <c r="H55" i="2"/>
  <c r="H73" i="2"/>
  <c r="I61" i="2"/>
  <c r="H61" i="2"/>
  <c r="G5" i="1" l="1"/>
  <c r="G6" i="1"/>
  <c r="G7" i="1"/>
  <c r="G8" i="1"/>
  <c r="G9" i="1"/>
  <c r="I33" i="2"/>
  <c r="I34" i="2"/>
  <c r="I35" i="2"/>
  <c r="I36" i="2"/>
  <c r="I37" i="2"/>
  <c r="I32" i="2"/>
  <c r="G17" i="1" l="1"/>
  <c r="G18" i="1"/>
</calcChain>
</file>

<file path=xl/sharedStrings.xml><?xml version="1.0" encoding="utf-8"?>
<sst xmlns="http://schemas.openxmlformats.org/spreadsheetml/2006/main" count="2025" uniqueCount="113">
  <si>
    <t>plot_1</t>
  </si>
  <si>
    <t>plot_2</t>
  </si>
  <si>
    <t>plot_3</t>
  </si>
  <si>
    <t>plot_4</t>
  </si>
  <si>
    <t>plot_5</t>
  </si>
  <si>
    <t>plot_6</t>
  </si>
  <si>
    <t>לא יודע למה חלקה 1 לא נותנת תוצאה.</t>
  </si>
  <si>
    <t>הערות</t>
  </si>
  <si>
    <t>משום מה רק בחלקה 1 היה 4A</t>
  </si>
  <si>
    <t>טבלה של החלקות (ממוצע של העצים, ובמרץ 22 והחל מאוגוסט 22 כולל הממוצע כולל גם דגימות שנעשו לכלל החלקה)</t>
  </si>
  <si>
    <t>חלקה 6 לא עבד. הייתה בעיה שלקחתי אחד מהB בתור A.</t>
  </si>
  <si>
    <t>חלקה</t>
  </si>
  <si>
    <t>חרוב</t>
  </si>
  <si>
    <t>ברוש</t>
  </si>
  <si>
    <t>אורן</t>
  </si>
  <si>
    <t>אלה</t>
  </si>
  <si>
    <t>אלון</t>
  </si>
  <si>
    <t>חלקה 1</t>
  </si>
  <si>
    <t>חלקה 2</t>
  </si>
  <si>
    <t>חלקה 3</t>
  </si>
  <si>
    <t>חלקה 4</t>
  </si>
  <si>
    <t>חלקה 5</t>
  </si>
  <si>
    <t>חלקה 6</t>
  </si>
  <si>
    <t>אפס</t>
  </si>
  <si>
    <t>חסר</t>
  </si>
  <si>
    <t>ממוצע</t>
  </si>
  <si>
    <t>דגימה 1</t>
  </si>
  <si>
    <t>דגימה 2</t>
  </si>
  <si>
    <t>דגימה 3</t>
  </si>
  <si>
    <t>דגימה 4</t>
  </si>
  <si>
    <t>סטיית תקן</t>
  </si>
  <si>
    <t>לא נלקח</t>
  </si>
  <si>
    <t>מין</t>
  </si>
  <si>
    <t>דגימה 5</t>
  </si>
  <si>
    <t>נעשו 20 דגימות, מתוכם יש כאן 14 (מימין)</t>
  </si>
  <si>
    <t>רנדומלי 2</t>
  </si>
  <si>
    <t>רנדומלי 1</t>
  </si>
  <si>
    <t>רנדומלי 3</t>
  </si>
  <si>
    <t>רנדומלי 4</t>
  </si>
  <si>
    <t>רנדומלי 5</t>
  </si>
  <si>
    <t>התוצאות כאן - אחרי אופטימיזציה!</t>
  </si>
  <si>
    <t>plot</t>
  </si>
  <si>
    <t>species</t>
  </si>
  <si>
    <t>sample_1</t>
  </si>
  <si>
    <t>sample_2</t>
  </si>
  <si>
    <t>sample_3</t>
  </si>
  <si>
    <t>sample_4</t>
  </si>
  <si>
    <t>sample_5</t>
  </si>
  <si>
    <t>sample_6</t>
  </si>
  <si>
    <t>average</t>
  </si>
  <si>
    <t>stdev</t>
  </si>
  <si>
    <t>לא הכנסתי את הרנדומלים בגלל שלא תואמים למדידות חלקה שהחל מאוגוסט</t>
  </si>
  <si>
    <t>rain_ex</t>
  </si>
  <si>
    <t>control</t>
  </si>
  <si>
    <t>P1PH</t>
  </si>
  <si>
    <t>P1PL</t>
  </si>
  <si>
    <t>P1QC</t>
  </si>
  <si>
    <t>P1CSI</t>
  </si>
  <si>
    <t>P1CSE</t>
  </si>
  <si>
    <t>P1PLOT</t>
  </si>
  <si>
    <t>P2CSE</t>
  </si>
  <si>
    <t>P2PH</t>
  </si>
  <si>
    <t>P2PL</t>
  </si>
  <si>
    <t>P2QC</t>
  </si>
  <si>
    <t>P2CSI</t>
  </si>
  <si>
    <t>P2PLOT</t>
  </si>
  <si>
    <t>P3CSE</t>
  </si>
  <si>
    <t>P3PH</t>
  </si>
  <si>
    <t>P3PL</t>
  </si>
  <si>
    <t>P3QC</t>
  </si>
  <si>
    <t>P3CSI</t>
  </si>
  <si>
    <t>P3PLOT</t>
  </si>
  <si>
    <t>P4PH</t>
  </si>
  <si>
    <t>P4CSE</t>
  </si>
  <si>
    <t>P4PL</t>
  </si>
  <si>
    <t>P4QC</t>
  </si>
  <si>
    <t>P4CSI</t>
  </si>
  <si>
    <t>P4PLOT</t>
  </si>
  <si>
    <t>P5CSE</t>
  </si>
  <si>
    <t>P5PH</t>
  </si>
  <si>
    <t>P5PL</t>
  </si>
  <si>
    <t>P5QC</t>
  </si>
  <si>
    <t>P5CSI</t>
  </si>
  <si>
    <t>P5PLOT</t>
  </si>
  <si>
    <t>P6CSE</t>
  </si>
  <si>
    <t>P6PH</t>
  </si>
  <si>
    <t>P6PL</t>
  </si>
  <si>
    <t>P6QC</t>
  </si>
  <si>
    <t>P6CSI</t>
  </si>
  <si>
    <t>P6PLOT</t>
  </si>
  <si>
    <t>יום מעונן, חוסר אחידות, לא עשיתי מדידות 4A</t>
  </si>
  <si>
    <t>כאן עשיתי תיקון פיזור עם 2 מדידות K, אחת לפני ואחת אחרי החלקה. התאמתי לפי הזמן, למה שקרוב.</t>
  </si>
  <si>
    <t>לא נעשה 4A בחלקה 3, לקחתי מחלקה 2</t>
  </si>
  <si>
    <t>יום בעייתי, חלקות 1-2 בשמש ישירה, 3-6 תחת ענן, ולא נעשה A4 בחלקות 3 ו-5.</t>
  </si>
  <si>
    <t>עוד לא ווידאתי תיקון פיזור, אולי בכלל לא צריך</t>
  </si>
  <si>
    <t>יום יפה. 4A בחלקות 1,3,5. בחלקה 5 נעשו בטעות 5 מדידות A מתחת לעצים, אחרי זה נעשו שוב מדידות B.</t>
  </si>
  <si>
    <t>בחלקה 2 דגימת A מיותרת ושגויה, בחלקה 3 למחוק דגימת A מס' 2.</t>
  </si>
  <si>
    <t>תיקנתי פיזור</t>
  </si>
  <si>
    <t>בכלל החלקות 5 מדידות בסך הכל בPLOT. בחלקה 2 בPLOT עשיתי בטעות 4 פעמים מכל נקודה.בחלקה 5 נכנסה דגימת A לתוך החרוב.</t>
  </si>
  <si>
    <t>חלקה 2 חרוב בדגימות A הדגימה הרביעית שגויה. בחלקה 4 אלון לפני הA יש B שגוי.</t>
  </si>
  <si>
    <t>ה4A של ברוש אחד יצא בטעות 3, אז מחקתי אותן והשתמשתי בפיזור של חלקה 2.</t>
  </si>
  <si>
    <t>חלקה 1 נמדדה ב7.9.22 ביום לא טוב, הכל נמדד שוב למחרת ב8.9. השתמשתי במדידות של יום 8.9</t>
  </si>
  <si>
    <t>פעם ראשונה שעושים מדידות לפי העצים החדשים! (אלה ואלון בחלקה 1, אלה בחלקה 4)</t>
  </si>
  <si>
    <t>עשיתי תיקון פיזור</t>
  </si>
  <si>
    <t>מזג אוויר גרוע, יש רק חלקות 1-4. בברוש 1 מדידת A רביעית שגויה. בPLOT 3 מדידות 6-7 שגויות (מכסה סגור)</t>
  </si>
  <si>
    <t>יום יפה. בחרוב 2 נכנסו 5 דגימות אחרונות ששייכות לברוש. בחרוב 6 במדידות 4A המדידה הרביעית שגויה. בPLOT 6 מדידה B אחרונה שגויה.</t>
  </si>
  <si>
    <t xml:space="preserve">כנראה שברוש 1 נקרא CERA בקובץ </t>
  </si>
  <si>
    <t>כאשר משתמשים במדידות A הקרובות ביותר בזמן, יוצא איכשהו יותר עצים בלי תוצאות</t>
  </si>
  <si>
    <t xml:space="preserve">יום יפה. בחלקה 4 ובחלקה 6 עשיתי 5 מדידות A - האחת לפני האחרונה שגויה. </t>
  </si>
  <si>
    <t>בPLOT 3 עשיתי 29 וה4 האחרונים שגויים</t>
  </si>
  <si>
    <t>בPLOT 5 עשיתי 26 והאחרון שגוי</t>
  </si>
  <si>
    <t>לקחתי מדידות A רגילות לאלות 2,5,6 ולאלון 2.</t>
  </si>
  <si>
    <t>היום התחיל בהיר, החל מאלה 4 היה מעונן ולא אידיאלי ולכן נלקחו יותר דגימות A4 ובהתאמה לא נעשה תיקון פיזור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</si>
</sst>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66"/>
      <name val="Arial"/>
      <family val="2"/>
      <scheme val="minor"/>
    </font>
    <font>
      <sz val="11"/>
      <color rgb="FFFF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7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5" borderId="0" xfId="0" applyNumberFormat="1" applyFill="1"/>
    <xf numFmtId="21" fontId="0" fillId="0" borderId="0" xfId="0" applyNumberFormat="1"/>
    <xf numFmtId="164" fontId="2" fillId="0" borderId="0" xfId="0" applyNumberFormat="1" applyFont="1"/>
    <xf numFmtId="164" fontId="0" fillId="6" borderId="0" xfId="0" applyNumberFormat="1" applyFill="1"/>
    <xf numFmtId="164" fontId="0" fillId="5" borderId="0" xfId="0" applyNumberFormat="1" applyFont="1" applyFill="1"/>
    <xf numFmtId="164" fontId="0" fillId="6" borderId="0" xfId="0" applyNumberFormat="1" applyFont="1" applyFill="1"/>
    <xf numFmtId="164" fontId="0" fillId="0" borderId="0" xfId="0" applyNumberFormat="1" applyFont="1"/>
    <xf numFmtId="164" fontId="0" fillId="0" borderId="0" xfId="0" applyNumberFormat="1" applyFill="1"/>
    <xf numFmtId="0" fontId="0" fillId="7" borderId="0" xfId="0" applyFill="1"/>
    <xf numFmtId="0" fontId="2" fillId="0" borderId="0" xfId="0" applyFont="1"/>
    <xf numFmtId="0" fontId="0" fillId="0" borderId="0" xfId="0" applyFill="1"/>
    <xf numFmtId="164" fontId="0" fillId="8" borderId="0" xfId="0" applyNumberFormat="1" applyFill="1"/>
    <xf numFmtId="0" fontId="0" fillId="8" borderId="0" xfId="0" applyFill="1"/>
    <xf numFmtId="0" fontId="0" fillId="9" borderId="0" xfId="0" applyFill="1"/>
    <xf numFmtId="164" fontId="2" fillId="5" borderId="0" xfId="0" applyNumberFormat="1" applyFont="1" applyFill="1"/>
    <xf numFmtId="164" fontId="0" fillId="10" borderId="0" xfId="0" applyNumberFormat="1" applyFill="1"/>
    <xf numFmtId="0" fontId="0" fillId="10" borderId="0" xfId="0" applyFill="1"/>
    <xf numFmtId="0" fontId="3" fillId="6" borderId="0" xfId="0" applyFont="1" applyFill="1"/>
    <xf numFmtId="0" fontId="0" fillId="6" borderId="0" xfId="0" applyFill="1"/>
    <xf numFmtId="0" fontId="2" fillId="0" borderId="0" xfId="0" applyFont="1" applyAlignment="1">
      <alignment vertical="center" wrapText="1"/>
    </xf>
    <xf numFmtId="2" fontId="0" fillId="0" borderId="0" xfId="0" applyNumberFormat="1"/>
    <xf numFmtId="2" fontId="0" fillId="3" borderId="0" xfId="0" applyNumberFormat="1" applyFill="1"/>
    <xf numFmtId="164" fontId="2" fillId="0" borderId="0" xfId="0" applyNumberFormat="1" applyFont="1" applyFill="1"/>
    <xf numFmtId="21" fontId="0" fillId="0" borderId="0" xfId="0" applyNumberFormat="1" applyFill="1"/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AA224F"/>
      <color rgb="FFAE5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000"/>
              <a:t>ממוצעי</a:t>
            </a:r>
            <a:r>
              <a:rPr lang="he-IL" sz="2000" baseline="0"/>
              <a:t> חלקות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עיתי!$A$4</c:f>
              <c:strCache>
                <c:ptCount val="1"/>
                <c:pt idx="0">
                  <c:v>plot_1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עיתי!$B$3:$J$3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עיתי!$B$4:$J$4</c:f>
              <c:numCache>
                <c:formatCode>0.00</c:formatCode>
                <c:ptCount val="9"/>
                <c:pt idx="0">
                  <c:v>1.72</c:v>
                </c:pt>
                <c:pt idx="1">
                  <c:v>1.97</c:v>
                </c:pt>
                <c:pt idx="2">
                  <c:v>2.2400000000000002</c:v>
                </c:pt>
                <c:pt idx="4">
                  <c:v>1.64</c:v>
                </c:pt>
                <c:pt idx="5">
                  <c:v>2.8645528333333332</c:v>
                </c:pt>
                <c:pt idx="6">
                  <c:v>3.0022812666666669</c:v>
                </c:pt>
                <c:pt idx="7">
                  <c:v>1.9737937738095237</c:v>
                </c:pt>
                <c:pt idx="8">
                  <c:v>1.8269766962962963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3-47A0-939C-7FA9A9F2CEE6}"/>
            </c:ext>
          </c:extLst>
        </c:ser>
        <c:ser>
          <c:idx val="1"/>
          <c:order val="1"/>
          <c:tx>
            <c:strRef>
              <c:f>עיתי!$A$5</c:f>
              <c:strCache>
                <c:ptCount val="1"/>
                <c:pt idx="0">
                  <c:v>plot_2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עיתי!$B$3:$J$3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עיתי!$B$5:$J$5</c:f>
              <c:numCache>
                <c:formatCode>0.00</c:formatCode>
                <c:ptCount val="9"/>
                <c:pt idx="0">
                  <c:v>2.14</c:v>
                </c:pt>
                <c:pt idx="1">
                  <c:v>2.99</c:v>
                </c:pt>
                <c:pt idx="2">
                  <c:v>2.71</c:v>
                </c:pt>
                <c:pt idx="3">
                  <c:v>3.29</c:v>
                </c:pt>
                <c:pt idx="4">
                  <c:v>2.4300000000000002</c:v>
                </c:pt>
                <c:pt idx="5">
                  <c:v>2.726</c:v>
                </c:pt>
                <c:pt idx="6">
                  <c:v>2.9727885666666665</c:v>
                </c:pt>
                <c:pt idx="7">
                  <c:v>2.3847401071428571</c:v>
                </c:pt>
                <c:pt idx="8">
                  <c:v>2.0215054055555557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3-47A0-939C-7FA9A9F2CEE6}"/>
            </c:ext>
          </c:extLst>
        </c:ser>
        <c:ser>
          <c:idx val="2"/>
          <c:order val="2"/>
          <c:tx>
            <c:strRef>
              <c:f>עיתי!$A$6</c:f>
              <c:strCache>
                <c:ptCount val="1"/>
                <c:pt idx="0">
                  <c:v>plot_3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עיתי!$B$3:$J$3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עיתי!$B$6:$J$6</c:f>
              <c:numCache>
                <c:formatCode>0.00</c:formatCode>
                <c:ptCount val="9"/>
                <c:pt idx="0">
                  <c:v>1.2</c:v>
                </c:pt>
                <c:pt idx="1">
                  <c:v>2.2400000000000002</c:v>
                </c:pt>
                <c:pt idx="2">
                  <c:v>1.7927123999999999</c:v>
                </c:pt>
                <c:pt idx="3">
                  <c:v>3.3071780000000004</c:v>
                </c:pt>
                <c:pt idx="4">
                  <c:v>2.4279299999999999</c:v>
                </c:pt>
                <c:pt idx="5">
                  <c:v>4.6716666666666669</c:v>
                </c:pt>
                <c:pt idx="6">
                  <c:v>5.0192401333333336</c:v>
                </c:pt>
                <c:pt idx="7">
                  <c:v>1.4703496478260869</c:v>
                </c:pt>
                <c:pt idx="8">
                  <c:v>2.3456005999999996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3-47A0-939C-7FA9A9F2CEE6}"/>
            </c:ext>
          </c:extLst>
        </c:ser>
        <c:ser>
          <c:idx val="3"/>
          <c:order val="3"/>
          <c:tx>
            <c:strRef>
              <c:f>עיתי!$A$7</c:f>
              <c:strCache>
                <c:ptCount val="1"/>
                <c:pt idx="0">
                  <c:v>plot_4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עיתי!$B$3:$J$3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עיתי!$B$7:$J$7</c:f>
              <c:numCache>
                <c:formatCode>0.00</c:formatCode>
                <c:ptCount val="9"/>
                <c:pt idx="0">
                  <c:v>1.21</c:v>
                </c:pt>
                <c:pt idx="1">
                  <c:v>2.0299999999999998</c:v>
                </c:pt>
                <c:pt idx="2">
                  <c:v>2.4169679999999998</c:v>
                </c:pt>
                <c:pt idx="3">
                  <c:v>3.4797599999999997</c:v>
                </c:pt>
                <c:pt idx="4">
                  <c:v>2.3415225</c:v>
                </c:pt>
                <c:pt idx="5">
                  <c:v>4.29</c:v>
                </c:pt>
                <c:pt idx="6">
                  <c:v>2.3947845999999999</c:v>
                </c:pt>
                <c:pt idx="7">
                  <c:v>1.9737937738095237</c:v>
                </c:pt>
                <c:pt idx="8">
                  <c:v>2.829937577294686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3-47A0-939C-7FA9A9F2CEE6}"/>
            </c:ext>
          </c:extLst>
        </c:ser>
        <c:ser>
          <c:idx val="4"/>
          <c:order val="4"/>
          <c:tx>
            <c:strRef>
              <c:f>עיתי!$A$8</c:f>
              <c:strCache>
                <c:ptCount val="1"/>
                <c:pt idx="0">
                  <c:v>plot_5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עיתי!$B$3:$J$3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עיתי!$B$8:$J$8</c:f>
              <c:numCache>
                <c:formatCode>0.00</c:formatCode>
                <c:ptCount val="9"/>
                <c:pt idx="0">
                  <c:v>0.73</c:v>
                </c:pt>
                <c:pt idx="1">
                  <c:v>2.25</c:v>
                </c:pt>
                <c:pt idx="2">
                  <c:v>2.19</c:v>
                </c:pt>
                <c:pt idx="3">
                  <c:v>2.14</c:v>
                </c:pt>
                <c:pt idx="4">
                  <c:v>2.5499999999999998</c:v>
                </c:pt>
                <c:pt idx="5">
                  <c:v>2.6199999999999997</c:v>
                </c:pt>
                <c:pt idx="6">
                  <c:v>3.6967174999999997</c:v>
                </c:pt>
                <c:pt idx="8">
                  <c:v>2.4007580000000002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3-47A0-939C-7FA9A9F2CEE6}"/>
            </c:ext>
          </c:extLst>
        </c:ser>
        <c:ser>
          <c:idx val="5"/>
          <c:order val="5"/>
          <c:tx>
            <c:strRef>
              <c:f>עיתי!$A$9</c:f>
              <c:strCache>
                <c:ptCount val="1"/>
                <c:pt idx="0">
                  <c:v>plot_6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עיתי!$B$3:$J$3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עיתי!$B$9:$J$9</c:f>
              <c:numCache>
                <c:formatCode>0.00</c:formatCode>
                <c:ptCount val="9"/>
                <c:pt idx="1">
                  <c:v>1.75</c:v>
                </c:pt>
                <c:pt idx="2">
                  <c:v>2.4300000000000002</c:v>
                </c:pt>
                <c:pt idx="3">
                  <c:v>2.69</c:v>
                </c:pt>
                <c:pt idx="4">
                  <c:v>3.16</c:v>
                </c:pt>
                <c:pt idx="5">
                  <c:v>3.194</c:v>
                </c:pt>
                <c:pt idx="6">
                  <c:v>2.218621756140351</c:v>
                </c:pt>
                <c:pt idx="8">
                  <c:v>2.0687285823529411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3-47A0-939C-7FA9A9F2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17200"/>
        <c:axId val="2098203888"/>
      </c:scatterChart>
      <c:valAx>
        <c:axId val="2098217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8203888"/>
        <c:crosses val="autoZero"/>
        <c:crossBetween val="midCat"/>
      </c:valAx>
      <c:valAx>
        <c:axId val="20982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82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אלה - הפחתה לעומת ביקורת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עיתי!$A$114</c:f>
              <c:strCache>
                <c:ptCount val="1"/>
                <c:pt idx="0">
                  <c:v>rain_ex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עיתי!$B$113:$J$113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עיתי!$B$114:$J$114</c:f>
              <c:numCache>
                <c:formatCode>General</c:formatCode>
                <c:ptCount val="9"/>
                <c:pt idx="0">
                  <c:v>2.6165750000000001</c:v>
                </c:pt>
                <c:pt idx="1">
                  <c:v>2.5205600000000001</c:v>
                </c:pt>
                <c:pt idx="2">
                  <c:v>2.1141399999999999</c:v>
                </c:pt>
                <c:pt idx="3">
                  <c:v>3.5511599999999999</c:v>
                </c:pt>
                <c:pt idx="4">
                  <c:v>2.4630166666666669</c:v>
                </c:pt>
                <c:pt idx="5">
                  <c:v>2.7242250000000001</c:v>
                </c:pt>
                <c:pt idx="6">
                  <c:v>2.3484400000000001</c:v>
                </c:pt>
                <c:pt idx="8">
                  <c:v>1.8883860000000001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3-4D29-9D31-153FFBE2C4B6}"/>
            </c:ext>
          </c:extLst>
        </c:ser>
        <c:ser>
          <c:idx val="1"/>
          <c:order val="1"/>
          <c:tx>
            <c:strRef>
              <c:f>עיתי!$A$115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עיתי!$B$113:$J$113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עיתי!$B$115:$J$115</c:f>
              <c:numCache>
                <c:formatCode>General</c:formatCode>
                <c:ptCount val="9"/>
                <c:pt idx="0">
                  <c:v>1.6289930000000001</c:v>
                </c:pt>
                <c:pt idx="1">
                  <c:v>2.3718833333333333</c:v>
                </c:pt>
                <c:pt idx="2">
                  <c:v>1.9551100000000001</c:v>
                </c:pt>
                <c:pt idx="3">
                  <c:v>2.4497166666666668</c:v>
                </c:pt>
                <c:pt idx="4">
                  <c:v>2.0409566666666668</c:v>
                </c:pt>
                <c:pt idx="5">
                  <c:v>4.1856099999999996</c:v>
                </c:pt>
                <c:pt idx="6">
                  <c:v>4.1356606666666664</c:v>
                </c:pt>
                <c:pt idx="7">
                  <c:v>1.6596444444444447</c:v>
                </c:pt>
                <c:pt idx="8">
                  <c:v>2.6388911111111111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3-4D29-9D31-153FFBE2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45680"/>
        <c:axId val="278846512"/>
      </c:scatterChart>
      <c:valAx>
        <c:axId val="2788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78846512"/>
        <c:crosses val="autoZero"/>
        <c:crossBetween val="midCat"/>
      </c:valAx>
      <c:valAx>
        <c:axId val="2788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788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אלון - הפחתה</a:t>
            </a:r>
            <a:r>
              <a:rPr lang="he-IL" baseline="0"/>
              <a:t> לעומת ביקורת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עיתי!$A$148</c:f>
              <c:strCache>
                <c:ptCount val="1"/>
                <c:pt idx="0">
                  <c:v>rain_ex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עיתי!$B$147:$J$147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עיתי!$B$148:$J$148</c:f>
              <c:numCache>
                <c:formatCode>General</c:formatCode>
                <c:ptCount val="9"/>
                <c:pt idx="0">
                  <c:v>2.6041333333333334</c:v>
                </c:pt>
                <c:pt idx="1">
                  <c:v>3.8322333333333329</c:v>
                </c:pt>
                <c:pt idx="2">
                  <c:v>3.2893166666666667</c:v>
                </c:pt>
                <c:pt idx="3">
                  <c:v>5.2942350000000005</c:v>
                </c:pt>
                <c:pt idx="4">
                  <c:v>3.28721</c:v>
                </c:pt>
                <c:pt idx="5">
                  <c:v>3.5082841666666664</c:v>
                </c:pt>
                <c:pt idx="6">
                  <c:v>2.7686548333333327</c:v>
                </c:pt>
                <c:pt idx="7">
                  <c:v>0.14729649103084563</c:v>
                </c:pt>
                <c:pt idx="8">
                  <c:v>2.5904293333333333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2-4935-A6DA-874441132D9F}"/>
            </c:ext>
          </c:extLst>
        </c:ser>
        <c:ser>
          <c:idx val="1"/>
          <c:order val="1"/>
          <c:tx>
            <c:strRef>
              <c:f>עיתי!$A$149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עיתי!$B$147:$J$147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עיתי!$B$149:$J$149</c:f>
              <c:numCache>
                <c:formatCode>General</c:formatCode>
                <c:ptCount val="9"/>
                <c:pt idx="0">
                  <c:v>2.1206666666666667</c:v>
                </c:pt>
                <c:pt idx="1">
                  <c:v>2.6619966666666666</c:v>
                </c:pt>
                <c:pt idx="2">
                  <c:v>2.8142200000000002</c:v>
                </c:pt>
                <c:pt idx="3">
                  <c:v>3.4712633333333329</c:v>
                </c:pt>
                <c:pt idx="4">
                  <c:v>2.0807800000000003</c:v>
                </c:pt>
                <c:pt idx="5">
                  <c:v>4.1426233333333338</c:v>
                </c:pt>
                <c:pt idx="6">
                  <c:v>3.9876826666666667</c:v>
                </c:pt>
                <c:pt idx="7">
                  <c:v>0.12972102439466007</c:v>
                </c:pt>
                <c:pt idx="8">
                  <c:v>2.959598666666666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2-4935-A6DA-87444113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4720"/>
        <c:axId val="156944688"/>
      </c:scatterChart>
      <c:valAx>
        <c:axId val="1569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944688"/>
        <c:crosses val="autoZero"/>
        <c:crossBetween val="midCat"/>
      </c:valAx>
      <c:valAx>
        <c:axId val="156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92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חרוב - הפחתה לעומת ביקורת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עיתי!$A$184</c:f>
              <c:strCache>
                <c:ptCount val="1"/>
                <c:pt idx="0">
                  <c:v>rain_ex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עיתי!$B$183:$J$183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עיתי!$B$184:$J$184</c:f>
              <c:numCache>
                <c:formatCode>General</c:formatCode>
                <c:ptCount val="9"/>
                <c:pt idx="0">
                  <c:v>3.0416250000000002</c:v>
                </c:pt>
                <c:pt idx="1">
                  <c:v>3.2244700000000002</c:v>
                </c:pt>
                <c:pt idx="2">
                  <c:v>2.1523166666666662</c:v>
                </c:pt>
                <c:pt idx="3">
                  <c:v>2.8923266666666669</c:v>
                </c:pt>
                <c:pt idx="4">
                  <c:v>2.6006300000000002</c:v>
                </c:pt>
                <c:pt idx="5">
                  <c:v>2.9222358333333331</c:v>
                </c:pt>
                <c:pt idx="6">
                  <c:v>2.2861657777777782</c:v>
                </c:pt>
                <c:pt idx="7">
                  <c:v>4.0169319999999997</c:v>
                </c:pt>
                <c:pt idx="8">
                  <c:v>2.5218425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C-423C-8C0A-ACC05FAE8829}"/>
            </c:ext>
          </c:extLst>
        </c:ser>
        <c:ser>
          <c:idx val="1"/>
          <c:order val="1"/>
          <c:tx>
            <c:strRef>
              <c:f>עיתי!$A$185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עיתי!$B$183:$J$183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עיתי!$B$185:$J$185</c:f>
              <c:numCache>
                <c:formatCode>General</c:formatCode>
                <c:ptCount val="9"/>
                <c:pt idx="0">
                  <c:v>2.0829566666666666</c:v>
                </c:pt>
                <c:pt idx="1">
                  <c:v>2.2921200000000002</c:v>
                </c:pt>
                <c:pt idx="2">
                  <c:v>2.9332366666666672</c:v>
                </c:pt>
                <c:pt idx="3">
                  <c:v>4.0276733333333334</c:v>
                </c:pt>
                <c:pt idx="4">
                  <c:v>2.4595633333333331</c:v>
                </c:pt>
                <c:pt idx="5">
                  <c:v>4.2603438888888894</c:v>
                </c:pt>
                <c:pt idx="6">
                  <c:v>3.724095333333334</c:v>
                </c:pt>
                <c:pt idx="7">
                  <c:v>2.4780653333333329</c:v>
                </c:pt>
                <c:pt idx="8">
                  <c:v>2.8009788666666666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C-423C-8C0A-ACC05FAE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70640"/>
        <c:axId val="278873552"/>
      </c:scatterChart>
      <c:valAx>
        <c:axId val="2788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78873552"/>
        <c:crosses val="autoZero"/>
        <c:crossBetween val="midCat"/>
      </c:valAx>
      <c:valAx>
        <c:axId val="2788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7887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</a:t>
            </a:r>
            <a:r>
              <a:rPr lang="he-IL"/>
              <a:t> של המינים</a:t>
            </a:r>
            <a:r>
              <a:rPr lang="he-IL" baseline="0"/>
              <a:t> לפי חלקות</a:t>
            </a:r>
            <a:endParaRPr lang="he-IL"/>
          </a:p>
        </c:rich>
      </c:tx>
      <c:layout>
        <c:manualLayout>
          <c:xMode val="edge"/>
          <c:yMode val="edge"/>
          <c:x val="0.20328128583441632"/>
          <c:y val="0.7453703703703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3888888888888888E-2"/>
          <c:y val="0.16250000000000003"/>
          <c:w val="0.91429396325459322"/>
          <c:h val="0.62253062117235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'8_22'!$A$32</c:f>
              <c:strCache>
                <c:ptCount val="1"/>
                <c:pt idx="0">
                  <c:v>חלקה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'8_22'!$B$31:$H$31</c:f>
              <c:strCache>
                <c:ptCount val="7"/>
                <c:pt idx="0">
                  <c:v>חרוב</c:v>
                </c:pt>
                <c:pt idx="1">
                  <c:v>ברוש</c:v>
                </c:pt>
                <c:pt idx="2">
                  <c:v>אורן</c:v>
                </c:pt>
                <c:pt idx="3">
                  <c:v>אלה</c:v>
                </c:pt>
                <c:pt idx="4">
                  <c:v>אלון</c:v>
                </c:pt>
                <c:pt idx="6">
                  <c:v>חלקה</c:v>
                </c:pt>
              </c:strCache>
            </c:strRef>
          </c:cat>
          <c:val>
            <c:numRef>
              <c:f>'8_22'!$B$32:$H$32</c:f>
              <c:numCache>
                <c:formatCode>General</c:formatCode>
                <c:ptCount val="7"/>
                <c:pt idx="0">
                  <c:v>2.02</c:v>
                </c:pt>
                <c:pt idx="1">
                  <c:v>1.49</c:v>
                </c:pt>
                <c:pt idx="2">
                  <c:v>0</c:v>
                </c:pt>
                <c:pt idx="3">
                  <c:v>2.5</c:v>
                </c:pt>
                <c:pt idx="4">
                  <c:v>3.55</c:v>
                </c:pt>
                <c:pt idx="6" formatCode="0.000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7-4D5C-9145-6558C503D4CE}"/>
            </c:ext>
          </c:extLst>
        </c:ser>
        <c:ser>
          <c:idx val="1"/>
          <c:order val="1"/>
          <c:tx>
            <c:strRef>
              <c:f>'8_22'!$A$33</c:f>
              <c:strCache>
                <c:ptCount val="1"/>
                <c:pt idx="0">
                  <c:v>חלקה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'8_22'!$B$31:$H$31</c:f>
              <c:strCache>
                <c:ptCount val="7"/>
                <c:pt idx="0">
                  <c:v>חרוב</c:v>
                </c:pt>
                <c:pt idx="1">
                  <c:v>ברוש</c:v>
                </c:pt>
                <c:pt idx="2">
                  <c:v>אורן</c:v>
                </c:pt>
                <c:pt idx="3">
                  <c:v>אלה</c:v>
                </c:pt>
                <c:pt idx="4">
                  <c:v>אלון</c:v>
                </c:pt>
                <c:pt idx="6">
                  <c:v>חלקה</c:v>
                </c:pt>
              </c:strCache>
            </c:strRef>
          </c:cat>
          <c:val>
            <c:numRef>
              <c:f>'8_22'!$B$33:$H$33</c:f>
              <c:numCache>
                <c:formatCode>General</c:formatCode>
                <c:ptCount val="7"/>
                <c:pt idx="0">
                  <c:v>3.4</c:v>
                </c:pt>
                <c:pt idx="1">
                  <c:v>1.85</c:v>
                </c:pt>
                <c:pt idx="2">
                  <c:v>1.61</c:v>
                </c:pt>
                <c:pt idx="3">
                  <c:v>0</c:v>
                </c:pt>
                <c:pt idx="4">
                  <c:v>3.3</c:v>
                </c:pt>
                <c:pt idx="6" formatCode="0.000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7-4D5C-9145-6558C503D4CE}"/>
            </c:ext>
          </c:extLst>
        </c:ser>
        <c:ser>
          <c:idx val="2"/>
          <c:order val="2"/>
          <c:tx>
            <c:strRef>
              <c:f>'8_22'!$A$34</c:f>
              <c:strCache>
                <c:ptCount val="1"/>
                <c:pt idx="0">
                  <c:v>חלקה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'8_22'!$B$31:$H$31</c:f>
              <c:strCache>
                <c:ptCount val="7"/>
                <c:pt idx="0">
                  <c:v>חרוב</c:v>
                </c:pt>
                <c:pt idx="1">
                  <c:v>ברוש</c:v>
                </c:pt>
                <c:pt idx="2">
                  <c:v>אורן</c:v>
                </c:pt>
                <c:pt idx="3">
                  <c:v>אלה</c:v>
                </c:pt>
                <c:pt idx="4">
                  <c:v>אלון</c:v>
                </c:pt>
                <c:pt idx="6">
                  <c:v>חלקה</c:v>
                </c:pt>
              </c:strCache>
            </c:strRef>
          </c:cat>
          <c:val>
            <c:numRef>
              <c:f>'8_22'!$B$34:$H$34</c:f>
              <c:numCache>
                <c:formatCode>General</c:formatCode>
                <c:ptCount val="7"/>
                <c:pt idx="0">
                  <c:v>5.94</c:v>
                </c:pt>
                <c:pt idx="1">
                  <c:v>3.15</c:v>
                </c:pt>
                <c:pt idx="2">
                  <c:v>4.3</c:v>
                </c:pt>
                <c:pt idx="3">
                  <c:v>4.9400000000000004</c:v>
                </c:pt>
                <c:pt idx="4">
                  <c:v>4.13</c:v>
                </c:pt>
                <c:pt idx="6" formatCode="0.000">
                  <c:v>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7-4D5C-9145-6558C503D4CE}"/>
            </c:ext>
          </c:extLst>
        </c:ser>
        <c:ser>
          <c:idx val="3"/>
          <c:order val="3"/>
          <c:tx>
            <c:strRef>
              <c:f>'8_22'!$A$35</c:f>
              <c:strCache>
                <c:ptCount val="1"/>
                <c:pt idx="0">
                  <c:v>חלקה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'8_22'!$B$31:$H$31</c:f>
              <c:strCache>
                <c:ptCount val="7"/>
                <c:pt idx="0">
                  <c:v>חרוב</c:v>
                </c:pt>
                <c:pt idx="1">
                  <c:v>ברוש</c:v>
                </c:pt>
                <c:pt idx="2">
                  <c:v>אורן</c:v>
                </c:pt>
                <c:pt idx="3">
                  <c:v>אלה</c:v>
                </c:pt>
                <c:pt idx="4">
                  <c:v>אלון</c:v>
                </c:pt>
                <c:pt idx="6">
                  <c:v>חלקה</c:v>
                </c:pt>
              </c:strCache>
            </c:strRef>
          </c:cat>
          <c:val>
            <c:numRef>
              <c:f>'8_22'!$B$35:$H$35</c:f>
              <c:numCache>
                <c:formatCode>General</c:formatCode>
                <c:ptCount val="7"/>
                <c:pt idx="0">
                  <c:v>4.82</c:v>
                </c:pt>
                <c:pt idx="1">
                  <c:v>3.29</c:v>
                </c:pt>
                <c:pt idx="2">
                  <c:v>2.91</c:v>
                </c:pt>
                <c:pt idx="3">
                  <c:v>5.12</c:v>
                </c:pt>
                <c:pt idx="4">
                  <c:v>4.75</c:v>
                </c:pt>
                <c:pt idx="6" formatCode="0.000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7-4D5C-9145-6558C503D4CE}"/>
            </c:ext>
          </c:extLst>
        </c:ser>
        <c:ser>
          <c:idx val="4"/>
          <c:order val="4"/>
          <c:tx>
            <c:strRef>
              <c:f>'8_22'!$A$36</c:f>
              <c:strCache>
                <c:ptCount val="1"/>
                <c:pt idx="0">
                  <c:v>חלקה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'8_22'!$B$31:$H$31</c:f>
              <c:strCache>
                <c:ptCount val="7"/>
                <c:pt idx="0">
                  <c:v>חרוב</c:v>
                </c:pt>
                <c:pt idx="1">
                  <c:v>ברוש</c:v>
                </c:pt>
                <c:pt idx="2">
                  <c:v>אורן</c:v>
                </c:pt>
                <c:pt idx="3">
                  <c:v>אלה</c:v>
                </c:pt>
                <c:pt idx="4">
                  <c:v>אלון</c:v>
                </c:pt>
                <c:pt idx="6">
                  <c:v>חלקה</c:v>
                </c:pt>
              </c:strCache>
            </c:strRef>
          </c:cat>
          <c:val>
            <c:numRef>
              <c:f>'8_22'!$B$36:$H$36</c:f>
              <c:numCache>
                <c:formatCode>General</c:formatCode>
                <c:ptCount val="7"/>
                <c:pt idx="0">
                  <c:v>2.77</c:v>
                </c:pt>
                <c:pt idx="1">
                  <c:v>1.67</c:v>
                </c:pt>
                <c:pt idx="2">
                  <c:v>0</c:v>
                </c:pt>
                <c:pt idx="3">
                  <c:v>0</c:v>
                </c:pt>
                <c:pt idx="4">
                  <c:v>3.35</c:v>
                </c:pt>
                <c:pt idx="6" formatCode="0.000">
                  <c:v>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7-4D5C-9145-6558C503D4CE}"/>
            </c:ext>
          </c:extLst>
        </c:ser>
        <c:ser>
          <c:idx val="5"/>
          <c:order val="5"/>
          <c:tx>
            <c:strRef>
              <c:f>'8_22'!$A$37</c:f>
              <c:strCache>
                <c:ptCount val="1"/>
                <c:pt idx="0">
                  <c:v>חלקה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'8_22'!$B$31:$H$31</c:f>
              <c:strCache>
                <c:ptCount val="7"/>
                <c:pt idx="0">
                  <c:v>חרוב</c:v>
                </c:pt>
                <c:pt idx="1">
                  <c:v>ברוש</c:v>
                </c:pt>
                <c:pt idx="2">
                  <c:v>אורן</c:v>
                </c:pt>
                <c:pt idx="3">
                  <c:v>אלה</c:v>
                </c:pt>
                <c:pt idx="4">
                  <c:v>אלון</c:v>
                </c:pt>
                <c:pt idx="6">
                  <c:v>חלקה</c:v>
                </c:pt>
              </c:strCache>
            </c:strRef>
          </c:cat>
          <c:val>
            <c:numRef>
              <c:f>'8_22'!$B$37:$H$37</c:f>
              <c:numCache>
                <c:formatCode>General</c:formatCode>
                <c:ptCount val="7"/>
                <c:pt idx="0">
                  <c:v>2.6</c:v>
                </c:pt>
                <c:pt idx="1">
                  <c:v>3.17</c:v>
                </c:pt>
                <c:pt idx="2">
                  <c:v>0</c:v>
                </c:pt>
                <c:pt idx="3">
                  <c:v>2.72</c:v>
                </c:pt>
                <c:pt idx="4">
                  <c:v>3.88</c:v>
                </c:pt>
                <c:pt idx="6" formatCode="0.00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7-4D5C-9145-6558C503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7246832"/>
        <c:axId val="2107237680"/>
      </c:barChart>
      <c:catAx>
        <c:axId val="21072468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7237680"/>
        <c:crosses val="autoZero"/>
        <c:auto val="1"/>
        <c:lblAlgn val="ctr"/>
        <c:lblOffset val="100"/>
        <c:noMultiLvlLbl val="0"/>
      </c:catAx>
      <c:valAx>
        <c:axId val="2107237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72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</a:t>
            </a:r>
            <a:r>
              <a:rPr lang="he-IL" baseline="0"/>
              <a:t> של החלקות לפי מינים</a:t>
            </a:r>
            <a:endParaRPr lang="he-IL"/>
          </a:p>
        </c:rich>
      </c:tx>
      <c:layout>
        <c:manualLayout>
          <c:xMode val="edge"/>
          <c:yMode val="edge"/>
          <c:x val="0.385291557305336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3888888888888888E-2"/>
          <c:y val="0.16250000000000003"/>
          <c:w val="0.91429396325459322"/>
          <c:h val="0.62253062117235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'8_22'!$B$31</c:f>
              <c:strCache>
                <c:ptCount val="1"/>
                <c:pt idx="0">
                  <c:v>חרוב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'8_22'!$A$32:$A$37</c:f>
              <c:strCache>
                <c:ptCount val="6"/>
                <c:pt idx="0">
                  <c:v>חלקה 1</c:v>
                </c:pt>
                <c:pt idx="1">
                  <c:v>חלקה 2</c:v>
                </c:pt>
                <c:pt idx="2">
                  <c:v>חלקה 3</c:v>
                </c:pt>
                <c:pt idx="3">
                  <c:v>חלקה 4</c:v>
                </c:pt>
                <c:pt idx="4">
                  <c:v>חלקה 5</c:v>
                </c:pt>
                <c:pt idx="5">
                  <c:v>חלקה 6</c:v>
                </c:pt>
              </c:strCache>
            </c:strRef>
          </c:cat>
          <c:val>
            <c:numRef>
              <c:f>'8_22'!$B$32:$B$37</c:f>
              <c:numCache>
                <c:formatCode>General</c:formatCode>
                <c:ptCount val="6"/>
                <c:pt idx="0">
                  <c:v>2.02</c:v>
                </c:pt>
                <c:pt idx="1">
                  <c:v>3.4</c:v>
                </c:pt>
                <c:pt idx="2">
                  <c:v>5.94</c:v>
                </c:pt>
                <c:pt idx="3">
                  <c:v>4.82</c:v>
                </c:pt>
                <c:pt idx="4">
                  <c:v>2.77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169-ACA6-FCD098D6EF64}"/>
            </c:ext>
          </c:extLst>
        </c:ser>
        <c:ser>
          <c:idx val="1"/>
          <c:order val="1"/>
          <c:tx>
            <c:strRef>
              <c:f>'8_22'!$C$31</c:f>
              <c:strCache>
                <c:ptCount val="1"/>
                <c:pt idx="0">
                  <c:v>ברוש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'8_22'!$A$32:$A$37</c:f>
              <c:strCache>
                <c:ptCount val="6"/>
                <c:pt idx="0">
                  <c:v>חלקה 1</c:v>
                </c:pt>
                <c:pt idx="1">
                  <c:v>חלקה 2</c:v>
                </c:pt>
                <c:pt idx="2">
                  <c:v>חלקה 3</c:v>
                </c:pt>
                <c:pt idx="3">
                  <c:v>חלקה 4</c:v>
                </c:pt>
                <c:pt idx="4">
                  <c:v>חלקה 5</c:v>
                </c:pt>
                <c:pt idx="5">
                  <c:v>חלקה 6</c:v>
                </c:pt>
              </c:strCache>
            </c:strRef>
          </c:cat>
          <c:val>
            <c:numRef>
              <c:f>'8_22'!$C$32:$C$37</c:f>
              <c:numCache>
                <c:formatCode>General</c:formatCode>
                <c:ptCount val="6"/>
                <c:pt idx="0">
                  <c:v>1.49</c:v>
                </c:pt>
                <c:pt idx="1">
                  <c:v>1.85</c:v>
                </c:pt>
                <c:pt idx="2">
                  <c:v>3.15</c:v>
                </c:pt>
                <c:pt idx="3">
                  <c:v>3.29</c:v>
                </c:pt>
                <c:pt idx="4">
                  <c:v>1.67</c:v>
                </c:pt>
                <c:pt idx="5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A-4169-ACA6-FCD098D6EF64}"/>
            </c:ext>
          </c:extLst>
        </c:ser>
        <c:ser>
          <c:idx val="2"/>
          <c:order val="2"/>
          <c:tx>
            <c:strRef>
              <c:f>'8_22'!$D$31</c:f>
              <c:strCache>
                <c:ptCount val="1"/>
                <c:pt idx="0">
                  <c:v>אורן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'8_22'!$A$32:$A$37</c:f>
              <c:strCache>
                <c:ptCount val="6"/>
                <c:pt idx="0">
                  <c:v>חלקה 1</c:v>
                </c:pt>
                <c:pt idx="1">
                  <c:v>חלקה 2</c:v>
                </c:pt>
                <c:pt idx="2">
                  <c:v>חלקה 3</c:v>
                </c:pt>
                <c:pt idx="3">
                  <c:v>חלקה 4</c:v>
                </c:pt>
                <c:pt idx="4">
                  <c:v>חלקה 5</c:v>
                </c:pt>
                <c:pt idx="5">
                  <c:v>חלקה 6</c:v>
                </c:pt>
              </c:strCache>
            </c:strRef>
          </c:cat>
          <c:val>
            <c:numRef>
              <c:f>'8_22'!$D$32:$D$37</c:f>
              <c:numCache>
                <c:formatCode>General</c:formatCode>
                <c:ptCount val="6"/>
                <c:pt idx="0">
                  <c:v>0</c:v>
                </c:pt>
                <c:pt idx="1">
                  <c:v>1.61</c:v>
                </c:pt>
                <c:pt idx="2">
                  <c:v>4.3</c:v>
                </c:pt>
                <c:pt idx="3">
                  <c:v>2.91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A-4169-ACA6-FCD098D6EF64}"/>
            </c:ext>
          </c:extLst>
        </c:ser>
        <c:ser>
          <c:idx val="3"/>
          <c:order val="3"/>
          <c:tx>
            <c:strRef>
              <c:f>'8_22'!$E$31</c:f>
              <c:strCache>
                <c:ptCount val="1"/>
                <c:pt idx="0">
                  <c:v>אלה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'8_22'!$A$32:$A$37</c:f>
              <c:strCache>
                <c:ptCount val="6"/>
                <c:pt idx="0">
                  <c:v>חלקה 1</c:v>
                </c:pt>
                <c:pt idx="1">
                  <c:v>חלקה 2</c:v>
                </c:pt>
                <c:pt idx="2">
                  <c:v>חלקה 3</c:v>
                </c:pt>
                <c:pt idx="3">
                  <c:v>חלקה 4</c:v>
                </c:pt>
                <c:pt idx="4">
                  <c:v>חלקה 5</c:v>
                </c:pt>
                <c:pt idx="5">
                  <c:v>חלקה 6</c:v>
                </c:pt>
              </c:strCache>
            </c:strRef>
          </c:cat>
          <c:val>
            <c:numRef>
              <c:f>'8_22'!$E$32:$E$37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4.9400000000000004</c:v>
                </c:pt>
                <c:pt idx="3">
                  <c:v>5.12</c:v>
                </c:pt>
                <c:pt idx="4">
                  <c:v>0</c:v>
                </c:pt>
                <c:pt idx="5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A-4169-ACA6-FCD098D6EF64}"/>
            </c:ext>
          </c:extLst>
        </c:ser>
        <c:ser>
          <c:idx val="4"/>
          <c:order val="4"/>
          <c:tx>
            <c:strRef>
              <c:f>'8_22'!$F$31</c:f>
              <c:strCache>
                <c:ptCount val="1"/>
                <c:pt idx="0">
                  <c:v>אלון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'8_22'!$A$32:$A$37</c:f>
              <c:strCache>
                <c:ptCount val="6"/>
                <c:pt idx="0">
                  <c:v>חלקה 1</c:v>
                </c:pt>
                <c:pt idx="1">
                  <c:v>חלקה 2</c:v>
                </c:pt>
                <c:pt idx="2">
                  <c:v>חלקה 3</c:v>
                </c:pt>
                <c:pt idx="3">
                  <c:v>חלקה 4</c:v>
                </c:pt>
                <c:pt idx="4">
                  <c:v>חלקה 5</c:v>
                </c:pt>
                <c:pt idx="5">
                  <c:v>חלקה 6</c:v>
                </c:pt>
              </c:strCache>
            </c:strRef>
          </c:cat>
          <c:val>
            <c:numRef>
              <c:f>'8_22'!$F$32:$F$37</c:f>
              <c:numCache>
                <c:formatCode>General</c:formatCode>
                <c:ptCount val="6"/>
                <c:pt idx="0">
                  <c:v>3.55</c:v>
                </c:pt>
                <c:pt idx="1">
                  <c:v>3.3</c:v>
                </c:pt>
                <c:pt idx="2">
                  <c:v>4.13</c:v>
                </c:pt>
                <c:pt idx="3">
                  <c:v>4.75</c:v>
                </c:pt>
                <c:pt idx="4">
                  <c:v>3.35</c:v>
                </c:pt>
                <c:pt idx="5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A-4169-ACA6-FCD098D6EF64}"/>
            </c:ext>
          </c:extLst>
        </c:ser>
        <c:ser>
          <c:idx val="5"/>
          <c:order val="5"/>
          <c:tx>
            <c:strRef>
              <c:f>'8_22'!$H$31</c:f>
              <c:strCache>
                <c:ptCount val="1"/>
                <c:pt idx="0">
                  <c:v>חלקה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'8_22'!$A$32:$A$37</c:f>
              <c:strCache>
                <c:ptCount val="6"/>
                <c:pt idx="0">
                  <c:v>חלקה 1</c:v>
                </c:pt>
                <c:pt idx="1">
                  <c:v>חלקה 2</c:v>
                </c:pt>
                <c:pt idx="2">
                  <c:v>חלקה 3</c:v>
                </c:pt>
                <c:pt idx="3">
                  <c:v>חלקה 4</c:v>
                </c:pt>
                <c:pt idx="4">
                  <c:v>חלקה 5</c:v>
                </c:pt>
                <c:pt idx="5">
                  <c:v>חלקה 6</c:v>
                </c:pt>
              </c:strCache>
            </c:strRef>
          </c:cat>
          <c:val>
            <c:numRef>
              <c:f>'8_22'!$H$32:$H$37</c:f>
              <c:numCache>
                <c:formatCode>0.000</c:formatCode>
                <c:ptCount val="6"/>
                <c:pt idx="0">
                  <c:v>1.82</c:v>
                </c:pt>
                <c:pt idx="1">
                  <c:v>3.47</c:v>
                </c:pt>
                <c:pt idx="2">
                  <c:v>5.57</c:v>
                </c:pt>
                <c:pt idx="3">
                  <c:v>4.8499999999999996</c:v>
                </c:pt>
                <c:pt idx="4">
                  <c:v>2.69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A-4169-ACA6-FCD098D6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7246832"/>
        <c:axId val="2107237680"/>
      </c:barChart>
      <c:catAx>
        <c:axId val="21072468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7237680"/>
        <c:crosses val="autoZero"/>
        <c:auto val="1"/>
        <c:lblAlgn val="ctr"/>
        <c:lblOffset val="100"/>
        <c:noMultiLvlLbl val="0"/>
      </c:catAx>
      <c:valAx>
        <c:axId val="2107237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72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אורן בחלקות השונות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עיתי!$A$68</c:f>
              <c:strCache>
                <c:ptCount val="1"/>
                <c:pt idx="0">
                  <c:v>plot_1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עיתי!$B$67:$J$67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עיתי!$B$68:$J$68</c:f>
              <c:numCache>
                <c:formatCode>General</c:formatCode>
                <c:ptCount val="9"/>
                <c:pt idx="0">
                  <c:v>0.64927800000000002</c:v>
                </c:pt>
                <c:pt idx="1">
                  <c:v>0.83158500000000002</c:v>
                </c:pt>
                <c:pt idx="2">
                  <c:v>1.7092700000000001</c:v>
                </c:pt>
                <c:pt idx="3">
                  <c:v>2.0173899999999998</c:v>
                </c:pt>
                <c:pt idx="4">
                  <c:v>0.67694799999999999</c:v>
                </c:pt>
                <c:pt idx="5">
                  <c:v>0</c:v>
                </c:pt>
                <c:pt idx="6">
                  <c:v>0.64222600000000007</c:v>
                </c:pt>
                <c:pt idx="8">
                  <c:v>0.75219980000000009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553-4FA7-A74C-3661A1B1571E}"/>
            </c:ext>
          </c:extLst>
        </c:ser>
        <c:ser>
          <c:idx val="1"/>
          <c:order val="1"/>
          <c:tx>
            <c:strRef>
              <c:f>עיתי!$A$69</c:f>
              <c:strCache>
                <c:ptCount val="1"/>
                <c:pt idx="0">
                  <c:v>plot_2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עיתי!$B$67:$J$67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עיתי!$B$69:$J$69</c:f>
              <c:numCache>
                <c:formatCode>General</c:formatCode>
                <c:ptCount val="9"/>
                <c:pt idx="0">
                  <c:v>1.7447999999999999</c:v>
                </c:pt>
                <c:pt idx="1">
                  <c:v>1.4177999999999999</c:v>
                </c:pt>
                <c:pt idx="2">
                  <c:v>0</c:v>
                </c:pt>
                <c:pt idx="3">
                  <c:v>1.2289300000000001</c:v>
                </c:pt>
                <c:pt idx="4">
                  <c:v>0</c:v>
                </c:pt>
                <c:pt idx="5">
                  <c:v>1.6092500000000001</c:v>
                </c:pt>
                <c:pt idx="6">
                  <c:v>1.3749125</c:v>
                </c:pt>
                <c:pt idx="7" formatCode="0.000">
                  <c:v>1.573</c:v>
                </c:pt>
                <c:pt idx="8">
                  <c:v>0.98038924999999999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553-4FA7-A74C-3661A1B1571E}"/>
            </c:ext>
          </c:extLst>
        </c:ser>
        <c:ser>
          <c:idx val="2"/>
          <c:order val="2"/>
          <c:tx>
            <c:strRef>
              <c:f>עיתי!$A$70</c:f>
              <c:strCache>
                <c:ptCount val="1"/>
                <c:pt idx="0">
                  <c:v>plot_3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עיתי!$B$67:$J$67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עיתי!$B$70:$J$70</c:f>
              <c:numCache>
                <c:formatCode>General</c:formatCode>
                <c:ptCount val="9"/>
                <c:pt idx="0">
                  <c:v>0</c:v>
                </c:pt>
                <c:pt idx="1">
                  <c:v>1.34771</c:v>
                </c:pt>
                <c:pt idx="2">
                  <c:v>0.76145200000000002</c:v>
                </c:pt>
                <c:pt idx="3">
                  <c:v>2.72668</c:v>
                </c:pt>
                <c:pt idx="4">
                  <c:v>0</c:v>
                </c:pt>
                <c:pt idx="5">
                  <c:v>4.3043100000000001</c:v>
                </c:pt>
                <c:pt idx="6">
                  <c:v>5.1268459999999996</c:v>
                </c:pt>
                <c:pt idx="7" formatCode="0.000">
                  <c:v>0.679871</c:v>
                </c:pt>
                <c:pt idx="8">
                  <c:v>1.7657159999999998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3-4FA7-A74C-3661A1B1571E}"/>
            </c:ext>
          </c:extLst>
        </c:ser>
        <c:ser>
          <c:idx val="3"/>
          <c:order val="3"/>
          <c:tx>
            <c:strRef>
              <c:f>עיתי!$A$71</c:f>
              <c:strCache>
                <c:ptCount val="1"/>
                <c:pt idx="0">
                  <c:v>plot_4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עיתי!$B$67:$J$67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עיתי!$B$71:$J$71</c:f>
              <c:numCache>
                <c:formatCode>General</c:formatCode>
                <c:ptCount val="9"/>
                <c:pt idx="0">
                  <c:v>1.3667199999999999</c:v>
                </c:pt>
                <c:pt idx="1">
                  <c:v>1.8073600000000001</c:v>
                </c:pt>
                <c:pt idx="2">
                  <c:v>1.13791</c:v>
                </c:pt>
                <c:pt idx="3">
                  <c:v>2.4558399999999998</c:v>
                </c:pt>
                <c:pt idx="4">
                  <c:v>0</c:v>
                </c:pt>
                <c:pt idx="5">
                  <c:v>2.9134800000000003</c:v>
                </c:pt>
                <c:pt idx="6">
                  <c:v>1.1136332</c:v>
                </c:pt>
                <c:pt idx="8">
                  <c:v>1.5743449999999999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3-4FA7-A74C-3661A1B1571E}"/>
            </c:ext>
          </c:extLst>
        </c:ser>
        <c:ser>
          <c:idx val="4"/>
          <c:order val="4"/>
          <c:tx>
            <c:strRef>
              <c:f>עיתי!$A$72</c:f>
              <c:strCache>
                <c:ptCount val="1"/>
                <c:pt idx="0">
                  <c:v>plot_5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עיתי!$B$67:$J$67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עיתי!$B$72:$J$72</c:f>
              <c:numCache>
                <c:formatCode>General</c:formatCode>
                <c:ptCount val="9"/>
                <c:pt idx="0">
                  <c:v>1.4434199999999999</c:v>
                </c:pt>
                <c:pt idx="1">
                  <c:v>1.71689</c:v>
                </c:pt>
                <c:pt idx="2">
                  <c:v>0</c:v>
                </c:pt>
                <c:pt idx="3">
                  <c:v>0</c:v>
                </c:pt>
                <c:pt idx="4">
                  <c:v>1.43615</c:v>
                </c:pt>
                <c:pt idx="5">
                  <c:v>0</c:v>
                </c:pt>
                <c:pt idx="6">
                  <c:v>3.7360960000000007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553-4FA7-A74C-3661A1B1571E}"/>
            </c:ext>
          </c:extLst>
        </c:ser>
        <c:ser>
          <c:idx val="5"/>
          <c:order val="5"/>
          <c:tx>
            <c:strRef>
              <c:f>עיתי!$A$73</c:f>
              <c:strCache>
                <c:ptCount val="1"/>
                <c:pt idx="0">
                  <c:v>plot_6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עיתי!$B$67:$J$67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עיתי!$B$73:$J$73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553-4FA7-A74C-3661A1B1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19808"/>
        <c:axId val="517925632"/>
      </c:lineChart>
      <c:dateAx>
        <c:axId val="517919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25632"/>
        <c:crosses val="autoZero"/>
        <c:auto val="1"/>
        <c:lblOffset val="100"/>
        <c:baseTimeUnit val="months"/>
      </c:dateAx>
      <c:valAx>
        <c:axId val="517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LAI</a:t>
            </a:r>
            <a:r>
              <a:rPr lang="he-IL" sz="1800" b="0" i="0" baseline="0">
                <a:effectLst/>
              </a:rPr>
              <a:t> של האלה לפי חודשים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460486234841096E-2"/>
          <c:y val="0.25279434923575728"/>
          <c:w val="0.88739352836369911"/>
          <c:h val="0.4820680870773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עיתי!$A$99</c:f>
              <c:strCache>
                <c:ptCount val="1"/>
                <c:pt idx="0">
                  <c:v>plot_1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עיתי!$B$98:$J$98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עיתי!$B$99:$J$99</c:f>
              <c:numCache>
                <c:formatCode>General</c:formatCode>
                <c:ptCount val="9"/>
                <c:pt idx="0">
                  <c:v>2.5211000000000001</c:v>
                </c:pt>
                <c:pt idx="1">
                  <c:v>2.58039</c:v>
                </c:pt>
                <c:pt idx="2">
                  <c:v>1.50553</c:v>
                </c:pt>
                <c:pt idx="3">
                  <c:v>2.0231300000000001</c:v>
                </c:pt>
                <c:pt idx="4">
                  <c:v>1.4658100000000001</c:v>
                </c:pt>
                <c:pt idx="5">
                  <c:v>2.4977500000000004</c:v>
                </c:pt>
                <c:pt idx="6">
                  <c:v>4.2986120000000003</c:v>
                </c:pt>
                <c:pt idx="7">
                  <c:v>1.5051866666666669</c:v>
                </c:pt>
                <c:pt idx="8">
                  <c:v>2.0751899999999996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C-4A73-819B-BE1AF29A1736}"/>
            </c:ext>
          </c:extLst>
        </c:ser>
        <c:ser>
          <c:idx val="1"/>
          <c:order val="1"/>
          <c:tx>
            <c:strRef>
              <c:f>עיתי!$A$100</c:f>
              <c:strCache>
                <c:ptCount val="1"/>
                <c:pt idx="0">
                  <c:v>plot_2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עיתי!$B$98:$J$98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עיתי!$B$100:$J$100</c:f>
              <c:numCache>
                <c:formatCode>General</c:formatCode>
                <c:ptCount val="9"/>
                <c:pt idx="0">
                  <c:v>2.1957300000000002</c:v>
                </c:pt>
                <c:pt idx="1">
                  <c:v>1.3608</c:v>
                </c:pt>
                <c:pt idx="2">
                  <c:v>2.3579400000000001</c:v>
                </c:pt>
                <c:pt idx="3">
                  <c:v>4.1984899999999996</c:v>
                </c:pt>
                <c:pt idx="4">
                  <c:v>3.3264100000000001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C-4A73-819B-BE1AF29A1736}"/>
            </c:ext>
          </c:extLst>
        </c:ser>
        <c:ser>
          <c:idx val="2"/>
          <c:order val="2"/>
          <c:tx>
            <c:strRef>
              <c:f>עיתי!$A$101</c:f>
              <c:strCache>
                <c:ptCount val="1"/>
                <c:pt idx="0">
                  <c:v>plot_3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עיתי!$B$98:$J$98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עיתי!$B$101:$J$101</c:f>
              <c:numCache>
                <c:formatCode>General</c:formatCode>
                <c:ptCount val="9"/>
                <c:pt idx="0">
                  <c:v>0.73688600000000004</c:v>
                </c:pt>
                <c:pt idx="1">
                  <c:v>3.4674499999999999</c:v>
                </c:pt>
                <c:pt idx="2">
                  <c:v>2.12581</c:v>
                </c:pt>
                <c:pt idx="3">
                  <c:v>3.2086100000000002</c:v>
                </c:pt>
                <c:pt idx="4">
                  <c:v>2.8592300000000002</c:v>
                </c:pt>
                <c:pt idx="5">
                  <c:v>4.9393925000000003</c:v>
                </c:pt>
                <c:pt idx="6">
                  <c:v>5.9416339999999996</c:v>
                </c:pt>
                <c:pt idx="7">
                  <c:v>1.9685600000000001</c:v>
                </c:pt>
                <c:pt idx="8">
                  <c:v>2.4329700000000001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C-4A73-819B-BE1AF29A1736}"/>
            </c:ext>
          </c:extLst>
        </c:ser>
        <c:ser>
          <c:idx val="3"/>
          <c:order val="3"/>
          <c:tx>
            <c:strRef>
              <c:f>עיתי!$A$102</c:f>
              <c:strCache>
                <c:ptCount val="1"/>
                <c:pt idx="0">
                  <c:v>plot_4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עיתי!$B$98:$J$98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עיתי!$B$102:$J$102</c:f>
              <c:numCache>
                <c:formatCode>General</c:formatCode>
                <c:ptCount val="9"/>
                <c:pt idx="0">
                  <c:v>0</c:v>
                </c:pt>
                <c:pt idx="1">
                  <c:v>1.0678099999999999</c:v>
                </c:pt>
                <c:pt idx="2">
                  <c:v>2.2339899999999999</c:v>
                </c:pt>
                <c:pt idx="3">
                  <c:v>2.11741</c:v>
                </c:pt>
                <c:pt idx="4">
                  <c:v>1.79783</c:v>
                </c:pt>
                <c:pt idx="5">
                  <c:v>5.1196874999999995</c:v>
                </c:pt>
                <c:pt idx="6">
                  <c:v>2.1667359999999998</c:v>
                </c:pt>
                <c:pt idx="7">
                  <c:v>1.5051866666666669</c:v>
                </c:pt>
                <c:pt idx="8">
                  <c:v>3.4085133333333331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C-4A73-819B-BE1AF29A1736}"/>
            </c:ext>
          </c:extLst>
        </c:ser>
        <c:ser>
          <c:idx val="4"/>
          <c:order val="4"/>
          <c:tx>
            <c:strRef>
              <c:f>עיתי!$A$103</c:f>
              <c:strCache>
                <c:ptCount val="1"/>
                <c:pt idx="0">
                  <c:v>plot_5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עיתי!$B$98:$J$98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עיתי!$B$103:$J$103</c:f>
              <c:numCache>
                <c:formatCode>General</c:formatCode>
                <c:ptCount val="9"/>
                <c:pt idx="0">
                  <c:v>0</c:v>
                </c:pt>
                <c:pt idx="1">
                  <c:v>2.7064599999999999</c:v>
                </c:pt>
                <c:pt idx="2">
                  <c:v>1.6850499999999999</c:v>
                </c:pt>
                <c:pt idx="3">
                  <c:v>3.6873900000000002</c:v>
                </c:pt>
                <c:pt idx="4">
                  <c:v>1.8877900000000001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C-4A73-819B-BE1AF29A1736}"/>
            </c:ext>
          </c:extLst>
        </c:ser>
        <c:ser>
          <c:idx val="5"/>
          <c:order val="5"/>
          <c:tx>
            <c:strRef>
              <c:f>עיתי!$A$104</c:f>
              <c:strCache>
                <c:ptCount val="1"/>
                <c:pt idx="0">
                  <c:v>plot_6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עיתי!$B$98:$J$98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עיתי!$B$104:$J$104</c:f>
              <c:numCache>
                <c:formatCode>General</c:formatCode>
                <c:ptCount val="9"/>
                <c:pt idx="0">
                  <c:v>3.03742</c:v>
                </c:pt>
                <c:pt idx="1">
                  <c:v>3.4944199999999999</c:v>
                </c:pt>
                <c:pt idx="2">
                  <c:v>2.2994300000000001</c:v>
                </c:pt>
                <c:pt idx="3">
                  <c:v>2.7675999999999998</c:v>
                </c:pt>
                <c:pt idx="4">
                  <c:v>2.1748500000000002</c:v>
                </c:pt>
                <c:pt idx="5">
                  <c:v>2.7242250000000001</c:v>
                </c:pt>
                <c:pt idx="6">
                  <c:v>2.3484400000000001</c:v>
                </c:pt>
                <c:pt idx="8">
                  <c:v>1.8883860000000001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C-4A73-819B-BE1AF29A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19808"/>
        <c:axId val="517925632"/>
      </c:scatterChart>
      <c:valAx>
        <c:axId val="517919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25632"/>
        <c:crosses val="autoZero"/>
        <c:crossBetween val="midCat"/>
      </c:valAx>
      <c:valAx>
        <c:axId val="517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 </a:t>
            </a:r>
            <a:r>
              <a:rPr lang="he-IL" sz="1400" b="0" i="0" u="none" strike="noStrike" baseline="0">
                <a:effectLst/>
              </a:rPr>
              <a:t>של האלון לפי חודשים </a:t>
            </a:r>
            <a:r>
              <a:rPr lang="en-US" sz="1800" b="0" i="0" baseline="0">
                <a:effectLst/>
              </a:rPr>
              <a:t>LAI</a:t>
            </a:r>
            <a:r>
              <a:rPr lang="he-IL" sz="1800" b="0" i="0" baseline="0">
                <a:effectLst/>
              </a:rPr>
              <a:t> 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460486234841096E-2"/>
          <c:y val="0.25279434923575728"/>
          <c:w val="0.88739352836369911"/>
          <c:h val="0.4820680870773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עיתי!$A$134</c:f>
              <c:strCache>
                <c:ptCount val="1"/>
                <c:pt idx="0">
                  <c:v>plot_1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עיתי!$B$133:$J$133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עיתי!$B$134:$J$134</c:f>
              <c:numCache>
                <c:formatCode>General</c:formatCode>
                <c:ptCount val="9"/>
                <c:pt idx="0">
                  <c:v>2.6936300000000002</c:v>
                </c:pt>
                <c:pt idx="1">
                  <c:v>1.39456</c:v>
                </c:pt>
                <c:pt idx="2">
                  <c:v>3.1768000000000001</c:v>
                </c:pt>
                <c:pt idx="3">
                  <c:v>2.6308600000000002</c:v>
                </c:pt>
                <c:pt idx="4">
                  <c:v>1.3765400000000001</c:v>
                </c:pt>
                <c:pt idx="5">
                  <c:v>3.5495000000000001</c:v>
                </c:pt>
                <c:pt idx="6">
                  <c:v>4.0742440000000002</c:v>
                </c:pt>
                <c:pt idx="7">
                  <c:v>0.12972102439466007</c:v>
                </c:pt>
                <c:pt idx="8">
                  <c:v>3.2924579999999999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2-425E-B7BA-834DD0F633CD}"/>
            </c:ext>
          </c:extLst>
        </c:ser>
        <c:ser>
          <c:idx val="1"/>
          <c:order val="1"/>
          <c:tx>
            <c:strRef>
              <c:f>עיתי!$A$135</c:f>
              <c:strCache>
                <c:ptCount val="1"/>
                <c:pt idx="0">
                  <c:v>plot_2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עיתי!$B$133:$J$133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עיתי!$B$135:$J$135</c:f>
              <c:numCache>
                <c:formatCode>General</c:formatCode>
                <c:ptCount val="9"/>
                <c:pt idx="0">
                  <c:v>2.1769500000000002</c:v>
                </c:pt>
                <c:pt idx="1">
                  <c:v>5.0072999999999999</c:v>
                </c:pt>
                <c:pt idx="2">
                  <c:v>2.8867600000000002</c:v>
                </c:pt>
                <c:pt idx="3">
                  <c:v>5.6380999999999997</c:v>
                </c:pt>
                <c:pt idx="4">
                  <c:v>2.6425999999999998</c:v>
                </c:pt>
                <c:pt idx="5">
                  <c:v>3.2985524999999996</c:v>
                </c:pt>
                <c:pt idx="6">
                  <c:v>2.9901979999999999</c:v>
                </c:pt>
                <c:pt idx="7">
                  <c:v>0.14729649103084563</c:v>
                </c:pt>
                <c:pt idx="8">
                  <c:v>2.737698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2-425E-B7BA-834DD0F633CD}"/>
            </c:ext>
          </c:extLst>
        </c:ser>
        <c:ser>
          <c:idx val="2"/>
          <c:order val="2"/>
          <c:tx>
            <c:strRef>
              <c:f>עיתי!$A$136</c:f>
              <c:strCache>
                <c:ptCount val="1"/>
                <c:pt idx="0">
                  <c:v>plot_3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עיתי!$B$133:$J$133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עיתי!$B$136:$J$136</c:f>
              <c:numCache>
                <c:formatCode>General</c:formatCode>
                <c:ptCount val="9"/>
                <c:pt idx="0">
                  <c:v>1.5077400000000001</c:v>
                </c:pt>
                <c:pt idx="1">
                  <c:v>2.4594100000000001</c:v>
                </c:pt>
                <c:pt idx="2">
                  <c:v>2.0245500000000001</c:v>
                </c:pt>
                <c:pt idx="3">
                  <c:v>2.5749</c:v>
                </c:pt>
                <c:pt idx="4">
                  <c:v>1.8958699999999999</c:v>
                </c:pt>
                <c:pt idx="5">
                  <c:v>4.1315375000000003</c:v>
                </c:pt>
                <c:pt idx="6">
                  <c:v>5.4847359999999998</c:v>
                </c:pt>
                <c:pt idx="8">
                  <c:v>2.0242419999999997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2-425E-B7BA-834DD0F633CD}"/>
            </c:ext>
          </c:extLst>
        </c:ser>
        <c:ser>
          <c:idx val="3"/>
          <c:order val="3"/>
          <c:tx>
            <c:strRef>
              <c:f>עיתי!$A$137</c:f>
              <c:strCache>
                <c:ptCount val="1"/>
                <c:pt idx="0">
                  <c:v>plot_4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עיתי!$B$133:$J$133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עיתי!$B$137:$J$137</c:f>
              <c:numCache>
                <c:formatCode>General</c:formatCode>
                <c:ptCount val="9"/>
                <c:pt idx="0">
                  <c:v>2.1606299999999998</c:v>
                </c:pt>
                <c:pt idx="1">
                  <c:v>4.1320199999999998</c:v>
                </c:pt>
                <c:pt idx="2">
                  <c:v>3.2413099999999999</c:v>
                </c:pt>
                <c:pt idx="3">
                  <c:v>5.2080299999999999</c:v>
                </c:pt>
                <c:pt idx="4">
                  <c:v>2.9699300000000002</c:v>
                </c:pt>
                <c:pt idx="5">
                  <c:v>4.7468325</c:v>
                </c:pt>
                <c:pt idx="6">
                  <c:v>2.4040679999999996</c:v>
                </c:pt>
                <c:pt idx="7">
                  <c:v>0.12972102439466007</c:v>
                </c:pt>
                <c:pt idx="8">
                  <c:v>3.5620959999999995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2-425E-B7BA-834DD0F633CD}"/>
            </c:ext>
          </c:extLst>
        </c:ser>
        <c:ser>
          <c:idx val="4"/>
          <c:order val="4"/>
          <c:tx>
            <c:strRef>
              <c:f>עיתי!$A$138</c:f>
              <c:strCache>
                <c:ptCount val="1"/>
                <c:pt idx="0">
                  <c:v>plot_5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עיתי!$B$133:$J$133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עיתי!$B$138:$J$138</c:f>
              <c:numCache>
                <c:formatCode>General</c:formatCode>
                <c:ptCount val="9"/>
                <c:pt idx="0">
                  <c:v>2.1860599999999999</c:v>
                </c:pt>
                <c:pt idx="1">
                  <c:v>5.1688099999999997</c:v>
                </c:pt>
                <c:pt idx="2">
                  <c:v>3.8384999999999998</c:v>
                </c:pt>
                <c:pt idx="3">
                  <c:v>0</c:v>
                </c:pt>
                <c:pt idx="4">
                  <c:v>4.2935800000000004</c:v>
                </c:pt>
                <c:pt idx="5">
                  <c:v>3.3499949999999998</c:v>
                </c:pt>
                <c:pt idx="6">
                  <c:v>2.8021039999999999</c:v>
                </c:pt>
                <c:pt idx="8">
                  <c:v>2.5066899999999999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2-425E-B7BA-834DD0F633CD}"/>
            </c:ext>
          </c:extLst>
        </c:ser>
        <c:ser>
          <c:idx val="5"/>
          <c:order val="5"/>
          <c:tx>
            <c:strRef>
              <c:f>עיתי!$A$139</c:f>
              <c:strCache>
                <c:ptCount val="1"/>
                <c:pt idx="0">
                  <c:v>plot_6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עיתי!$B$133:$J$133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עיתי!$B$139:$J$139</c:f>
              <c:numCache>
                <c:formatCode>General</c:formatCode>
                <c:ptCount val="9"/>
                <c:pt idx="0">
                  <c:v>3.4493900000000002</c:v>
                </c:pt>
                <c:pt idx="1">
                  <c:v>1.3205899999999999</c:v>
                </c:pt>
                <c:pt idx="2">
                  <c:v>3.14269</c:v>
                </c:pt>
                <c:pt idx="3">
                  <c:v>4.9503700000000004</c:v>
                </c:pt>
                <c:pt idx="4">
                  <c:v>2.9254500000000001</c:v>
                </c:pt>
                <c:pt idx="5">
                  <c:v>3.8763050000000003</c:v>
                </c:pt>
                <c:pt idx="6">
                  <c:v>2.5136624999999997</c:v>
                </c:pt>
                <c:pt idx="8">
                  <c:v>2.5268999999999999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2-425E-B7BA-834DD0F6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19808"/>
        <c:axId val="517925632"/>
      </c:scatterChart>
      <c:valAx>
        <c:axId val="517919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25632"/>
        <c:crosses val="autoZero"/>
        <c:crossBetween val="midCat"/>
      </c:valAx>
      <c:valAx>
        <c:axId val="517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LAI</a:t>
            </a:r>
            <a:r>
              <a:rPr lang="he-IL" sz="1400" b="0" i="0" u="none" strike="noStrike" baseline="0">
                <a:effectLst/>
              </a:rPr>
              <a:t>של החרוב לפי חודשים </a:t>
            </a:r>
            <a:r>
              <a:rPr lang="he-IL" sz="1800" b="0" i="0" baseline="0">
                <a:effectLst/>
              </a:rPr>
              <a:t> 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460486234841096E-2"/>
          <c:y val="0.25279434923575728"/>
          <c:w val="0.88739352836369911"/>
          <c:h val="0.4820680870773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עיתי!$A$168</c:f>
              <c:strCache>
                <c:ptCount val="1"/>
                <c:pt idx="0">
                  <c:v>plot_1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עיתי!$B$167:$J$167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עיתי!$B$168:$J$168</c:f>
              <c:numCache>
                <c:formatCode>General</c:formatCode>
                <c:ptCount val="9"/>
                <c:pt idx="0">
                  <c:v>2.1402199999999998</c:v>
                </c:pt>
                <c:pt idx="1">
                  <c:v>2.2839299999999998</c:v>
                </c:pt>
                <c:pt idx="2">
                  <c:v>2.50725</c:v>
                </c:pt>
                <c:pt idx="3">
                  <c:v>3.5566</c:v>
                </c:pt>
                <c:pt idx="4">
                  <c:v>2.07531</c:v>
                </c:pt>
                <c:pt idx="5">
                  <c:v>2.0206666666666666</c:v>
                </c:pt>
                <c:pt idx="6" formatCode="0.000">
                  <c:v>2.700812</c:v>
                </c:pt>
                <c:pt idx="7">
                  <c:v>2.5487539999999997</c:v>
                </c:pt>
                <c:pt idx="8">
                  <c:v>1.0537166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2-4B78-A3DA-2D2BAF68D794}"/>
            </c:ext>
          </c:extLst>
        </c:ser>
        <c:ser>
          <c:idx val="1"/>
          <c:order val="1"/>
          <c:tx>
            <c:strRef>
              <c:f>עיתי!$A$169</c:f>
              <c:strCache>
                <c:ptCount val="1"/>
                <c:pt idx="0">
                  <c:v>plot_2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עיתי!$B$167:$J$167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עיתי!$B$169:$J$169</c:f>
              <c:numCache>
                <c:formatCode>General</c:formatCode>
                <c:ptCount val="9"/>
                <c:pt idx="0">
                  <c:v>4.2169600000000003</c:v>
                </c:pt>
                <c:pt idx="1">
                  <c:v>4.6452499999999999</c:v>
                </c:pt>
                <c:pt idx="2">
                  <c:v>2.05931</c:v>
                </c:pt>
                <c:pt idx="3">
                  <c:v>2.2653400000000001</c:v>
                </c:pt>
                <c:pt idx="4">
                  <c:v>2.6396199999999999</c:v>
                </c:pt>
                <c:pt idx="5">
                  <c:v>3.3964049999999997</c:v>
                </c:pt>
                <c:pt idx="6" formatCode="0.000">
                  <c:v>3.0538680000000005</c:v>
                </c:pt>
                <c:pt idx="7">
                  <c:v>4.0169319999999997</c:v>
                </c:pt>
                <c:pt idx="8">
                  <c:v>3.1571319999999998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2-4B78-A3DA-2D2BAF68D794}"/>
            </c:ext>
          </c:extLst>
        </c:ser>
        <c:ser>
          <c:idx val="2"/>
          <c:order val="2"/>
          <c:tx>
            <c:strRef>
              <c:f>עיתי!$A$170</c:f>
              <c:strCache>
                <c:ptCount val="1"/>
                <c:pt idx="0">
                  <c:v>plot_3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עיתי!$B$167:$J$167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עיתי!$B$170:$J$170</c:f>
              <c:numCache>
                <c:formatCode>General</c:formatCode>
                <c:ptCount val="9"/>
                <c:pt idx="0">
                  <c:v>1.1086199999999999</c:v>
                </c:pt>
                <c:pt idx="1">
                  <c:v>2.4153899999999999</c:v>
                </c:pt>
                <c:pt idx="2">
                  <c:v>2.2594400000000001</c:v>
                </c:pt>
                <c:pt idx="3">
                  <c:v>3.8163</c:v>
                </c:pt>
                <c:pt idx="4">
                  <c:v>2.2149100000000002</c:v>
                </c:pt>
                <c:pt idx="5">
                  <c:v>5.9444474999999999</c:v>
                </c:pt>
                <c:pt idx="6" formatCode="0.000">
                  <c:v>6.5510320000000011</c:v>
                </c:pt>
                <c:pt idx="7">
                  <c:v>2.3366880000000001</c:v>
                </c:pt>
                <c:pt idx="8">
                  <c:v>3.3733919999999999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2-4B78-A3DA-2D2BAF68D794}"/>
            </c:ext>
          </c:extLst>
        </c:ser>
        <c:ser>
          <c:idx val="3"/>
          <c:order val="3"/>
          <c:tx>
            <c:strRef>
              <c:f>עיתי!$A$171</c:f>
              <c:strCache>
                <c:ptCount val="1"/>
                <c:pt idx="0">
                  <c:v>plot_4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עיתי!$B$167:$J$167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עיתי!$B$171:$J$171</c:f>
              <c:numCache>
                <c:formatCode>General</c:formatCode>
                <c:ptCount val="9"/>
                <c:pt idx="0">
                  <c:v>3.0000300000000002</c:v>
                </c:pt>
                <c:pt idx="1">
                  <c:v>2.1770399999999999</c:v>
                </c:pt>
                <c:pt idx="2">
                  <c:v>4.0330199999999996</c:v>
                </c:pt>
                <c:pt idx="3">
                  <c:v>4.7101199999999999</c:v>
                </c:pt>
                <c:pt idx="4">
                  <c:v>3.08847</c:v>
                </c:pt>
                <c:pt idx="5">
                  <c:v>4.8159175000000003</c:v>
                </c:pt>
                <c:pt idx="6" formatCode="0.000">
                  <c:v>1.920442</c:v>
                </c:pt>
                <c:pt idx="7">
                  <c:v>2.5487539999999997</c:v>
                </c:pt>
                <c:pt idx="8">
                  <c:v>3.9758279999999999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72-4B78-A3DA-2D2BAF68D794}"/>
            </c:ext>
          </c:extLst>
        </c:ser>
        <c:ser>
          <c:idx val="4"/>
          <c:order val="4"/>
          <c:tx>
            <c:strRef>
              <c:f>עיתי!$A$172</c:f>
              <c:strCache>
                <c:ptCount val="1"/>
                <c:pt idx="0">
                  <c:v>plot_5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עיתי!$B$167:$J$167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עיתי!$B$172:$J$172</c:f>
              <c:numCache>
                <c:formatCode>General</c:formatCode>
                <c:ptCount val="9"/>
                <c:pt idx="0">
                  <c:v>1.86629</c:v>
                </c:pt>
                <c:pt idx="1">
                  <c:v>2.8676400000000002</c:v>
                </c:pt>
                <c:pt idx="2">
                  <c:v>2.0091100000000002</c:v>
                </c:pt>
                <c:pt idx="3">
                  <c:v>2.7761499999999999</c:v>
                </c:pt>
                <c:pt idx="4">
                  <c:v>2.5791400000000002</c:v>
                </c:pt>
                <c:pt idx="5">
                  <c:v>2.7720424999999995</c:v>
                </c:pt>
                <c:pt idx="6" formatCode="0.000">
                  <c:v>1.8840560000000004</c:v>
                </c:pt>
                <c:pt idx="8">
                  <c:v>2.4912780000000003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2-4B78-A3DA-2D2BAF68D794}"/>
            </c:ext>
          </c:extLst>
        </c:ser>
        <c:ser>
          <c:idx val="5"/>
          <c:order val="5"/>
          <c:tx>
            <c:strRef>
              <c:f>עיתי!$A$173</c:f>
              <c:strCache>
                <c:ptCount val="1"/>
                <c:pt idx="0">
                  <c:v>plot_6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עיתי!$B$167:$J$167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עיתי!$B$173:$J$173</c:f>
              <c:numCache>
                <c:formatCode>General</c:formatCode>
                <c:ptCount val="9"/>
                <c:pt idx="0">
                  <c:v>0</c:v>
                </c:pt>
                <c:pt idx="1">
                  <c:v>2.16052</c:v>
                </c:pt>
                <c:pt idx="2">
                  <c:v>2.3885299999999998</c:v>
                </c:pt>
                <c:pt idx="3">
                  <c:v>3.6354899999999999</c:v>
                </c:pt>
                <c:pt idx="4">
                  <c:v>2.5831300000000001</c:v>
                </c:pt>
                <c:pt idx="5">
                  <c:v>2.5982599999999998</c:v>
                </c:pt>
                <c:pt idx="6" formatCode="0.000">
                  <c:v>1.9205733333333335</c:v>
                </c:pt>
                <c:pt idx="8">
                  <c:v>1.9171175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2-4B78-A3DA-2D2BAF68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19808"/>
        <c:axId val="517925632"/>
      </c:scatterChart>
      <c:valAx>
        <c:axId val="517919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25632"/>
        <c:crosses val="autoZero"/>
        <c:crossBetween val="midCat"/>
      </c:valAx>
      <c:valAx>
        <c:axId val="517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7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/>
              <a:t>ממוצע</a:t>
            </a:r>
            <a:r>
              <a:rPr lang="he-IL" sz="1800" baseline="0"/>
              <a:t> חלקות - הפחתה לעומת ביקורת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עיתי!$A$17</c:f>
              <c:strCache>
                <c:ptCount val="1"/>
                <c:pt idx="0">
                  <c:v>rain_ex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עיתי!$B$16:$J$16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עיתי!$B$17:$J$17</c:f>
              <c:numCache>
                <c:formatCode>General</c:formatCode>
                <c:ptCount val="9"/>
                <c:pt idx="0">
                  <c:v>1.4350000000000001</c:v>
                </c:pt>
                <c:pt idx="1">
                  <c:v>2.33</c:v>
                </c:pt>
                <c:pt idx="2">
                  <c:v>2.4433333333333334</c:v>
                </c:pt>
                <c:pt idx="3">
                  <c:v>2.7066666666666666</c:v>
                </c:pt>
                <c:pt idx="4">
                  <c:v>2.7133333333333334</c:v>
                </c:pt>
                <c:pt idx="5">
                  <c:v>2.8466666666666662</c:v>
                </c:pt>
                <c:pt idx="6">
                  <c:v>2.962709274269006</c:v>
                </c:pt>
                <c:pt idx="7">
                  <c:v>2.3847401071428571</c:v>
                </c:pt>
                <c:pt idx="8">
                  <c:v>2.163663995969499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5-48C5-AACB-F5F0D123708D}"/>
            </c:ext>
          </c:extLst>
        </c:ser>
        <c:ser>
          <c:idx val="1"/>
          <c:order val="1"/>
          <c:tx>
            <c:strRef>
              <c:f>עיתי!$A$18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עיתי!$B$16:$J$16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cat>
          <c:val>
            <c:numRef>
              <c:f>עיתי!$B$18:$J$18</c:f>
              <c:numCache>
                <c:formatCode>General</c:formatCode>
                <c:ptCount val="9"/>
                <c:pt idx="0">
                  <c:v>1.3766666666666667</c:v>
                </c:pt>
                <c:pt idx="1">
                  <c:v>2.08</c:v>
                </c:pt>
                <c:pt idx="2">
                  <c:v>2.1498934666666667</c:v>
                </c:pt>
                <c:pt idx="3">
                  <c:v>3.3934690000000001</c:v>
                </c:pt>
                <c:pt idx="4">
                  <c:v>2.1364841666666665</c:v>
                </c:pt>
                <c:pt idx="5">
                  <c:v>3.9420731666666669</c:v>
                </c:pt>
                <c:pt idx="6">
                  <c:v>3.472102</c:v>
                </c:pt>
                <c:pt idx="7">
                  <c:v>1.805979065148378</c:v>
                </c:pt>
                <c:pt idx="8">
                  <c:v>2.3341716245303274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5-48C5-AACB-F5F0D123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855072"/>
        <c:axId val="1251859232"/>
      </c:lineChart>
      <c:dateAx>
        <c:axId val="1251855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51859232"/>
        <c:crosses val="autoZero"/>
        <c:auto val="1"/>
        <c:lblOffset val="100"/>
        <c:baseTimeUnit val="months"/>
      </c:dateAx>
      <c:valAx>
        <c:axId val="1251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518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ברוש בחלקות השונות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עיתי!$A$33</c:f>
              <c:strCache>
                <c:ptCount val="1"/>
                <c:pt idx="0">
                  <c:v>plot_1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עיתי!$B$32:$J$32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עיתי!$B$33:$J$33</c:f>
              <c:numCache>
                <c:formatCode>General</c:formatCode>
                <c:ptCount val="9"/>
                <c:pt idx="0">
                  <c:v>0.90988599999999997</c:v>
                </c:pt>
                <c:pt idx="1">
                  <c:v>2.74444</c:v>
                </c:pt>
                <c:pt idx="2">
                  <c:v>1.25173</c:v>
                </c:pt>
                <c:pt idx="3">
                  <c:v>3.84619</c:v>
                </c:pt>
                <c:pt idx="4">
                  <c:v>2.0828500000000001</c:v>
                </c:pt>
                <c:pt idx="5">
                  <c:v>1.4935</c:v>
                </c:pt>
                <c:pt idx="6">
                  <c:v>1.5834680000000001</c:v>
                </c:pt>
                <c:pt idx="8">
                  <c:v>1.9325079999999999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C-45FC-827A-09F8C9B7BFF0}"/>
            </c:ext>
          </c:extLst>
        </c:ser>
        <c:ser>
          <c:idx val="1"/>
          <c:order val="1"/>
          <c:tx>
            <c:strRef>
              <c:f>עיתי!$A$34</c:f>
              <c:strCache>
                <c:ptCount val="1"/>
                <c:pt idx="0">
                  <c:v>plot_2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עיתי!$B$32:$J$32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עיתי!$B$34:$J$34</c:f>
              <c:numCache>
                <c:formatCode>General</c:formatCode>
                <c:ptCount val="9"/>
                <c:pt idx="0">
                  <c:v>0</c:v>
                </c:pt>
                <c:pt idx="1">
                  <c:v>2.5340099999999999</c:v>
                </c:pt>
                <c:pt idx="2">
                  <c:v>0</c:v>
                </c:pt>
                <c:pt idx="3">
                  <c:v>1.63866</c:v>
                </c:pt>
                <c:pt idx="4">
                  <c:v>0</c:v>
                </c:pt>
                <c:pt idx="5">
                  <c:v>1.8540000000000001</c:v>
                </c:pt>
                <c:pt idx="6">
                  <c:v>4.8653719999999989</c:v>
                </c:pt>
                <c:pt idx="8">
                  <c:v>1.37652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C-45FC-827A-09F8C9B7BFF0}"/>
            </c:ext>
          </c:extLst>
        </c:ser>
        <c:ser>
          <c:idx val="2"/>
          <c:order val="2"/>
          <c:tx>
            <c:strRef>
              <c:f>עיתי!$A$35</c:f>
              <c:strCache>
                <c:ptCount val="1"/>
                <c:pt idx="0">
                  <c:v>plot_3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עיתי!$B$32:$J$32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עיתי!$B$35:$J$35</c:f>
              <c:numCache>
                <c:formatCode>General</c:formatCode>
                <c:ptCount val="9"/>
                <c:pt idx="0">
                  <c:v>0</c:v>
                </c:pt>
                <c:pt idx="1">
                  <c:v>1.4858</c:v>
                </c:pt>
                <c:pt idx="2">
                  <c:v>1.7923100000000001</c:v>
                </c:pt>
                <c:pt idx="3">
                  <c:v>4.2093999999999996</c:v>
                </c:pt>
                <c:pt idx="4">
                  <c:v>2.7417099999999999</c:v>
                </c:pt>
                <c:pt idx="5">
                  <c:v>3.1517474999999999</c:v>
                </c:pt>
                <c:pt idx="6">
                  <c:v>1.361156</c:v>
                </c:pt>
                <c:pt idx="7" formatCode="0.000">
                  <c:v>1.3170827999999999</c:v>
                </c:pt>
                <c:pt idx="8">
                  <c:v>2.2743759999999997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C-45FC-827A-09F8C9B7BFF0}"/>
            </c:ext>
          </c:extLst>
        </c:ser>
        <c:ser>
          <c:idx val="3"/>
          <c:order val="3"/>
          <c:tx>
            <c:strRef>
              <c:f>עיתי!$A$36</c:f>
              <c:strCache>
                <c:ptCount val="1"/>
                <c:pt idx="0">
                  <c:v>plot_4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עיתי!$B$32:$J$32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עיתי!$B$36:$J$36</c:f>
              <c:numCache>
                <c:formatCode>General</c:formatCode>
                <c:ptCount val="9"/>
                <c:pt idx="0">
                  <c:v>2.2707799999999998</c:v>
                </c:pt>
                <c:pt idx="1">
                  <c:v>1.88324</c:v>
                </c:pt>
                <c:pt idx="2">
                  <c:v>1.4386099999999999</c:v>
                </c:pt>
                <c:pt idx="3">
                  <c:v>2.9074</c:v>
                </c:pt>
                <c:pt idx="4">
                  <c:v>1.50986</c:v>
                </c:pt>
                <c:pt idx="5">
                  <c:v>3.2912374999999998</c:v>
                </c:pt>
                <c:pt idx="6">
                  <c:v>1.6968899999999998</c:v>
                </c:pt>
                <c:pt idx="8">
                  <c:v>2.4879640000000003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C-45FC-827A-09F8C9B7BFF0}"/>
            </c:ext>
          </c:extLst>
        </c:ser>
        <c:ser>
          <c:idx val="4"/>
          <c:order val="4"/>
          <c:tx>
            <c:strRef>
              <c:f>עיתי!$A$37</c:f>
              <c:strCache>
                <c:ptCount val="1"/>
                <c:pt idx="0">
                  <c:v>plot_5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עיתי!$B$32:$J$32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עיתי!$B$37:$J$37</c:f>
              <c:numCache>
                <c:formatCode>General</c:formatCode>
                <c:ptCount val="9"/>
                <c:pt idx="0">
                  <c:v>0.91499600000000003</c:v>
                </c:pt>
                <c:pt idx="1">
                  <c:v>0.93862299999999999</c:v>
                </c:pt>
                <c:pt idx="2">
                  <c:v>2.1255000000000002</c:v>
                </c:pt>
                <c:pt idx="3">
                  <c:v>0</c:v>
                </c:pt>
                <c:pt idx="4">
                  <c:v>0</c:v>
                </c:pt>
                <c:pt idx="5">
                  <c:v>1.6724866666666667</c:v>
                </c:pt>
                <c:pt idx="6">
                  <c:v>5.0108100000000002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C-45FC-827A-09F8C9B7BFF0}"/>
            </c:ext>
          </c:extLst>
        </c:ser>
        <c:ser>
          <c:idx val="5"/>
          <c:order val="5"/>
          <c:tx>
            <c:strRef>
              <c:f>עיתי!$A$38</c:f>
              <c:strCache>
                <c:ptCount val="1"/>
                <c:pt idx="0">
                  <c:v>plot_6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עיתי!$B$32:$J$32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עיתי!$B$38:$J$38</c:f>
              <c:numCache>
                <c:formatCode>General</c:formatCode>
                <c:ptCount val="9"/>
                <c:pt idx="0">
                  <c:v>2.55843</c:v>
                </c:pt>
                <c:pt idx="1">
                  <c:v>3.5792000000000002</c:v>
                </c:pt>
                <c:pt idx="2">
                  <c:v>2.4365999999999999</c:v>
                </c:pt>
                <c:pt idx="3">
                  <c:v>3.7416499999999999</c:v>
                </c:pt>
                <c:pt idx="4">
                  <c:v>1.70858</c:v>
                </c:pt>
                <c:pt idx="5">
                  <c:v>3.1684899999999998</c:v>
                </c:pt>
                <c:pt idx="6">
                  <c:v>1.7672400000000001</c:v>
                </c:pt>
                <c:pt idx="8">
                  <c:v>1.4475199999999999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C-45FC-827A-09F8C9B7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0592"/>
        <c:axId val="156895184"/>
      </c:scatterChart>
      <c:valAx>
        <c:axId val="1569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895184"/>
        <c:crosses val="autoZero"/>
        <c:crossBetween val="midCat"/>
      </c:valAx>
      <c:valAx>
        <c:axId val="156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90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ברוש - הפחתה לעומת ביקורת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עיתי!$A$53</c:f>
              <c:strCache>
                <c:ptCount val="1"/>
                <c:pt idx="0">
                  <c:v>rain_ex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עיתי!$B$52:$J$52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עיתי!$B$53:$J$53</c:f>
              <c:numCache>
                <c:formatCode>General</c:formatCode>
                <c:ptCount val="9"/>
                <c:pt idx="0">
                  <c:v>1.736713</c:v>
                </c:pt>
                <c:pt idx="1">
                  <c:v>2.3506110000000002</c:v>
                </c:pt>
                <c:pt idx="2">
                  <c:v>2.28105</c:v>
                </c:pt>
                <c:pt idx="3">
                  <c:v>2.6901549999999999</c:v>
                </c:pt>
                <c:pt idx="4">
                  <c:v>1.70858</c:v>
                </c:pt>
                <c:pt idx="5">
                  <c:v>2.2316588888888891</c:v>
                </c:pt>
                <c:pt idx="6">
                  <c:v>3.881140666666667</c:v>
                </c:pt>
                <c:pt idx="8">
                  <c:v>1.4120200000000001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C-49E7-A7F3-128FBDACC888}"/>
            </c:ext>
          </c:extLst>
        </c:ser>
        <c:ser>
          <c:idx val="1"/>
          <c:order val="1"/>
          <c:tx>
            <c:strRef>
              <c:f>עיתי!$A$54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עיתי!$B$52:$J$52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עיתי!$B$54:$J$54</c:f>
              <c:numCache>
                <c:formatCode>General</c:formatCode>
                <c:ptCount val="9"/>
                <c:pt idx="0">
                  <c:v>1.5903329999999998</c:v>
                </c:pt>
                <c:pt idx="1">
                  <c:v>2.0378266666666667</c:v>
                </c:pt>
                <c:pt idx="2">
                  <c:v>1.4942166666666665</c:v>
                </c:pt>
                <c:pt idx="3">
                  <c:v>3.6543299999999994</c:v>
                </c:pt>
                <c:pt idx="4">
                  <c:v>2.1114733333333331</c:v>
                </c:pt>
                <c:pt idx="5">
                  <c:v>2.6454949999999999</c:v>
                </c:pt>
                <c:pt idx="6">
                  <c:v>1.5471713333333332</c:v>
                </c:pt>
                <c:pt idx="7">
                  <c:v>1.3170827999999999</c:v>
                </c:pt>
                <c:pt idx="8">
                  <c:v>2.2316160000000003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C-49E7-A7F3-128FBDAC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17008"/>
        <c:axId val="1666983968"/>
      </c:scatterChart>
      <c:valAx>
        <c:axId val="15353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6983968"/>
        <c:crosses val="autoZero"/>
        <c:crossBetween val="midCat"/>
      </c:valAx>
      <c:valAx>
        <c:axId val="16669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53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אורן - הפחתה</a:t>
            </a:r>
            <a:r>
              <a:rPr lang="he-IL" baseline="0"/>
              <a:t> לעומת ביקורת</a:t>
            </a:r>
            <a:endParaRPr lang="he-IL"/>
          </a:p>
        </c:rich>
      </c:tx>
      <c:layout>
        <c:manualLayout>
          <c:xMode val="edge"/>
          <c:yMode val="edge"/>
          <c:x val="0.385291557305336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עיתי!$A$84</c:f>
              <c:strCache>
                <c:ptCount val="1"/>
                <c:pt idx="0">
                  <c:v>rain_ex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עיתי!$B$83:$J$83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עיתי!$B$84:$J$84</c:f>
              <c:numCache>
                <c:formatCode>General</c:formatCode>
                <c:ptCount val="9"/>
                <c:pt idx="0">
                  <c:v>1.5941099999999999</c:v>
                </c:pt>
                <c:pt idx="1">
                  <c:v>1.567345</c:v>
                </c:pt>
                <c:pt idx="3">
                  <c:v>1.2289300000000001</c:v>
                </c:pt>
                <c:pt idx="4">
                  <c:v>1.43615</c:v>
                </c:pt>
                <c:pt idx="5">
                  <c:v>1.6092500000000001</c:v>
                </c:pt>
                <c:pt idx="6">
                  <c:v>2.5555042500000003</c:v>
                </c:pt>
                <c:pt idx="7">
                  <c:v>1.573</c:v>
                </c:pt>
                <c:pt idx="8">
                  <c:v>0.98038924999999999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3-45BA-A4C1-5519C6A4C0C8}"/>
            </c:ext>
          </c:extLst>
        </c:ser>
        <c:ser>
          <c:idx val="1"/>
          <c:order val="1"/>
          <c:tx>
            <c:strRef>
              <c:f>עיתי!$A$85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עיתי!$B$83:$J$83</c:f>
              <c:numCache>
                <c:formatCode>mmm\-yy</c:formatCode>
                <c:ptCount val="9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</c:numCache>
            </c:numRef>
          </c:xVal>
          <c:yVal>
            <c:numRef>
              <c:f>עיתי!$B$85:$J$85</c:f>
              <c:numCache>
                <c:formatCode>General</c:formatCode>
                <c:ptCount val="9"/>
                <c:pt idx="0">
                  <c:v>1.0079989999999999</c:v>
                </c:pt>
                <c:pt idx="1">
                  <c:v>1.3288849999999999</c:v>
                </c:pt>
                <c:pt idx="2">
                  <c:v>1.2028773333333334</c:v>
                </c:pt>
                <c:pt idx="3">
                  <c:v>2.3999699999999997</c:v>
                </c:pt>
                <c:pt idx="4">
                  <c:v>0.67694799999999999</c:v>
                </c:pt>
                <c:pt idx="5">
                  <c:v>3.6088950000000004</c:v>
                </c:pt>
                <c:pt idx="6">
                  <c:v>2.2942350666666664</c:v>
                </c:pt>
                <c:pt idx="7">
                  <c:v>0.679871</c:v>
                </c:pt>
                <c:pt idx="8">
                  <c:v>1.3640869333333334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3-45BA-A4C1-5519C6A4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96848"/>
        <c:axId val="156914320"/>
      </c:scatterChart>
      <c:valAx>
        <c:axId val="1568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914320"/>
        <c:crosses val="autoZero"/>
        <c:crossBetween val="midCat"/>
      </c:valAx>
      <c:valAx>
        <c:axId val="156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89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322874</xdr:colOff>
      <xdr:row>0</xdr:row>
      <xdr:rowOff>92809</xdr:rowOff>
    </xdr:from>
    <xdr:to>
      <xdr:col>22</xdr:col>
      <xdr:colOff>335574</xdr:colOff>
      <xdr:row>14</xdr:row>
      <xdr:rowOff>9771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B2CA25B-CE22-458A-AB2D-31DD4F7B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67</xdr:row>
      <xdr:rowOff>82551</xdr:rowOff>
    </xdr:from>
    <xdr:to>
      <xdr:col>17</xdr:col>
      <xdr:colOff>63500</xdr:colOff>
      <xdr:row>81</xdr:row>
      <xdr:rowOff>25400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F327241-3E9E-4971-87E8-B60141C0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450850</xdr:colOff>
      <xdr:row>98</xdr:row>
      <xdr:rowOff>38100</xdr:rowOff>
    </xdr:from>
    <xdr:to>
      <xdr:col>17</xdr:col>
      <xdr:colOff>342900</xdr:colOff>
      <xdr:row>111</xdr:row>
      <xdr:rowOff>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C781EC1-AFFC-4486-8B47-5B8F74BA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131</xdr:row>
      <xdr:rowOff>114300</xdr:rowOff>
    </xdr:from>
    <xdr:to>
      <xdr:col>17</xdr:col>
      <xdr:colOff>25400</xdr:colOff>
      <xdr:row>144</xdr:row>
      <xdr:rowOff>82550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6FF36F67-A0AA-4DE4-949A-13C4C9FE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476250</xdr:colOff>
      <xdr:row>165</xdr:row>
      <xdr:rowOff>120650</xdr:rowOff>
    </xdr:from>
    <xdr:to>
      <xdr:col>17</xdr:col>
      <xdr:colOff>228600</xdr:colOff>
      <xdr:row>180</xdr:row>
      <xdr:rowOff>114300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BFDA7AE-C895-46E6-AEF4-8E5C0479F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146050</xdr:colOff>
      <xdr:row>15</xdr:row>
      <xdr:rowOff>53975</xdr:rowOff>
    </xdr:from>
    <xdr:to>
      <xdr:col>17</xdr:col>
      <xdr:colOff>95250</xdr:colOff>
      <xdr:row>30</xdr:row>
      <xdr:rowOff>130175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975BBD49-B56C-4FC6-9D0F-70F42469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552450</xdr:colOff>
      <xdr:row>32</xdr:row>
      <xdr:rowOff>142875</xdr:rowOff>
    </xdr:from>
    <xdr:to>
      <xdr:col>17</xdr:col>
      <xdr:colOff>501650</xdr:colOff>
      <xdr:row>48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C27F350-B1C0-49FD-B3C3-1D0C44DA2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431800</xdr:colOff>
      <xdr:row>50</xdr:row>
      <xdr:rowOff>53975</xdr:rowOff>
    </xdr:from>
    <xdr:to>
      <xdr:col>17</xdr:col>
      <xdr:colOff>381000</xdr:colOff>
      <xdr:row>65</xdr:row>
      <xdr:rowOff>130175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39850715-24F6-4F1D-9A2E-DF7A721F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177800</xdr:colOff>
      <xdr:row>81</xdr:row>
      <xdr:rowOff>161925</xdr:rowOff>
    </xdr:from>
    <xdr:to>
      <xdr:col>17</xdr:col>
      <xdr:colOff>127000</xdr:colOff>
      <xdr:row>97</xdr:row>
      <xdr:rowOff>60325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A6921609-A598-47A6-88EB-E7F9BCB4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114300</xdr:colOff>
      <xdr:row>114</xdr:row>
      <xdr:rowOff>28575</xdr:rowOff>
    </xdr:from>
    <xdr:to>
      <xdr:col>17</xdr:col>
      <xdr:colOff>63500</xdr:colOff>
      <xdr:row>129</xdr:row>
      <xdr:rowOff>104775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9D90A900-E3AA-46A6-9E63-0E6726A43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127000</xdr:colOff>
      <xdr:row>146</xdr:row>
      <xdr:rowOff>174625</xdr:rowOff>
    </xdr:from>
    <xdr:to>
      <xdr:col>17</xdr:col>
      <xdr:colOff>76200</xdr:colOff>
      <xdr:row>162</xdr:row>
      <xdr:rowOff>73025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D70F0E23-4212-404B-9F6B-DD0733F1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260350</xdr:colOff>
      <xdr:row>183</xdr:row>
      <xdr:rowOff>60325</xdr:rowOff>
    </xdr:from>
    <xdr:to>
      <xdr:col>17</xdr:col>
      <xdr:colOff>209550</xdr:colOff>
      <xdr:row>198</xdr:row>
      <xdr:rowOff>136525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43A9FE44-60C3-4939-8ED9-969FF49C9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146050</xdr:colOff>
      <xdr:row>28</xdr:row>
      <xdr:rowOff>66675</xdr:rowOff>
    </xdr:from>
    <xdr:to>
      <xdr:col>22</xdr:col>
      <xdr:colOff>95250</xdr:colOff>
      <xdr:row>43</xdr:row>
      <xdr:rowOff>142875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DE49309-C09E-48D7-9866-5A37E469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37</xdr:row>
      <xdr:rowOff>152400</xdr:rowOff>
    </xdr:from>
    <xdr:to>
      <xdr:col>16</xdr:col>
      <xdr:colOff>317500</xdr:colOff>
      <xdr:row>53</xdr:row>
      <xdr:rowOff>50800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CF08003-BFDC-4CC2-99B4-01E47089C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5"/>
  <sheetViews>
    <sheetView zoomScale="85" zoomScaleNormal="85" workbookViewId="0">
      <selection activeCell="G5" sqref="G5"/>
    </sheetView>
  </sheetViews>
  <sheetFormatPr defaultRowHeight="14" x14ac:dyDescent="0.3"/>
  <cols>
    <col min="2" max="2" width="11.25" bestFit="1" customWidth="1"/>
  </cols>
  <sheetData>
    <row r="1" spans="1:14" x14ac:dyDescent="0.3">
      <c r="A1" s="7"/>
      <c r="B1" s="7"/>
      <c r="C1" s="7"/>
      <c r="D1" s="7"/>
      <c r="E1" s="7"/>
      <c r="F1" s="7"/>
      <c r="G1" s="7"/>
      <c r="H1" s="7"/>
      <c r="I1" s="7"/>
      <c r="J1" s="7" t="s">
        <v>9</v>
      </c>
    </row>
    <row r="3" spans="1:14" x14ac:dyDescent="0.3">
      <c r="B3" s="1">
        <v>44621</v>
      </c>
      <c r="C3" s="1">
        <v>44652</v>
      </c>
      <c r="D3" s="1">
        <v>44682</v>
      </c>
      <c r="E3" s="1">
        <v>44713</v>
      </c>
      <c r="F3" s="1">
        <v>44743</v>
      </c>
      <c r="G3" s="1">
        <v>44774</v>
      </c>
      <c r="H3" s="1">
        <v>44805</v>
      </c>
      <c r="I3" s="1">
        <v>44835</v>
      </c>
      <c r="J3" s="1">
        <v>44866</v>
      </c>
      <c r="K3" s="1">
        <v>44896</v>
      </c>
      <c r="L3" s="1">
        <v>44927</v>
      </c>
      <c r="M3" s="1">
        <v>44958</v>
      </c>
      <c r="N3" s="1">
        <v>44986</v>
      </c>
    </row>
    <row r="4" spans="1:14" x14ac:dyDescent="0.3">
      <c r="A4" t="s">
        <v>0</v>
      </c>
      <c r="B4" s="31">
        <v>1.72</v>
      </c>
      <c r="C4" s="31">
        <v>1.97</v>
      </c>
      <c r="D4" s="31">
        <v>2.2400000000000002</v>
      </c>
      <c r="E4" s="32"/>
      <c r="F4" s="31">
        <v>1.64</v>
      </c>
      <c r="G4" s="31">
        <f>AVERAGE('8_22'!B9:G9)</f>
        <v>2.8645528333333332</v>
      </c>
      <c r="H4" s="31">
        <v>3.0022812666666669</v>
      </c>
      <c r="I4" s="31">
        <v>1.9737937738095237</v>
      </c>
      <c r="J4" s="31">
        <v>1.8269766962962963</v>
      </c>
    </row>
    <row r="5" spans="1:14" x14ac:dyDescent="0.3">
      <c r="A5" t="s">
        <v>1</v>
      </c>
      <c r="B5" s="31">
        <v>2.14</v>
      </c>
      <c r="C5" s="31">
        <v>2.99</v>
      </c>
      <c r="D5" s="31">
        <v>2.71</v>
      </c>
      <c r="E5" s="31">
        <v>3.29</v>
      </c>
      <c r="F5" s="31">
        <v>2.4300000000000002</v>
      </c>
      <c r="G5" s="31">
        <f>AVERAGE('8_22'!B33:H33)</f>
        <v>2.726</v>
      </c>
      <c r="H5" s="31">
        <v>2.9727885666666665</v>
      </c>
      <c r="I5" s="31">
        <v>2.3847401071428571</v>
      </c>
      <c r="J5" s="31">
        <v>2.0215054055555557</v>
      </c>
    </row>
    <row r="6" spans="1:14" x14ac:dyDescent="0.3">
      <c r="A6" t="s">
        <v>2</v>
      </c>
      <c r="B6" s="31">
        <v>1.2</v>
      </c>
      <c r="C6" s="31">
        <v>2.2400000000000002</v>
      </c>
      <c r="D6" s="31">
        <f>AVERAGE('5_22'!B12:F12)</f>
        <v>1.7927123999999999</v>
      </c>
      <c r="E6" s="31">
        <f>AVERAGE('6_22'!B14:F14)</f>
        <v>3.3071780000000004</v>
      </c>
      <c r="F6" s="31">
        <f>AVERAGE('7_22'!B12:F12)</f>
        <v>2.4279299999999999</v>
      </c>
      <c r="G6" s="31">
        <f>AVERAGE('8_22'!B34:H34)</f>
        <v>4.6716666666666669</v>
      </c>
      <c r="H6" s="31">
        <v>5.0192401333333336</v>
      </c>
      <c r="I6" s="31">
        <v>1.4703496478260869</v>
      </c>
      <c r="J6" s="31">
        <v>2.3456005999999996</v>
      </c>
    </row>
    <row r="7" spans="1:14" x14ac:dyDescent="0.3">
      <c r="A7" t="s">
        <v>3</v>
      </c>
      <c r="B7" s="31">
        <v>1.21</v>
      </c>
      <c r="C7" s="31">
        <v>2.0299999999999998</v>
      </c>
      <c r="D7" s="31">
        <f>AVERAGE('5_22'!B13:F13)</f>
        <v>2.4169679999999998</v>
      </c>
      <c r="E7" s="31">
        <f>AVERAGE('6_22'!B15:F15)</f>
        <v>3.4797599999999997</v>
      </c>
      <c r="F7" s="31">
        <f>AVERAGE('7_22'!B13:F13)</f>
        <v>2.3415225</v>
      </c>
      <c r="G7" s="31">
        <f>AVERAGE('8_22'!B35:H35)</f>
        <v>4.29</v>
      </c>
      <c r="H7" s="31">
        <v>2.3947845999999999</v>
      </c>
      <c r="I7" s="31">
        <v>1.9737937738095237</v>
      </c>
      <c r="J7" s="31">
        <v>2.829937577294686</v>
      </c>
    </row>
    <row r="8" spans="1:14" ht="16.5" customHeight="1" x14ac:dyDescent="0.3">
      <c r="A8" t="s">
        <v>4</v>
      </c>
      <c r="B8" s="31">
        <v>0.73</v>
      </c>
      <c r="C8" s="31">
        <v>2.25</v>
      </c>
      <c r="D8" s="31">
        <v>2.19</v>
      </c>
      <c r="E8" s="31">
        <v>2.14</v>
      </c>
      <c r="F8" s="31">
        <v>2.5499999999999998</v>
      </c>
      <c r="G8" s="31">
        <f>AVERAGE('8_22'!B36:H36)</f>
        <v>2.6199999999999997</v>
      </c>
      <c r="H8" s="31">
        <v>3.6967174999999997</v>
      </c>
      <c r="I8" s="31"/>
      <c r="J8" s="31">
        <v>2.4007580000000002</v>
      </c>
    </row>
    <row r="9" spans="1:14" x14ac:dyDescent="0.3">
      <c r="A9" t="s">
        <v>5</v>
      </c>
      <c r="B9" s="32"/>
      <c r="C9" s="31">
        <v>1.75</v>
      </c>
      <c r="D9" s="31">
        <v>2.4300000000000002</v>
      </c>
      <c r="E9" s="31">
        <v>2.69</v>
      </c>
      <c r="F9" s="31">
        <v>3.16</v>
      </c>
      <c r="G9" s="31">
        <f>AVERAGE('8_22'!B37:H37)</f>
        <v>3.194</v>
      </c>
      <c r="H9" s="31">
        <v>2.218621756140351</v>
      </c>
      <c r="I9" s="31"/>
      <c r="J9" s="31">
        <v>2.0687285823529411</v>
      </c>
    </row>
    <row r="10" spans="1:14" ht="70" x14ac:dyDescent="0.3">
      <c r="A10" s="2" t="s">
        <v>7</v>
      </c>
      <c r="B10" s="3" t="s">
        <v>10</v>
      </c>
      <c r="C10" s="5" t="s">
        <v>8</v>
      </c>
      <c r="E10" s="6" t="s">
        <v>6</v>
      </c>
    </row>
    <row r="11" spans="1:14" x14ac:dyDescent="0.3">
      <c r="A11" s="2"/>
      <c r="B11" s="3"/>
      <c r="C11" s="5"/>
      <c r="E11" s="6"/>
    </row>
    <row r="12" spans="1:14" x14ac:dyDescent="0.3">
      <c r="A12" s="2"/>
      <c r="B12" s="3"/>
      <c r="C12" s="5"/>
      <c r="E12" s="6"/>
    </row>
    <row r="15" spans="1:14" x14ac:dyDescent="0.3">
      <c r="A15" s="2"/>
      <c r="B15" s="3"/>
      <c r="C15" s="5"/>
      <c r="E15" s="6"/>
    </row>
    <row r="16" spans="1:14" x14ac:dyDescent="0.3">
      <c r="A16" s="2"/>
      <c r="B16" s="1">
        <v>44621</v>
      </c>
      <c r="C16" s="1">
        <v>44652</v>
      </c>
      <c r="D16" s="1">
        <v>44682</v>
      </c>
      <c r="E16" s="1">
        <v>44713</v>
      </c>
      <c r="F16" s="1">
        <v>44743</v>
      </c>
      <c r="G16" s="1">
        <v>44774</v>
      </c>
      <c r="H16" s="1">
        <v>44805</v>
      </c>
      <c r="I16" s="1">
        <v>44835</v>
      </c>
      <c r="J16" s="1">
        <v>44866</v>
      </c>
      <c r="K16" s="1">
        <v>44896</v>
      </c>
      <c r="L16" s="1">
        <v>44927</v>
      </c>
      <c r="M16" s="1">
        <v>44958</v>
      </c>
      <c r="N16" s="1">
        <v>44986</v>
      </c>
    </row>
    <row r="17" spans="1:14" x14ac:dyDescent="0.3">
      <c r="A17" s="2" t="s">
        <v>52</v>
      </c>
      <c r="B17" s="3">
        <f t="shared" ref="B17:J17" si="0">AVERAGE(B5,B8,B9)</f>
        <v>1.4350000000000001</v>
      </c>
      <c r="C17" s="3">
        <f t="shared" si="0"/>
        <v>2.33</v>
      </c>
      <c r="D17" s="3">
        <f t="shared" si="0"/>
        <v>2.4433333333333334</v>
      </c>
      <c r="E17" s="3">
        <f t="shared" si="0"/>
        <v>2.7066666666666666</v>
      </c>
      <c r="F17" s="3">
        <f t="shared" si="0"/>
        <v>2.7133333333333334</v>
      </c>
      <c r="G17" s="3">
        <f t="shared" si="0"/>
        <v>2.8466666666666662</v>
      </c>
      <c r="H17" s="3">
        <f t="shared" si="0"/>
        <v>2.962709274269006</v>
      </c>
      <c r="I17" s="3">
        <f t="shared" si="0"/>
        <v>2.3847401071428571</v>
      </c>
      <c r="J17" s="3">
        <f t="shared" si="0"/>
        <v>2.163663995969499</v>
      </c>
    </row>
    <row r="18" spans="1:14" x14ac:dyDescent="0.3">
      <c r="A18" s="2" t="s">
        <v>53</v>
      </c>
      <c r="B18" s="3">
        <f>AVERAGE(B4,B6,B7)</f>
        <v>1.3766666666666667</v>
      </c>
      <c r="C18" s="3">
        <f t="shared" ref="C18:J18" si="1">AVERAGE(C4,C6,C7)</f>
        <v>2.08</v>
      </c>
      <c r="D18" s="3">
        <f t="shared" si="1"/>
        <v>2.1498934666666667</v>
      </c>
      <c r="E18" s="3">
        <f>AVERAGE(E6,E7)</f>
        <v>3.3934690000000001</v>
      </c>
      <c r="F18" s="3">
        <f t="shared" si="1"/>
        <v>2.1364841666666665</v>
      </c>
      <c r="G18" s="3">
        <f t="shared" si="1"/>
        <v>3.9420731666666669</v>
      </c>
      <c r="H18" s="3">
        <f t="shared" si="1"/>
        <v>3.472102</v>
      </c>
      <c r="I18" s="3">
        <f t="shared" si="1"/>
        <v>1.805979065148378</v>
      </c>
      <c r="J18" s="3">
        <f t="shared" si="1"/>
        <v>2.3341716245303274</v>
      </c>
    </row>
    <row r="19" spans="1:14" x14ac:dyDescent="0.3">
      <c r="A19" s="2"/>
      <c r="B19" s="3"/>
      <c r="C19" s="5"/>
      <c r="E19" s="6"/>
    </row>
    <row r="20" spans="1:14" x14ac:dyDescent="0.3">
      <c r="A20" s="2"/>
      <c r="B20" s="3"/>
      <c r="C20" s="5"/>
      <c r="E20" s="6"/>
    </row>
    <row r="21" spans="1:14" x14ac:dyDescent="0.3">
      <c r="A21" s="2"/>
      <c r="B21" s="3"/>
      <c r="C21" s="5"/>
      <c r="E21" s="6"/>
    </row>
    <row r="22" spans="1:14" x14ac:dyDescent="0.3">
      <c r="A22" s="2"/>
      <c r="B22" s="3"/>
      <c r="C22" s="5"/>
      <c r="E22" s="6"/>
    </row>
    <row r="23" spans="1:14" x14ac:dyDescent="0.3">
      <c r="A23" s="2"/>
      <c r="B23" s="3"/>
      <c r="C23" s="5"/>
      <c r="E23" s="6"/>
    </row>
    <row r="24" spans="1:14" x14ac:dyDescent="0.3">
      <c r="A24" s="2"/>
      <c r="B24" s="3"/>
      <c r="C24" s="5"/>
      <c r="E24" s="6"/>
    </row>
    <row r="25" spans="1:14" x14ac:dyDescent="0.3">
      <c r="A25" s="2"/>
      <c r="B25" s="3"/>
      <c r="C25" s="5"/>
      <c r="E25" s="6"/>
    </row>
    <row r="27" spans="1:14" x14ac:dyDescent="0.3">
      <c r="E27" s="4"/>
    </row>
    <row r="31" spans="1:14" x14ac:dyDescent="0.3">
      <c r="F31" s="7" t="s">
        <v>13</v>
      </c>
    </row>
    <row r="32" spans="1:14" x14ac:dyDescent="0.3">
      <c r="B32" s="1">
        <v>44621</v>
      </c>
      <c r="C32" s="1">
        <v>44652</v>
      </c>
      <c r="D32" s="1">
        <v>44682</v>
      </c>
      <c r="E32" s="1">
        <v>44713</v>
      </c>
      <c r="F32" s="1">
        <v>44743</v>
      </c>
      <c r="G32" s="1">
        <v>44774</v>
      </c>
      <c r="H32" s="1">
        <v>44805</v>
      </c>
      <c r="I32" s="1">
        <v>44835</v>
      </c>
      <c r="J32" s="1">
        <v>44866</v>
      </c>
      <c r="K32" s="1">
        <v>44896</v>
      </c>
      <c r="L32" s="1">
        <v>44927</v>
      </c>
      <c r="M32" s="1">
        <v>44958</v>
      </c>
      <c r="N32" s="1">
        <v>44986</v>
      </c>
    </row>
    <row r="33" spans="1:10" x14ac:dyDescent="0.3">
      <c r="A33" t="s">
        <v>0</v>
      </c>
      <c r="B33">
        <v>0.90988599999999997</v>
      </c>
      <c r="C33">
        <v>2.74444</v>
      </c>
      <c r="D33">
        <v>1.25173</v>
      </c>
      <c r="E33">
        <v>3.84619</v>
      </c>
      <c r="F33">
        <v>2.0828500000000001</v>
      </c>
      <c r="G33">
        <v>1.4935</v>
      </c>
      <c r="H33">
        <v>1.5834680000000001</v>
      </c>
      <c r="J33">
        <v>1.9325079999999999</v>
      </c>
    </row>
    <row r="34" spans="1:10" x14ac:dyDescent="0.3">
      <c r="A34" t="s">
        <v>1</v>
      </c>
      <c r="B34" s="19" t="s">
        <v>24</v>
      </c>
      <c r="C34">
        <v>2.5340099999999999</v>
      </c>
      <c r="D34" s="19" t="s">
        <v>24</v>
      </c>
      <c r="E34">
        <v>1.63866</v>
      </c>
      <c r="F34" s="19" t="s">
        <v>24</v>
      </c>
      <c r="G34">
        <v>1.8540000000000001</v>
      </c>
      <c r="H34">
        <v>4.8653719999999989</v>
      </c>
      <c r="J34">
        <v>1.37652</v>
      </c>
    </row>
    <row r="35" spans="1:10" x14ac:dyDescent="0.3">
      <c r="A35" t="s">
        <v>2</v>
      </c>
      <c r="B35" s="19" t="s">
        <v>24</v>
      </c>
      <c r="C35">
        <v>1.4858</v>
      </c>
      <c r="D35">
        <v>1.7923100000000001</v>
      </c>
      <c r="E35">
        <v>4.2093999999999996</v>
      </c>
      <c r="F35">
        <v>2.7417099999999999</v>
      </c>
      <c r="G35">
        <v>3.1517474999999999</v>
      </c>
      <c r="H35">
        <v>1.361156</v>
      </c>
      <c r="I35" s="11">
        <v>1.3170827999999999</v>
      </c>
      <c r="J35">
        <v>2.2743759999999997</v>
      </c>
    </row>
    <row r="36" spans="1:10" x14ac:dyDescent="0.3">
      <c r="A36" t="s">
        <v>3</v>
      </c>
      <c r="B36">
        <v>2.2707799999999998</v>
      </c>
      <c r="C36">
        <v>1.88324</v>
      </c>
      <c r="D36">
        <v>1.4386099999999999</v>
      </c>
      <c r="E36">
        <v>2.9074</v>
      </c>
      <c r="F36">
        <v>1.50986</v>
      </c>
      <c r="G36">
        <v>3.2912374999999998</v>
      </c>
      <c r="H36">
        <v>1.6968899999999998</v>
      </c>
      <c r="J36">
        <v>2.4879640000000003</v>
      </c>
    </row>
    <row r="37" spans="1:10" x14ac:dyDescent="0.3">
      <c r="A37" t="s">
        <v>4</v>
      </c>
      <c r="B37">
        <v>0.91499600000000003</v>
      </c>
      <c r="C37">
        <v>0.93862299999999999</v>
      </c>
      <c r="D37">
        <v>2.1255000000000002</v>
      </c>
      <c r="E37" s="19" t="s">
        <v>24</v>
      </c>
      <c r="F37" s="19" t="s">
        <v>24</v>
      </c>
      <c r="G37">
        <v>1.6724866666666667</v>
      </c>
      <c r="H37">
        <v>5.0108100000000002</v>
      </c>
    </row>
    <row r="38" spans="1:10" x14ac:dyDescent="0.3">
      <c r="A38" t="s">
        <v>5</v>
      </c>
      <c r="B38">
        <v>2.55843</v>
      </c>
      <c r="C38">
        <v>3.5792000000000002</v>
      </c>
      <c r="D38">
        <v>2.4365999999999999</v>
      </c>
      <c r="E38">
        <v>3.7416499999999999</v>
      </c>
      <c r="F38">
        <v>1.70858</v>
      </c>
      <c r="G38">
        <v>3.1684899999999998</v>
      </c>
      <c r="H38">
        <v>1.7672400000000001</v>
      </c>
      <c r="J38">
        <v>1.4475199999999999</v>
      </c>
    </row>
    <row r="47" spans="1:10" ht="15" customHeight="1" x14ac:dyDescent="0.3"/>
    <row r="52" spans="1:14" x14ac:dyDescent="0.3">
      <c r="B52" s="1">
        <v>44621</v>
      </c>
      <c r="C52" s="1">
        <v>44652</v>
      </c>
      <c r="D52" s="1">
        <v>44682</v>
      </c>
      <c r="E52" s="1">
        <v>44713</v>
      </c>
      <c r="F52" s="1">
        <v>44743</v>
      </c>
      <c r="G52" s="1">
        <v>44774</v>
      </c>
      <c r="H52" s="1">
        <v>44805</v>
      </c>
      <c r="I52" s="1">
        <v>44835</v>
      </c>
      <c r="J52" s="1">
        <v>44866</v>
      </c>
      <c r="K52" s="1">
        <v>44896</v>
      </c>
      <c r="L52" s="1">
        <v>44927</v>
      </c>
      <c r="M52" s="1">
        <v>44958</v>
      </c>
      <c r="N52" s="1">
        <v>44986</v>
      </c>
    </row>
    <row r="53" spans="1:14" x14ac:dyDescent="0.3">
      <c r="A53" s="2" t="s">
        <v>52</v>
      </c>
      <c r="B53">
        <f>AVERAGE(B34,B37,B38)</f>
        <v>1.736713</v>
      </c>
      <c r="C53">
        <f t="shared" ref="C53:J53" si="2">AVERAGE(C34,C37,C38)</f>
        <v>2.3506110000000002</v>
      </c>
      <c r="D53">
        <f t="shared" si="2"/>
        <v>2.28105</v>
      </c>
      <c r="E53">
        <f t="shared" si="2"/>
        <v>2.6901549999999999</v>
      </c>
      <c r="F53">
        <f t="shared" si="2"/>
        <v>1.70858</v>
      </c>
      <c r="G53">
        <f t="shared" si="2"/>
        <v>2.2316588888888891</v>
      </c>
      <c r="H53">
        <f>AVERAGE(H34,H37,H38)</f>
        <v>3.881140666666667</v>
      </c>
      <c r="J53">
        <f t="shared" si="2"/>
        <v>1.4120200000000001</v>
      </c>
    </row>
    <row r="54" spans="1:14" x14ac:dyDescent="0.3">
      <c r="A54" s="2" t="s">
        <v>53</v>
      </c>
      <c r="B54">
        <f>AVERAGE(B33,B35,B36)</f>
        <v>1.5903329999999998</v>
      </c>
      <c r="C54">
        <f t="shared" ref="C54:J54" si="3">AVERAGE(C33,C35,C36)</f>
        <v>2.0378266666666667</v>
      </c>
      <c r="D54">
        <f t="shared" si="3"/>
        <v>1.4942166666666665</v>
      </c>
      <c r="E54">
        <f t="shared" si="3"/>
        <v>3.6543299999999994</v>
      </c>
      <c r="F54">
        <f t="shared" si="3"/>
        <v>2.1114733333333331</v>
      </c>
      <c r="G54">
        <f t="shared" si="3"/>
        <v>2.6454949999999999</v>
      </c>
      <c r="H54">
        <f t="shared" si="3"/>
        <v>1.5471713333333332</v>
      </c>
      <c r="I54">
        <f t="shared" si="3"/>
        <v>1.3170827999999999</v>
      </c>
      <c r="J54">
        <f t="shared" si="3"/>
        <v>2.2316160000000003</v>
      </c>
    </row>
    <row r="61" spans="1:14" x14ac:dyDescent="0.3">
      <c r="A61" s="2"/>
    </row>
    <row r="62" spans="1:14" x14ac:dyDescent="0.3">
      <c r="A62" s="2"/>
    </row>
    <row r="66" spans="1:14" x14ac:dyDescent="0.3">
      <c r="F66" s="7" t="s">
        <v>14</v>
      </c>
    </row>
    <row r="67" spans="1:14" x14ac:dyDescent="0.3">
      <c r="B67" s="1">
        <v>44621</v>
      </c>
      <c r="C67" s="1">
        <v>44652</v>
      </c>
      <c r="D67" s="1">
        <v>44682</v>
      </c>
      <c r="E67" s="1">
        <v>44713</v>
      </c>
      <c r="F67" s="1">
        <v>44743</v>
      </c>
      <c r="G67" s="1">
        <v>44774</v>
      </c>
      <c r="H67" s="1">
        <v>44805</v>
      </c>
      <c r="I67" s="1">
        <v>44835</v>
      </c>
      <c r="J67" s="1">
        <v>44866</v>
      </c>
      <c r="K67" s="1">
        <v>44896</v>
      </c>
      <c r="L67" s="1">
        <v>44927</v>
      </c>
      <c r="M67" s="1">
        <v>44958</v>
      </c>
      <c r="N67" s="1">
        <v>44986</v>
      </c>
    </row>
    <row r="68" spans="1:14" x14ac:dyDescent="0.3">
      <c r="A68" t="s">
        <v>0</v>
      </c>
      <c r="B68">
        <v>0.64927800000000002</v>
      </c>
      <c r="C68">
        <v>0.83158500000000002</v>
      </c>
      <c r="D68">
        <v>1.7092700000000001</v>
      </c>
      <c r="E68">
        <v>2.0173899999999998</v>
      </c>
      <c r="F68">
        <v>0.67694799999999999</v>
      </c>
      <c r="G68" s="9" t="s">
        <v>23</v>
      </c>
      <c r="H68">
        <v>0.64222600000000007</v>
      </c>
      <c r="J68">
        <v>0.75219980000000009</v>
      </c>
    </row>
    <row r="69" spans="1:14" x14ac:dyDescent="0.3">
      <c r="A69" t="s">
        <v>1</v>
      </c>
      <c r="B69">
        <v>1.7447999999999999</v>
      </c>
      <c r="C69">
        <v>1.4177999999999999</v>
      </c>
      <c r="D69" s="19" t="s">
        <v>24</v>
      </c>
      <c r="E69">
        <v>1.2289300000000001</v>
      </c>
      <c r="F69" s="19" t="s">
        <v>24</v>
      </c>
      <c r="G69">
        <v>1.6092500000000001</v>
      </c>
      <c r="H69">
        <v>1.3749125</v>
      </c>
      <c r="I69" s="11">
        <v>1.573</v>
      </c>
      <c r="J69">
        <v>0.98038924999999999</v>
      </c>
    </row>
    <row r="70" spans="1:14" x14ac:dyDescent="0.3">
      <c r="A70" t="s">
        <v>2</v>
      </c>
      <c r="B70" s="19" t="s">
        <v>24</v>
      </c>
      <c r="C70">
        <v>1.34771</v>
      </c>
      <c r="D70">
        <v>0.76145200000000002</v>
      </c>
      <c r="E70">
        <v>2.72668</v>
      </c>
      <c r="F70" s="19" t="s">
        <v>24</v>
      </c>
      <c r="G70">
        <v>4.3043100000000001</v>
      </c>
      <c r="H70">
        <v>5.1268459999999996</v>
      </c>
      <c r="I70" s="11">
        <v>0.679871</v>
      </c>
      <c r="J70">
        <v>1.7657159999999998</v>
      </c>
    </row>
    <row r="71" spans="1:14" x14ac:dyDescent="0.3">
      <c r="A71" t="s">
        <v>3</v>
      </c>
      <c r="B71">
        <v>1.3667199999999999</v>
      </c>
      <c r="C71">
        <v>1.8073600000000001</v>
      </c>
      <c r="D71">
        <v>1.13791</v>
      </c>
      <c r="E71">
        <v>2.4558399999999998</v>
      </c>
      <c r="F71" s="19" t="s">
        <v>24</v>
      </c>
      <c r="G71">
        <v>2.9134800000000003</v>
      </c>
      <c r="H71">
        <v>1.1136332</v>
      </c>
      <c r="J71">
        <v>1.5743449999999999</v>
      </c>
    </row>
    <row r="72" spans="1:14" x14ac:dyDescent="0.3">
      <c r="A72" t="s">
        <v>4</v>
      </c>
      <c r="B72">
        <v>1.4434199999999999</v>
      </c>
      <c r="C72">
        <v>1.71689</v>
      </c>
      <c r="D72" s="19" t="s">
        <v>24</v>
      </c>
      <c r="E72" s="19" t="s">
        <v>24</v>
      </c>
      <c r="F72">
        <v>1.43615</v>
      </c>
      <c r="G72" s="9" t="s">
        <v>23</v>
      </c>
      <c r="H72">
        <v>3.7360960000000007</v>
      </c>
    </row>
    <row r="73" spans="1:14" x14ac:dyDescent="0.3">
      <c r="A73" t="s">
        <v>5</v>
      </c>
      <c r="B73" s="19" t="s">
        <v>24</v>
      </c>
      <c r="C73" s="19" t="s">
        <v>24</v>
      </c>
      <c r="D73" s="19" t="s">
        <v>24</v>
      </c>
      <c r="E73" s="19" t="s">
        <v>24</v>
      </c>
      <c r="F73" s="19" t="s">
        <v>24</v>
      </c>
      <c r="G73" s="9" t="s">
        <v>23</v>
      </c>
    </row>
    <row r="74" spans="1:14" x14ac:dyDescent="0.3">
      <c r="B74" s="21"/>
      <c r="C74" s="21"/>
      <c r="D74" s="21"/>
      <c r="E74" s="21"/>
      <c r="F74" s="21"/>
      <c r="G74" s="21"/>
    </row>
    <row r="75" spans="1:14" x14ac:dyDescent="0.3">
      <c r="B75" s="21"/>
      <c r="C75" s="21"/>
      <c r="D75" s="21"/>
      <c r="E75" s="21"/>
      <c r="F75" s="21"/>
      <c r="G75" s="21"/>
    </row>
    <row r="76" spans="1:14" x14ac:dyDescent="0.3">
      <c r="B76" s="21"/>
      <c r="C76" s="21"/>
      <c r="D76" s="21"/>
      <c r="E76" s="21"/>
      <c r="F76" s="21"/>
      <c r="G76" s="21"/>
    </row>
    <row r="77" spans="1:14" x14ac:dyDescent="0.3">
      <c r="B77" s="21"/>
      <c r="C77" s="21"/>
      <c r="D77" s="21"/>
      <c r="E77" s="21"/>
      <c r="F77" s="21"/>
      <c r="G77" s="21"/>
    </row>
    <row r="78" spans="1:14" x14ac:dyDescent="0.3">
      <c r="B78" s="21"/>
      <c r="C78" s="21"/>
      <c r="D78" s="21"/>
      <c r="E78" s="21"/>
      <c r="F78" s="21"/>
      <c r="G78" s="21"/>
    </row>
    <row r="79" spans="1:14" x14ac:dyDescent="0.3">
      <c r="B79" s="21"/>
      <c r="C79" s="21"/>
      <c r="D79" s="21"/>
      <c r="E79" s="21"/>
      <c r="F79" s="21"/>
      <c r="G79" s="21"/>
    </row>
    <row r="80" spans="1:14" x14ac:dyDescent="0.3">
      <c r="B80" s="21"/>
      <c r="C80" s="21"/>
      <c r="D80" s="21"/>
      <c r="E80" s="21"/>
      <c r="F80" s="21"/>
      <c r="G80" s="21"/>
    </row>
    <row r="83" spans="1:14" x14ac:dyDescent="0.3">
      <c r="B83" s="1">
        <v>44621</v>
      </c>
      <c r="C83" s="1">
        <v>44652</v>
      </c>
      <c r="D83" s="1">
        <v>44682</v>
      </c>
      <c r="E83" s="1">
        <v>44713</v>
      </c>
      <c r="F83" s="1">
        <v>44743</v>
      </c>
      <c r="G83" s="1">
        <v>44774</v>
      </c>
      <c r="H83" s="1">
        <v>44805</v>
      </c>
      <c r="I83" s="1">
        <v>44835</v>
      </c>
      <c r="J83" s="1">
        <v>44866</v>
      </c>
      <c r="K83" s="1">
        <v>44896</v>
      </c>
      <c r="L83" s="1">
        <v>44927</v>
      </c>
      <c r="M83" s="1">
        <v>44958</v>
      </c>
      <c r="N83" s="1">
        <v>44986</v>
      </c>
    </row>
    <row r="84" spans="1:14" x14ac:dyDescent="0.3">
      <c r="A84" s="2" t="s">
        <v>52</v>
      </c>
      <c r="B84">
        <f>AVERAGE(B69,B72,B73)</f>
        <v>1.5941099999999999</v>
      </c>
      <c r="C84">
        <f t="shared" ref="C84:J84" si="4">AVERAGE(C69,C72,C73)</f>
        <v>1.567345</v>
      </c>
      <c r="E84">
        <f t="shared" si="4"/>
        <v>1.2289300000000001</v>
      </c>
      <c r="F84">
        <f t="shared" si="4"/>
        <v>1.43615</v>
      </c>
      <c r="G84">
        <f t="shared" si="4"/>
        <v>1.6092500000000001</v>
      </c>
      <c r="H84">
        <f t="shared" si="4"/>
        <v>2.5555042500000003</v>
      </c>
      <c r="I84">
        <f t="shared" si="4"/>
        <v>1.573</v>
      </c>
      <c r="J84">
        <f t="shared" si="4"/>
        <v>0.98038924999999999</v>
      </c>
    </row>
    <row r="85" spans="1:14" x14ac:dyDescent="0.3">
      <c r="A85" s="2" t="s">
        <v>53</v>
      </c>
      <c r="B85">
        <f>AVERAGE(B68,B70,B71)</f>
        <v>1.0079989999999999</v>
      </c>
      <c r="C85">
        <f t="shared" ref="C85:J85" si="5">AVERAGE(C68,C70,C71)</f>
        <v>1.3288849999999999</v>
      </c>
      <c r="D85">
        <f t="shared" si="5"/>
        <v>1.2028773333333334</v>
      </c>
      <c r="E85">
        <f t="shared" si="5"/>
        <v>2.3999699999999997</v>
      </c>
      <c r="F85">
        <f t="shared" si="5"/>
        <v>0.67694799999999999</v>
      </c>
      <c r="G85">
        <f t="shared" si="5"/>
        <v>3.6088950000000004</v>
      </c>
      <c r="H85">
        <f t="shared" si="5"/>
        <v>2.2942350666666664</v>
      </c>
      <c r="I85">
        <f t="shared" si="5"/>
        <v>0.679871</v>
      </c>
      <c r="J85">
        <f t="shared" si="5"/>
        <v>1.3640869333333334</v>
      </c>
    </row>
    <row r="86" spans="1:14" x14ac:dyDescent="0.3">
      <c r="A86" s="2"/>
    </row>
    <row r="87" spans="1:14" x14ac:dyDescent="0.3">
      <c r="A87" s="2"/>
    </row>
    <row r="88" spans="1:14" x14ac:dyDescent="0.3">
      <c r="A88" s="2"/>
    </row>
    <row r="89" spans="1:14" x14ac:dyDescent="0.3">
      <c r="A89" s="2"/>
    </row>
    <row r="90" spans="1:14" x14ac:dyDescent="0.3">
      <c r="A90" s="2"/>
    </row>
    <row r="91" spans="1:14" x14ac:dyDescent="0.3">
      <c r="A91" s="2"/>
    </row>
    <row r="92" spans="1:14" x14ac:dyDescent="0.3">
      <c r="A92" s="2"/>
    </row>
    <row r="93" spans="1:14" x14ac:dyDescent="0.3">
      <c r="A93" s="2"/>
    </row>
    <row r="94" spans="1:14" x14ac:dyDescent="0.3">
      <c r="A94" s="2"/>
    </row>
    <row r="95" spans="1:14" x14ac:dyDescent="0.3">
      <c r="A95" s="2"/>
    </row>
    <row r="97" spans="1:14" x14ac:dyDescent="0.3">
      <c r="F97" s="7" t="s">
        <v>15</v>
      </c>
    </row>
    <row r="98" spans="1:14" x14ac:dyDescent="0.3">
      <c r="B98" s="1">
        <v>44621</v>
      </c>
      <c r="C98" s="1">
        <v>44652</v>
      </c>
      <c r="D98" s="1">
        <v>44682</v>
      </c>
      <c r="E98" s="1">
        <v>44713</v>
      </c>
      <c r="F98" s="1">
        <v>44743</v>
      </c>
      <c r="G98" s="1">
        <v>44774</v>
      </c>
      <c r="H98" s="1">
        <v>44805</v>
      </c>
      <c r="I98" s="1">
        <v>44835</v>
      </c>
      <c r="J98" s="1">
        <v>44866</v>
      </c>
      <c r="K98" s="1">
        <v>44896</v>
      </c>
      <c r="L98" s="1">
        <v>44927</v>
      </c>
      <c r="M98" s="1">
        <v>44958</v>
      </c>
      <c r="N98" s="1">
        <v>44986</v>
      </c>
    </row>
    <row r="99" spans="1:14" x14ac:dyDescent="0.3">
      <c r="A99" t="s">
        <v>0</v>
      </c>
      <c r="B99">
        <v>2.5211000000000001</v>
      </c>
      <c r="C99">
        <v>2.58039</v>
      </c>
      <c r="D99">
        <v>1.50553</v>
      </c>
      <c r="E99">
        <v>2.0231300000000001</v>
      </c>
      <c r="F99">
        <v>1.4658100000000001</v>
      </c>
      <c r="G99" s="24">
        <v>2.4977500000000004</v>
      </c>
      <c r="H99">
        <v>4.2986120000000003</v>
      </c>
      <c r="I99">
        <v>1.5051866666666669</v>
      </c>
      <c r="J99">
        <v>2.0751899999999996</v>
      </c>
    </row>
    <row r="100" spans="1:14" x14ac:dyDescent="0.3">
      <c r="A100" t="s">
        <v>1</v>
      </c>
      <c r="B100">
        <v>2.1957300000000002</v>
      </c>
      <c r="C100">
        <v>1.3608</v>
      </c>
      <c r="D100">
        <v>2.3579400000000001</v>
      </c>
      <c r="E100">
        <v>4.1984899999999996</v>
      </c>
      <c r="F100">
        <v>3.3264100000000001</v>
      </c>
      <c r="G100" s="9"/>
    </row>
    <row r="101" spans="1:14" x14ac:dyDescent="0.3">
      <c r="A101" t="s">
        <v>2</v>
      </c>
      <c r="B101" s="21">
        <v>0.73688600000000004</v>
      </c>
      <c r="C101">
        <v>3.4674499999999999</v>
      </c>
      <c r="D101">
        <v>2.12581</v>
      </c>
      <c r="E101">
        <v>3.2086100000000002</v>
      </c>
      <c r="F101">
        <v>2.8592300000000002</v>
      </c>
      <c r="G101">
        <v>4.9393925000000003</v>
      </c>
      <c r="H101">
        <v>5.9416339999999996</v>
      </c>
      <c r="I101">
        <v>1.9685600000000001</v>
      </c>
      <c r="J101">
        <v>2.4329700000000001</v>
      </c>
    </row>
    <row r="102" spans="1:14" x14ac:dyDescent="0.3">
      <c r="A102" t="s">
        <v>3</v>
      </c>
      <c r="B102" s="19" t="s">
        <v>24</v>
      </c>
      <c r="C102">
        <v>1.0678099999999999</v>
      </c>
      <c r="D102">
        <v>2.2339899999999999</v>
      </c>
      <c r="E102">
        <v>2.11741</v>
      </c>
      <c r="F102">
        <v>1.79783</v>
      </c>
      <c r="G102" s="24">
        <v>5.1196874999999995</v>
      </c>
      <c r="H102">
        <v>2.1667359999999998</v>
      </c>
      <c r="I102">
        <v>1.5051866666666669</v>
      </c>
      <c r="J102">
        <v>3.4085133333333331</v>
      </c>
    </row>
    <row r="103" spans="1:14" x14ac:dyDescent="0.3">
      <c r="A103" t="s">
        <v>4</v>
      </c>
      <c r="B103" s="19" t="s">
        <v>24</v>
      </c>
      <c r="C103">
        <v>2.7064599999999999</v>
      </c>
      <c r="D103">
        <v>1.6850499999999999</v>
      </c>
      <c r="E103">
        <v>3.6873900000000002</v>
      </c>
      <c r="F103">
        <v>1.8877900000000001</v>
      </c>
      <c r="G103" s="9"/>
    </row>
    <row r="104" spans="1:14" x14ac:dyDescent="0.3">
      <c r="A104" t="s">
        <v>5</v>
      </c>
      <c r="B104">
        <v>3.03742</v>
      </c>
      <c r="C104">
        <v>3.4944199999999999</v>
      </c>
      <c r="D104">
        <v>2.2994300000000001</v>
      </c>
      <c r="E104">
        <v>2.7675999999999998</v>
      </c>
      <c r="F104">
        <v>2.1748500000000002</v>
      </c>
      <c r="G104">
        <v>2.7242250000000001</v>
      </c>
      <c r="H104">
        <v>2.3484400000000001</v>
      </c>
      <c r="J104">
        <v>1.8883860000000001</v>
      </c>
    </row>
    <row r="113" spans="1:14" x14ac:dyDescent="0.3">
      <c r="B113" s="1">
        <v>44621</v>
      </c>
      <c r="C113" s="1">
        <v>44652</v>
      </c>
      <c r="D113" s="1">
        <v>44682</v>
      </c>
      <c r="E113" s="1">
        <v>44713</v>
      </c>
      <c r="F113" s="1">
        <v>44743</v>
      </c>
      <c r="G113" s="1">
        <v>44774</v>
      </c>
      <c r="H113" s="1">
        <v>44805</v>
      </c>
      <c r="I113" s="1">
        <v>44835</v>
      </c>
      <c r="J113" s="1">
        <v>44866</v>
      </c>
      <c r="K113" s="1">
        <v>44896</v>
      </c>
      <c r="L113" s="1">
        <v>44927</v>
      </c>
      <c r="M113" s="1">
        <v>44958</v>
      </c>
      <c r="N113" s="1">
        <v>44986</v>
      </c>
    </row>
    <row r="114" spans="1:14" x14ac:dyDescent="0.3">
      <c r="A114" s="30" t="s">
        <v>52</v>
      </c>
      <c r="B114">
        <f>AVERAGE(B100,B103,B104)</f>
        <v>2.6165750000000001</v>
      </c>
      <c r="C114">
        <f t="shared" ref="C114:J114" si="6">AVERAGE(C100,C103,C104)</f>
        <v>2.5205600000000001</v>
      </c>
      <c r="D114">
        <f t="shared" si="6"/>
        <v>2.1141399999999999</v>
      </c>
      <c r="E114">
        <f t="shared" si="6"/>
        <v>3.5511599999999999</v>
      </c>
      <c r="F114">
        <f t="shared" si="6"/>
        <v>2.4630166666666669</v>
      </c>
      <c r="G114">
        <f t="shared" si="6"/>
        <v>2.7242250000000001</v>
      </c>
      <c r="H114">
        <f t="shared" si="6"/>
        <v>2.3484400000000001</v>
      </c>
      <c r="J114">
        <f t="shared" si="6"/>
        <v>1.8883860000000001</v>
      </c>
    </row>
    <row r="115" spans="1:14" x14ac:dyDescent="0.3">
      <c r="A115" s="30" t="s">
        <v>53</v>
      </c>
      <c r="B115">
        <f>AVERAGE(B99,B101,B102)</f>
        <v>1.6289930000000001</v>
      </c>
      <c r="C115">
        <f t="shared" ref="C115:J115" si="7">AVERAGE(C99,C101,C102)</f>
        <v>2.3718833333333333</v>
      </c>
      <c r="D115">
        <f t="shared" si="7"/>
        <v>1.9551100000000001</v>
      </c>
      <c r="E115">
        <f t="shared" si="7"/>
        <v>2.4497166666666668</v>
      </c>
      <c r="F115">
        <f t="shared" si="7"/>
        <v>2.0409566666666668</v>
      </c>
      <c r="G115">
        <f t="shared" si="7"/>
        <v>4.1856099999999996</v>
      </c>
      <c r="H115">
        <f t="shared" si="7"/>
        <v>4.1356606666666664</v>
      </c>
      <c r="I115">
        <f t="shared" si="7"/>
        <v>1.6596444444444447</v>
      </c>
      <c r="J115">
        <f t="shared" si="7"/>
        <v>2.6388911111111111</v>
      </c>
    </row>
    <row r="116" spans="1:14" x14ac:dyDescent="0.3">
      <c r="A116" s="2"/>
    </row>
    <row r="117" spans="1:14" x14ac:dyDescent="0.3">
      <c r="A117" s="2"/>
    </row>
    <row r="118" spans="1:14" x14ac:dyDescent="0.3">
      <c r="A118" s="2"/>
    </row>
    <row r="119" spans="1:14" x14ac:dyDescent="0.3">
      <c r="A119" s="2"/>
    </row>
    <row r="120" spans="1:14" x14ac:dyDescent="0.3">
      <c r="A120" s="2"/>
    </row>
    <row r="121" spans="1:14" x14ac:dyDescent="0.3">
      <c r="A121" s="2"/>
    </row>
    <row r="122" spans="1:14" x14ac:dyDescent="0.3">
      <c r="A122" s="2"/>
    </row>
    <row r="123" spans="1:14" x14ac:dyDescent="0.3">
      <c r="A123" s="2"/>
    </row>
    <row r="124" spans="1:14" x14ac:dyDescent="0.3">
      <c r="A124" s="2"/>
    </row>
    <row r="125" spans="1:14" x14ac:dyDescent="0.3">
      <c r="A125" s="2"/>
    </row>
    <row r="126" spans="1:14" x14ac:dyDescent="0.3">
      <c r="A126" s="2"/>
    </row>
    <row r="127" spans="1:14" x14ac:dyDescent="0.3">
      <c r="A127" s="2"/>
    </row>
    <row r="132" spans="1:14" x14ac:dyDescent="0.3">
      <c r="F132" s="7" t="s">
        <v>16</v>
      </c>
    </row>
    <row r="133" spans="1:14" x14ac:dyDescent="0.3">
      <c r="B133" s="1">
        <v>44621</v>
      </c>
      <c r="C133" s="1">
        <v>44652</v>
      </c>
      <c r="D133" s="1">
        <v>44682</v>
      </c>
      <c r="E133" s="1">
        <v>44713</v>
      </c>
      <c r="F133" s="1">
        <v>44743</v>
      </c>
      <c r="G133" s="1">
        <v>44774</v>
      </c>
      <c r="H133" s="1">
        <v>44805</v>
      </c>
      <c r="I133" s="1">
        <v>44835</v>
      </c>
      <c r="J133" s="1">
        <v>44866</v>
      </c>
      <c r="K133" s="1">
        <v>44896</v>
      </c>
      <c r="L133" s="1">
        <v>44927</v>
      </c>
      <c r="M133" s="1">
        <v>44958</v>
      </c>
      <c r="N133" s="1">
        <v>44986</v>
      </c>
    </row>
    <row r="134" spans="1:14" x14ac:dyDescent="0.3">
      <c r="A134" t="s">
        <v>0</v>
      </c>
      <c r="B134">
        <v>2.6936300000000002</v>
      </c>
      <c r="C134">
        <v>1.39456</v>
      </c>
      <c r="D134">
        <v>3.1768000000000001</v>
      </c>
      <c r="E134">
        <v>2.6308600000000002</v>
      </c>
      <c r="F134">
        <v>1.3765400000000001</v>
      </c>
      <c r="G134">
        <v>3.5495000000000001</v>
      </c>
      <c r="H134">
        <v>4.0742440000000002</v>
      </c>
      <c r="I134">
        <v>0.12972102439466007</v>
      </c>
      <c r="J134">
        <v>3.2924579999999999</v>
      </c>
    </row>
    <row r="135" spans="1:14" x14ac:dyDescent="0.3">
      <c r="A135" t="s">
        <v>1</v>
      </c>
      <c r="B135">
        <v>2.1769500000000002</v>
      </c>
      <c r="C135">
        <v>5.0072999999999999</v>
      </c>
      <c r="D135">
        <v>2.8867600000000002</v>
      </c>
      <c r="E135">
        <v>5.6380999999999997</v>
      </c>
      <c r="F135">
        <v>2.6425999999999998</v>
      </c>
      <c r="G135">
        <v>3.2985524999999996</v>
      </c>
      <c r="H135">
        <v>2.9901979999999999</v>
      </c>
      <c r="I135">
        <v>0.14729649103084563</v>
      </c>
      <c r="J135">
        <v>2.737698</v>
      </c>
    </row>
    <row r="136" spans="1:14" x14ac:dyDescent="0.3">
      <c r="A136" t="s">
        <v>2</v>
      </c>
      <c r="B136">
        <v>1.5077400000000001</v>
      </c>
      <c r="C136">
        <v>2.4594100000000001</v>
      </c>
      <c r="D136">
        <v>2.0245500000000001</v>
      </c>
      <c r="E136">
        <v>2.5749</v>
      </c>
      <c r="F136">
        <v>1.8958699999999999</v>
      </c>
      <c r="G136">
        <v>4.1315375000000003</v>
      </c>
      <c r="H136">
        <v>5.4847359999999998</v>
      </c>
      <c r="J136">
        <v>2.0242419999999997</v>
      </c>
    </row>
    <row r="137" spans="1:14" x14ac:dyDescent="0.3">
      <c r="A137" t="s">
        <v>3</v>
      </c>
      <c r="B137">
        <v>2.1606299999999998</v>
      </c>
      <c r="C137">
        <v>4.1320199999999998</v>
      </c>
      <c r="D137">
        <v>3.2413099999999999</v>
      </c>
      <c r="E137">
        <v>5.2080299999999999</v>
      </c>
      <c r="F137">
        <v>2.9699300000000002</v>
      </c>
      <c r="G137">
        <v>4.7468325</v>
      </c>
      <c r="H137">
        <v>2.4040679999999996</v>
      </c>
      <c r="I137">
        <v>0.12972102439466007</v>
      </c>
      <c r="J137">
        <v>3.5620959999999995</v>
      </c>
    </row>
    <row r="138" spans="1:14" x14ac:dyDescent="0.3">
      <c r="A138" t="s">
        <v>4</v>
      </c>
      <c r="B138">
        <v>2.1860599999999999</v>
      </c>
      <c r="C138">
        <v>5.1688099999999997</v>
      </c>
      <c r="D138">
        <v>3.8384999999999998</v>
      </c>
      <c r="E138" s="19" t="s">
        <v>24</v>
      </c>
      <c r="F138">
        <v>4.2935800000000004</v>
      </c>
      <c r="G138">
        <v>3.3499949999999998</v>
      </c>
      <c r="H138">
        <v>2.8021039999999999</v>
      </c>
      <c r="J138">
        <v>2.5066899999999999</v>
      </c>
    </row>
    <row r="139" spans="1:14" x14ac:dyDescent="0.3">
      <c r="A139" t="s">
        <v>5</v>
      </c>
      <c r="B139">
        <v>3.4493900000000002</v>
      </c>
      <c r="C139">
        <v>1.3205899999999999</v>
      </c>
      <c r="D139">
        <v>3.14269</v>
      </c>
      <c r="E139">
        <v>4.9503700000000004</v>
      </c>
      <c r="F139">
        <v>2.9254500000000001</v>
      </c>
      <c r="G139">
        <v>3.8763050000000003</v>
      </c>
      <c r="H139">
        <v>2.5136624999999997</v>
      </c>
      <c r="J139">
        <v>2.5268999999999999</v>
      </c>
    </row>
    <row r="147" spans="1:14" x14ac:dyDescent="0.3">
      <c r="B147" s="1">
        <v>44621</v>
      </c>
      <c r="C147" s="1">
        <v>44652</v>
      </c>
      <c r="D147" s="1">
        <v>44682</v>
      </c>
      <c r="E147" s="1">
        <v>44713</v>
      </c>
      <c r="F147" s="1">
        <v>44743</v>
      </c>
      <c r="G147" s="1">
        <v>44774</v>
      </c>
      <c r="H147" s="1">
        <v>44805</v>
      </c>
      <c r="I147" s="1">
        <v>44835</v>
      </c>
      <c r="J147" s="1">
        <v>44866</v>
      </c>
      <c r="K147" s="1">
        <v>44896</v>
      </c>
      <c r="L147" s="1">
        <v>44927</v>
      </c>
      <c r="M147" s="1">
        <v>44958</v>
      </c>
      <c r="N147" s="1">
        <v>44986</v>
      </c>
    </row>
    <row r="148" spans="1:14" x14ac:dyDescent="0.3">
      <c r="A148" s="2" t="s">
        <v>52</v>
      </c>
      <c r="B148">
        <f>AVERAGE(B135,B138,B139)</f>
        <v>2.6041333333333334</v>
      </c>
      <c r="C148">
        <f t="shared" ref="C148:J148" si="8">AVERAGE(C135,C138,C139)</f>
        <v>3.8322333333333329</v>
      </c>
      <c r="D148">
        <f t="shared" si="8"/>
        <v>3.2893166666666667</v>
      </c>
      <c r="E148">
        <f t="shared" si="8"/>
        <v>5.2942350000000005</v>
      </c>
      <c r="F148">
        <f t="shared" si="8"/>
        <v>3.28721</v>
      </c>
      <c r="G148">
        <f t="shared" si="8"/>
        <v>3.5082841666666664</v>
      </c>
      <c r="H148">
        <f t="shared" si="8"/>
        <v>2.7686548333333327</v>
      </c>
      <c r="I148">
        <f t="shared" si="8"/>
        <v>0.14729649103084563</v>
      </c>
      <c r="J148">
        <f t="shared" si="8"/>
        <v>2.5904293333333333</v>
      </c>
    </row>
    <row r="149" spans="1:14" x14ac:dyDescent="0.3">
      <c r="A149" s="2" t="s">
        <v>53</v>
      </c>
      <c r="B149">
        <f>AVERAGE(B134,B136,B137)</f>
        <v>2.1206666666666667</v>
      </c>
      <c r="C149">
        <f t="shared" ref="C149:J149" si="9">AVERAGE(C134,C136,C137)</f>
        <v>2.6619966666666666</v>
      </c>
      <c r="D149">
        <f t="shared" si="9"/>
        <v>2.8142200000000002</v>
      </c>
      <c r="E149">
        <f t="shared" si="9"/>
        <v>3.4712633333333329</v>
      </c>
      <c r="F149">
        <f t="shared" si="9"/>
        <v>2.0807800000000003</v>
      </c>
      <c r="G149">
        <f t="shared" si="9"/>
        <v>4.1426233333333338</v>
      </c>
      <c r="H149">
        <f t="shared" si="9"/>
        <v>3.9876826666666667</v>
      </c>
      <c r="I149">
        <f t="shared" si="9"/>
        <v>0.12972102439466007</v>
      </c>
      <c r="J149">
        <f t="shared" si="9"/>
        <v>2.959598666666666</v>
      </c>
    </row>
    <row r="150" spans="1:14" x14ac:dyDescent="0.3">
      <c r="A150" s="2"/>
    </row>
    <row r="151" spans="1:14" x14ac:dyDescent="0.3">
      <c r="A151" s="2"/>
    </row>
    <row r="152" spans="1:14" x14ac:dyDescent="0.3">
      <c r="A152" s="2"/>
    </row>
    <row r="153" spans="1:14" x14ac:dyDescent="0.3">
      <c r="A153" s="2"/>
    </row>
    <row r="154" spans="1:14" x14ac:dyDescent="0.3">
      <c r="A154" s="2"/>
    </row>
    <row r="155" spans="1:14" x14ac:dyDescent="0.3">
      <c r="A155" s="2"/>
    </row>
    <row r="156" spans="1:14" x14ac:dyDescent="0.3">
      <c r="A156" s="2"/>
    </row>
    <row r="157" spans="1:14" x14ac:dyDescent="0.3">
      <c r="A157" s="2"/>
    </row>
    <row r="158" spans="1:14" x14ac:dyDescent="0.3">
      <c r="A158" s="2"/>
    </row>
    <row r="159" spans="1:14" x14ac:dyDescent="0.3">
      <c r="A159" s="2"/>
    </row>
    <row r="160" spans="1:14" x14ac:dyDescent="0.3">
      <c r="A160" s="2"/>
    </row>
    <row r="161" spans="1:14" x14ac:dyDescent="0.3">
      <c r="A161" s="2"/>
    </row>
    <row r="164" spans="1:14" ht="15" customHeight="1" x14ac:dyDescent="0.3"/>
    <row r="166" spans="1:14" x14ac:dyDescent="0.3">
      <c r="F166" s="7" t="s">
        <v>12</v>
      </c>
    </row>
    <row r="167" spans="1:14" x14ac:dyDescent="0.3">
      <c r="B167" s="1">
        <v>44621</v>
      </c>
      <c r="C167" s="1">
        <v>44652</v>
      </c>
      <c r="D167" s="1">
        <v>44682</v>
      </c>
      <c r="E167" s="1">
        <v>44713</v>
      </c>
      <c r="F167" s="1">
        <v>44743</v>
      </c>
      <c r="G167" s="1">
        <v>44774</v>
      </c>
      <c r="H167" s="1">
        <v>44805</v>
      </c>
      <c r="I167" s="1">
        <v>44835</v>
      </c>
      <c r="J167" s="1">
        <v>44866</v>
      </c>
      <c r="K167" s="1">
        <v>44896</v>
      </c>
      <c r="L167" s="1">
        <v>44927</v>
      </c>
      <c r="M167" s="1">
        <v>44958</v>
      </c>
      <c r="N167" s="1">
        <v>44986</v>
      </c>
    </row>
    <row r="168" spans="1:14" x14ac:dyDescent="0.3">
      <c r="A168" t="s">
        <v>0</v>
      </c>
      <c r="B168">
        <v>2.1402199999999998</v>
      </c>
      <c r="C168">
        <v>2.2839299999999998</v>
      </c>
      <c r="D168">
        <v>2.50725</v>
      </c>
      <c r="E168">
        <v>3.5566</v>
      </c>
      <c r="F168">
        <v>2.07531</v>
      </c>
      <c r="G168">
        <v>2.0206666666666666</v>
      </c>
      <c r="H168" s="11">
        <v>2.700812</v>
      </c>
      <c r="I168">
        <v>2.5487539999999997</v>
      </c>
      <c r="J168">
        <v>1.0537166</v>
      </c>
    </row>
    <row r="169" spans="1:14" x14ac:dyDescent="0.3">
      <c r="A169" t="s">
        <v>1</v>
      </c>
      <c r="B169">
        <v>4.2169600000000003</v>
      </c>
      <c r="C169">
        <v>4.6452499999999999</v>
      </c>
      <c r="D169">
        <v>2.05931</v>
      </c>
      <c r="E169">
        <v>2.2653400000000001</v>
      </c>
      <c r="F169">
        <v>2.6396199999999999</v>
      </c>
      <c r="G169">
        <v>3.3964049999999997</v>
      </c>
      <c r="H169" s="11">
        <v>3.0538680000000005</v>
      </c>
      <c r="I169">
        <v>4.0169319999999997</v>
      </c>
      <c r="J169">
        <v>3.1571319999999998</v>
      </c>
    </row>
    <row r="170" spans="1:14" x14ac:dyDescent="0.3">
      <c r="A170" t="s">
        <v>2</v>
      </c>
      <c r="B170">
        <v>1.1086199999999999</v>
      </c>
      <c r="C170">
        <v>2.4153899999999999</v>
      </c>
      <c r="D170">
        <v>2.2594400000000001</v>
      </c>
      <c r="E170">
        <v>3.8163</v>
      </c>
      <c r="F170">
        <v>2.2149100000000002</v>
      </c>
      <c r="G170">
        <v>5.9444474999999999</v>
      </c>
      <c r="H170" s="11">
        <v>6.5510320000000011</v>
      </c>
      <c r="I170">
        <v>2.3366880000000001</v>
      </c>
      <c r="J170">
        <v>3.3733919999999999</v>
      </c>
    </row>
    <row r="171" spans="1:14" x14ac:dyDescent="0.3">
      <c r="A171" t="s">
        <v>3</v>
      </c>
      <c r="B171">
        <v>3.0000300000000002</v>
      </c>
      <c r="C171">
        <v>2.1770399999999999</v>
      </c>
      <c r="D171">
        <v>4.0330199999999996</v>
      </c>
      <c r="E171">
        <v>4.7101199999999999</v>
      </c>
      <c r="F171">
        <v>3.08847</v>
      </c>
      <c r="G171">
        <v>4.8159175000000003</v>
      </c>
      <c r="H171" s="11">
        <v>1.920442</v>
      </c>
      <c r="I171">
        <v>2.5487539999999997</v>
      </c>
      <c r="J171">
        <v>3.9758279999999999</v>
      </c>
    </row>
    <row r="172" spans="1:14" x14ac:dyDescent="0.3">
      <c r="A172" t="s">
        <v>4</v>
      </c>
      <c r="B172">
        <v>1.86629</v>
      </c>
      <c r="C172">
        <v>2.8676400000000002</v>
      </c>
      <c r="D172">
        <v>2.0091100000000002</v>
      </c>
      <c r="E172">
        <v>2.7761499999999999</v>
      </c>
      <c r="F172">
        <v>2.5791400000000002</v>
      </c>
      <c r="G172">
        <v>2.7720424999999995</v>
      </c>
      <c r="H172" s="11">
        <v>1.8840560000000004</v>
      </c>
      <c r="J172">
        <v>2.4912780000000003</v>
      </c>
    </row>
    <row r="173" spans="1:14" x14ac:dyDescent="0.3">
      <c r="A173" t="s">
        <v>5</v>
      </c>
      <c r="B173" s="19" t="s">
        <v>24</v>
      </c>
      <c r="C173">
        <v>2.16052</v>
      </c>
      <c r="D173">
        <v>2.3885299999999998</v>
      </c>
      <c r="E173">
        <v>3.6354899999999999</v>
      </c>
      <c r="F173">
        <v>2.5831300000000001</v>
      </c>
      <c r="G173">
        <v>2.5982599999999998</v>
      </c>
      <c r="H173" s="11">
        <v>1.9205733333333335</v>
      </c>
      <c r="J173">
        <v>1.9171175</v>
      </c>
    </row>
    <row r="183" spans="1:14" x14ac:dyDescent="0.3">
      <c r="B183" s="1">
        <v>44621</v>
      </c>
      <c r="C183" s="1">
        <v>44652</v>
      </c>
      <c r="D183" s="1">
        <v>44682</v>
      </c>
      <c r="E183" s="1">
        <v>44713</v>
      </c>
      <c r="F183" s="1">
        <v>44743</v>
      </c>
      <c r="G183" s="1">
        <v>44774</v>
      </c>
      <c r="H183" s="1">
        <v>44805</v>
      </c>
      <c r="I183" s="1">
        <v>44835</v>
      </c>
      <c r="J183" s="1">
        <v>44866</v>
      </c>
      <c r="K183" s="1">
        <v>44896</v>
      </c>
      <c r="L183" s="1">
        <v>44927</v>
      </c>
      <c r="M183" s="1">
        <v>44958</v>
      </c>
      <c r="N183" s="1">
        <v>44986</v>
      </c>
    </row>
    <row r="184" spans="1:14" x14ac:dyDescent="0.3">
      <c r="A184" s="2" t="s">
        <v>52</v>
      </c>
      <c r="B184">
        <f>AVERAGE(B169,B172,B173)</f>
        <v>3.0416250000000002</v>
      </c>
      <c r="C184">
        <f t="shared" ref="C184:J184" si="10">AVERAGE(C169,C172,C173)</f>
        <v>3.2244700000000002</v>
      </c>
      <c r="D184">
        <f t="shared" si="10"/>
        <v>2.1523166666666662</v>
      </c>
      <c r="E184">
        <f t="shared" si="10"/>
        <v>2.8923266666666669</v>
      </c>
      <c r="F184">
        <f t="shared" si="10"/>
        <v>2.6006300000000002</v>
      </c>
      <c r="G184">
        <f t="shared" si="10"/>
        <v>2.9222358333333331</v>
      </c>
      <c r="H184">
        <f t="shared" si="10"/>
        <v>2.2861657777777782</v>
      </c>
      <c r="I184">
        <f t="shared" si="10"/>
        <v>4.0169319999999997</v>
      </c>
      <c r="J184">
        <f t="shared" si="10"/>
        <v>2.5218425</v>
      </c>
    </row>
    <row r="185" spans="1:14" x14ac:dyDescent="0.3">
      <c r="A185" s="2" t="s">
        <v>53</v>
      </c>
      <c r="B185">
        <f>AVERAGE(B168,B170,B171)</f>
        <v>2.0829566666666666</v>
      </c>
      <c r="C185">
        <f t="shared" ref="C185:J185" si="11">AVERAGE(C168,C170,C171)</f>
        <v>2.2921200000000002</v>
      </c>
      <c r="D185">
        <f t="shared" si="11"/>
        <v>2.9332366666666672</v>
      </c>
      <c r="E185">
        <f t="shared" si="11"/>
        <v>4.0276733333333334</v>
      </c>
      <c r="F185">
        <f t="shared" si="11"/>
        <v>2.4595633333333331</v>
      </c>
      <c r="G185">
        <f t="shared" si="11"/>
        <v>4.2603438888888894</v>
      </c>
      <c r="H185">
        <f t="shared" si="11"/>
        <v>3.724095333333334</v>
      </c>
      <c r="I185">
        <f t="shared" si="11"/>
        <v>2.4780653333333329</v>
      </c>
      <c r="J185">
        <f t="shared" si="11"/>
        <v>2.8009788666666666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ABB9-A2BE-4697-863F-286C1B11EA43}">
  <dimension ref="A1:AN96"/>
  <sheetViews>
    <sheetView zoomScaleNormal="100" workbookViewId="0">
      <selection activeCell="AK10" sqref="B10:AK10"/>
    </sheetView>
  </sheetViews>
  <sheetFormatPr defaultRowHeight="14" x14ac:dyDescent="0.3"/>
  <sheetData>
    <row r="1" spans="1:40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40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40" x14ac:dyDescent="0.3">
      <c r="A3" s="13" t="s">
        <v>43</v>
      </c>
      <c r="B3" s="14"/>
      <c r="C3" s="14"/>
      <c r="D3">
        <v>1.79026</v>
      </c>
      <c r="E3">
        <v>3.0923099999999999</v>
      </c>
      <c r="F3">
        <v>1.9381200000000001</v>
      </c>
      <c r="G3" s="26"/>
      <c r="H3" s="14"/>
      <c r="I3" s="14"/>
      <c r="J3" s="14"/>
      <c r="K3">
        <v>3.0142799999999998</v>
      </c>
      <c r="L3">
        <v>3.5034999999999998</v>
      </c>
      <c r="M3" s="26"/>
      <c r="N3">
        <v>2.2652299999999999</v>
      </c>
      <c r="O3">
        <v>2.0724999999999998</v>
      </c>
      <c r="P3">
        <v>2.7057799999999999</v>
      </c>
      <c r="Q3">
        <v>2.1842600000000001</v>
      </c>
      <c r="R3">
        <v>3.3958400000000002</v>
      </c>
      <c r="S3" s="26"/>
      <c r="T3">
        <v>2.6333500000000001</v>
      </c>
      <c r="U3">
        <v>1.73468</v>
      </c>
      <c r="V3">
        <v>3.9653299999999998</v>
      </c>
      <c r="W3">
        <v>3.7994400000000002</v>
      </c>
      <c r="X3">
        <v>4.3631099999999998</v>
      </c>
      <c r="Y3" s="27"/>
      <c r="Z3" s="14"/>
      <c r="AA3" s="14"/>
      <c r="AB3" s="14"/>
      <c r="AC3">
        <v>3.59599</v>
      </c>
      <c r="AD3">
        <v>2.6748099999999999</v>
      </c>
      <c r="AE3" s="26"/>
      <c r="AF3">
        <v>1.73238</v>
      </c>
      <c r="AG3" s="14"/>
      <c r="AH3">
        <v>1.85493</v>
      </c>
      <c r="AI3">
        <v>2.80905</v>
      </c>
      <c r="AJ3">
        <v>2.0699100000000001</v>
      </c>
      <c r="AK3" s="27"/>
    </row>
    <row r="4" spans="1:40" x14ac:dyDescent="0.3">
      <c r="A4" s="13" t="s">
        <v>44</v>
      </c>
      <c r="B4" s="14"/>
      <c r="C4" s="14"/>
      <c r="D4">
        <v>1.9236200000000001</v>
      </c>
      <c r="E4">
        <v>3.3445499999999999</v>
      </c>
      <c r="F4">
        <v>1.99546</v>
      </c>
      <c r="G4" s="26"/>
      <c r="H4" s="14"/>
      <c r="I4" s="14"/>
      <c r="J4" s="14"/>
      <c r="K4">
        <v>3.4240400000000002</v>
      </c>
      <c r="L4">
        <v>3.3354300000000001</v>
      </c>
      <c r="M4" s="26"/>
      <c r="N4">
        <v>2.0783</v>
      </c>
      <c r="O4">
        <v>1.8958699999999999</v>
      </c>
      <c r="P4">
        <v>2.55104</v>
      </c>
      <c r="Q4">
        <v>2.2227100000000002</v>
      </c>
      <c r="R4">
        <v>3.4901</v>
      </c>
      <c r="S4" s="26"/>
      <c r="T4">
        <v>3.06799</v>
      </c>
      <c r="U4">
        <v>1.65893</v>
      </c>
      <c r="V4">
        <v>4.0667799999999996</v>
      </c>
      <c r="W4">
        <v>3.7471199999999998</v>
      </c>
      <c r="X4">
        <v>4.5013699999999996</v>
      </c>
      <c r="Y4" s="27"/>
      <c r="Z4" s="14"/>
      <c r="AA4" s="14"/>
      <c r="AB4" s="14"/>
      <c r="AC4">
        <v>2.7813699999999999</v>
      </c>
      <c r="AD4">
        <v>2.5859299999999998</v>
      </c>
      <c r="AE4" s="26"/>
      <c r="AF4">
        <v>1.85117</v>
      </c>
      <c r="AG4" s="14"/>
      <c r="AH4">
        <v>1.8080799999999999</v>
      </c>
      <c r="AI4">
        <v>3.1424799999999999</v>
      </c>
      <c r="AJ4">
        <v>2.2481</v>
      </c>
      <c r="AK4" s="27"/>
    </row>
    <row r="5" spans="1:40" x14ac:dyDescent="0.3">
      <c r="A5" s="13" t="s">
        <v>45</v>
      </c>
      <c r="B5" s="14"/>
      <c r="C5" s="14"/>
      <c r="D5">
        <v>2.5628299999999999</v>
      </c>
      <c r="E5">
        <v>3.1624099999999999</v>
      </c>
      <c r="F5">
        <v>1.78146</v>
      </c>
      <c r="G5" s="26"/>
      <c r="H5" s="14"/>
      <c r="I5" s="14"/>
      <c r="J5" s="14"/>
      <c r="K5">
        <v>3.43737</v>
      </c>
      <c r="L5">
        <v>4.1248800000000001</v>
      </c>
      <c r="M5" s="26"/>
      <c r="N5">
        <v>3.0431300000000001</v>
      </c>
      <c r="O5">
        <v>1.9542299999999999</v>
      </c>
      <c r="P5">
        <v>2.8485200000000002</v>
      </c>
      <c r="Q5">
        <v>2.2336399999999998</v>
      </c>
      <c r="R5">
        <v>4.0668600000000001</v>
      </c>
      <c r="S5" s="26"/>
      <c r="T5">
        <v>2.8441000000000001</v>
      </c>
      <c r="U5">
        <v>1.7703599999999999</v>
      </c>
      <c r="V5">
        <v>3.48325</v>
      </c>
      <c r="W5">
        <v>4.1799600000000003</v>
      </c>
      <c r="X5">
        <v>4.2705500000000001</v>
      </c>
      <c r="Y5" s="27"/>
      <c r="Z5" s="14"/>
      <c r="AA5" s="14"/>
      <c r="AB5" s="14"/>
      <c r="AC5">
        <v>2.4776600000000002</v>
      </c>
      <c r="AD5">
        <v>2.81887</v>
      </c>
      <c r="AE5" s="26"/>
      <c r="AF5">
        <v>1.8457399999999999</v>
      </c>
      <c r="AG5" s="14"/>
      <c r="AH5">
        <v>2.1173799999999998</v>
      </c>
      <c r="AI5">
        <v>2.80579</v>
      </c>
      <c r="AJ5">
        <v>2.0846800000000001</v>
      </c>
      <c r="AK5" s="27"/>
    </row>
    <row r="6" spans="1:40" x14ac:dyDescent="0.3">
      <c r="A6" s="13" t="s">
        <v>46</v>
      </c>
      <c r="B6" s="14"/>
      <c r="C6" s="14"/>
      <c r="D6" s="22"/>
      <c r="E6">
        <v>3.2768199999999998</v>
      </c>
      <c r="F6">
        <v>2.2338499999999999</v>
      </c>
      <c r="G6" s="26"/>
      <c r="H6" s="14"/>
      <c r="I6" s="14"/>
      <c r="J6" s="14"/>
      <c r="K6">
        <v>3.1055199999999998</v>
      </c>
      <c r="L6">
        <v>3.4223400000000002</v>
      </c>
      <c r="M6" s="26"/>
      <c r="N6">
        <v>2.8930400000000001</v>
      </c>
      <c r="O6">
        <v>1.94987</v>
      </c>
      <c r="P6">
        <v>2.7868499999999998</v>
      </c>
      <c r="Q6">
        <v>2.1968100000000002</v>
      </c>
      <c r="R6">
        <v>3.6145399999999999</v>
      </c>
      <c r="S6" s="26"/>
      <c r="T6">
        <v>2.3240500000000002</v>
      </c>
      <c r="U6">
        <v>1.6209100000000001</v>
      </c>
      <c r="V6" s="22"/>
      <c r="W6">
        <v>4.0812900000000001</v>
      </c>
      <c r="X6">
        <v>4.34795</v>
      </c>
      <c r="Y6" s="27"/>
      <c r="Z6" s="14"/>
      <c r="AA6" s="14"/>
      <c r="AB6" s="14"/>
      <c r="AC6">
        <v>2.8268599999999999</v>
      </c>
      <c r="AD6">
        <v>2.91812</v>
      </c>
      <c r="AE6" s="26"/>
      <c r="AF6">
        <v>1.7874099999999999</v>
      </c>
      <c r="AG6" s="14"/>
      <c r="AH6">
        <v>2.3711899999999999</v>
      </c>
      <c r="AI6">
        <v>2.8081499999999999</v>
      </c>
      <c r="AJ6">
        <v>2.17096</v>
      </c>
      <c r="AK6" s="27"/>
    </row>
    <row r="7" spans="1:40" x14ac:dyDescent="0.3">
      <c r="A7" s="13" t="s">
        <v>47</v>
      </c>
      <c r="B7" s="14"/>
      <c r="C7" s="14"/>
      <c r="D7" s="22"/>
      <c r="E7">
        <v>3.7225299999999999</v>
      </c>
      <c r="F7">
        <v>1.7822499999999999</v>
      </c>
      <c r="G7" s="26"/>
      <c r="H7" s="14"/>
      <c r="I7" s="14"/>
      <c r="J7" s="14"/>
      <c r="K7">
        <v>3.0924</v>
      </c>
      <c r="L7">
        <v>4.3518999999999997</v>
      </c>
      <c r="M7" s="26"/>
      <c r="N7">
        <v>2.1078100000000002</v>
      </c>
      <c r="O7">
        <v>1.9081900000000001</v>
      </c>
      <c r="P7">
        <v>2.4311099999999999</v>
      </c>
      <c r="Q7">
        <v>2.18181</v>
      </c>
      <c r="R7">
        <v>3.9344700000000001</v>
      </c>
      <c r="S7" s="26"/>
      <c r="T7">
        <v>2.65415</v>
      </c>
      <c r="U7" s="22"/>
      <c r="V7" s="22"/>
      <c r="W7">
        <v>3.5728</v>
      </c>
      <c r="X7">
        <v>4.2553000000000001</v>
      </c>
      <c r="Y7" s="27"/>
      <c r="Z7" s="14"/>
      <c r="AA7" s="14"/>
      <c r="AB7" s="14"/>
      <c r="AC7">
        <v>2.95594</v>
      </c>
      <c r="AD7">
        <v>3.0842999999999998</v>
      </c>
      <c r="AE7" s="26"/>
      <c r="AF7" s="22"/>
      <c r="AG7" s="14"/>
      <c r="AH7">
        <v>2.3075199999999998</v>
      </c>
      <c r="AI7" s="22"/>
      <c r="AJ7" s="22"/>
      <c r="AK7" s="27"/>
    </row>
    <row r="8" spans="1:40" x14ac:dyDescent="0.3">
      <c r="A8" s="13" t="s">
        <v>48</v>
      </c>
      <c r="B8" s="27"/>
      <c r="C8" s="27"/>
      <c r="D8" s="27"/>
      <c r="E8" s="27"/>
      <c r="F8" s="27"/>
      <c r="G8" s="26"/>
      <c r="H8" s="26"/>
      <c r="I8" s="26"/>
      <c r="J8" s="26"/>
      <c r="K8" s="27"/>
      <c r="L8">
        <v>3.4950800000000002</v>
      </c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  <c r="AB8" s="14"/>
      <c r="AC8" s="27"/>
      <c r="AD8">
        <v>2.91839</v>
      </c>
      <c r="AE8" s="26"/>
      <c r="AF8" s="26"/>
      <c r="AG8" s="14"/>
      <c r="AH8" s="27"/>
      <c r="AI8" s="27"/>
      <c r="AJ8" s="26"/>
      <c r="AK8" s="27"/>
    </row>
    <row r="9" spans="1:40" x14ac:dyDescent="0.3">
      <c r="A9" s="13" t="s">
        <v>49</v>
      </c>
      <c r="B9" s="11" t="e">
        <f>AVERAGE(B3:B7)</f>
        <v>#DIV/0!</v>
      </c>
      <c r="C9" s="11" t="e">
        <f t="shared" ref="C9:AJ9" si="0">AVERAGE(C3:C7)</f>
        <v>#DIV/0!</v>
      </c>
      <c r="D9" s="11">
        <f>AVERAGE(D3:D7)</f>
        <v>2.0922366666666665</v>
      </c>
      <c r="E9" s="11">
        <f t="shared" si="0"/>
        <v>3.3197239999999995</v>
      </c>
      <c r="F9" s="11">
        <f t="shared" si="0"/>
        <v>1.9462280000000001</v>
      </c>
      <c r="G9" s="11">
        <f>AVERAGE(G11:G19)</f>
        <v>2.0669855555555556</v>
      </c>
      <c r="H9" s="11" t="e">
        <f t="shared" si="0"/>
        <v>#DIV/0!</v>
      </c>
      <c r="I9" s="11" t="e">
        <f t="shared" si="0"/>
        <v>#DIV/0!</v>
      </c>
      <c r="J9" s="11" t="e">
        <f t="shared" si="0"/>
        <v>#DIV/0!</v>
      </c>
      <c r="K9" s="11">
        <f t="shared" si="0"/>
        <v>3.2147220000000005</v>
      </c>
      <c r="L9" s="11">
        <f>AVERAGE(L3:L8)</f>
        <v>3.7055216666666664</v>
      </c>
      <c r="M9" s="11">
        <f>AVERAGE(M11:M30)</f>
        <v>2.5608554999999997</v>
      </c>
      <c r="N9" s="11">
        <f t="shared" si="0"/>
        <v>2.4775019999999999</v>
      </c>
      <c r="O9" s="11">
        <f t="shared" si="0"/>
        <v>1.9561319999999998</v>
      </c>
      <c r="P9" s="11">
        <f t="shared" si="0"/>
        <v>2.66466</v>
      </c>
      <c r="Q9" s="11">
        <f t="shared" si="0"/>
        <v>2.2038460000000004</v>
      </c>
      <c r="R9" s="11">
        <f t="shared" si="0"/>
        <v>3.7003619999999997</v>
      </c>
      <c r="S9" s="11">
        <f>AVERAGE(S11:S35)</f>
        <v>2.3926095999999992</v>
      </c>
      <c r="T9" s="11">
        <f t="shared" si="0"/>
        <v>2.7047279999999998</v>
      </c>
      <c r="U9" s="11">
        <f t="shared" si="0"/>
        <v>1.6962200000000001</v>
      </c>
      <c r="V9" s="11">
        <f t="shared" si="0"/>
        <v>3.8384533333333333</v>
      </c>
      <c r="W9" s="11">
        <f t="shared" si="0"/>
        <v>3.8761220000000001</v>
      </c>
      <c r="X9" s="11">
        <f>AVERAGE(X3:X7)</f>
        <v>4.3476560000000006</v>
      </c>
      <c r="Y9" s="11">
        <f>AVERAGE(Y11:Y36)</f>
        <v>2.2291553913043476</v>
      </c>
      <c r="Z9" s="11" t="e">
        <f t="shared" si="0"/>
        <v>#DIV/0!</v>
      </c>
      <c r="AA9" s="11" t="e">
        <f t="shared" si="0"/>
        <v>#DIV/0!</v>
      </c>
      <c r="AB9" s="11" t="e">
        <f t="shared" si="0"/>
        <v>#DIV/0!</v>
      </c>
      <c r="AC9" s="11">
        <f>AVERAGE(AC3:AC7)</f>
        <v>2.9275639999999998</v>
      </c>
      <c r="AD9" s="11">
        <f>AVERAGE(AD3:AD8)</f>
        <v>2.8334033333333331</v>
      </c>
      <c r="AE9" s="11">
        <f>AVERAGE(AE11:AE20)</f>
        <v>2.731519</v>
      </c>
      <c r="AF9" s="11">
        <f t="shared" si="0"/>
        <v>1.8041749999999999</v>
      </c>
      <c r="AG9" s="11" t="e">
        <f t="shared" si="0"/>
        <v>#DIV/0!</v>
      </c>
      <c r="AH9" s="11">
        <f>AVERAGE(AH3:AH7)</f>
        <v>2.0918199999999998</v>
      </c>
      <c r="AI9" s="11">
        <f t="shared" si="0"/>
        <v>2.8913674999999999</v>
      </c>
      <c r="AJ9" s="11">
        <f t="shared" si="0"/>
        <v>2.1434125000000002</v>
      </c>
      <c r="AK9" s="11">
        <f>AVERAGE(AK11:AK27)</f>
        <v>2.9430841176470595</v>
      </c>
    </row>
    <row r="10" spans="1:40" x14ac:dyDescent="0.3">
      <c r="A10" s="13" t="s">
        <v>50</v>
      </c>
      <c r="B10" s="11" t="e">
        <f>STDEV(B3:B7)</f>
        <v>#DIV/0!</v>
      </c>
      <c r="C10" s="11" t="e">
        <f t="shared" ref="C10:AJ10" si="1">STDEV(C3:C7)</f>
        <v>#DIV/0!</v>
      </c>
      <c r="D10" s="11">
        <f t="shared" si="1"/>
        <v>0.41296463097138636</v>
      </c>
      <c r="E10" s="11">
        <f t="shared" si="1"/>
        <v>0.2455476425869326</v>
      </c>
      <c r="F10" s="11">
        <f t="shared" si="1"/>
        <v>0.18658324059250334</v>
      </c>
      <c r="G10" s="11">
        <f>STDEV(G11:G19)</f>
        <v>0.30002551479462175</v>
      </c>
      <c r="H10" s="11" t="e">
        <f t="shared" si="1"/>
        <v>#DIV/0!</v>
      </c>
      <c r="I10" s="11" t="e">
        <f t="shared" si="1"/>
        <v>#DIV/0!</v>
      </c>
      <c r="J10" s="11" t="e">
        <f t="shared" si="1"/>
        <v>#DIV/0!</v>
      </c>
      <c r="K10" s="11">
        <f t="shared" si="1"/>
        <v>0.20028161478278542</v>
      </c>
      <c r="L10" s="11">
        <f>STDEV(L3:L8)</f>
        <v>0.42330237620011835</v>
      </c>
      <c r="M10" s="11">
        <f>STDEV(M11:M30)</f>
        <v>1.1452331293555136</v>
      </c>
      <c r="N10" s="11">
        <f t="shared" si="1"/>
        <v>0.45653605484123777</v>
      </c>
      <c r="O10" s="11">
        <f t="shared" si="1"/>
        <v>6.9846771006253305E-2</v>
      </c>
      <c r="P10" s="11">
        <f t="shared" si="1"/>
        <v>0.171668908804128</v>
      </c>
      <c r="Q10" s="11">
        <f t="shared" si="1"/>
        <v>2.3249918924589774E-2</v>
      </c>
      <c r="R10" s="11">
        <f t="shared" si="1"/>
        <v>0.28871980901905575</v>
      </c>
      <c r="S10" s="11">
        <f>STDEV(S11:S35)</f>
        <v>0.40432879703570057</v>
      </c>
      <c r="T10" s="11">
        <f t="shared" si="1"/>
        <v>0.2756594491759714</v>
      </c>
      <c r="U10" s="11">
        <f t="shared" si="1"/>
        <v>6.8405778021060903E-2</v>
      </c>
      <c r="V10" s="11">
        <f t="shared" si="1"/>
        <v>0.31176927628188966</v>
      </c>
      <c r="W10" s="11">
        <f t="shared" si="1"/>
        <v>0.24946809379157101</v>
      </c>
      <c r="X10" s="11">
        <f t="shared" si="1"/>
        <v>9.7905403732378146E-2</v>
      </c>
      <c r="Y10" s="11">
        <f>STDEV(Y11:Y36)</f>
        <v>0.95095184568906199</v>
      </c>
      <c r="Z10" s="11" t="e">
        <f t="shared" si="1"/>
        <v>#DIV/0!</v>
      </c>
      <c r="AA10" s="11" t="e">
        <f t="shared" si="1"/>
        <v>#DIV/0!</v>
      </c>
      <c r="AB10" s="11" t="e">
        <f t="shared" si="1"/>
        <v>#DIV/0!</v>
      </c>
      <c r="AC10" s="11">
        <f t="shared" si="1"/>
        <v>0.41277297189859802</v>
      </c>
      <c r="AD10" s="11">
        <f>STDEV(AD3:AD8)</f>
        <v>0.18108279782095998</v>
      </c>
      <c r="AE10" s="11">
        <f>STDEV(AE11:AE20)</f>
        <v>1.0701220268159453</v>
      </c>
      <c r="AF10" s="11">
        <f t="shared" si="1"/>
        <v>5.5892058171681809E-2</v>
      </c>
      <c r="AG10" s="11" t="e">
        <f t="shared" si="1"/>
        <v>#DIV/0!</v>
      </c>
      <c r="AH10" s="11">
        <f t="shared" si="1"/>
        <v>0.25585770469149394</v>
      </c>
      <c r="AI10" s="11">
        <f t="shared" si="1"/>
        <v>0.16741397718928167</v>
      </c>
      <c r="AJ10" s="11">
        <f t="shared" si="1"/>
        <v>8.2805920631719654E-2</v>
      </c>
      <c r="AK10" s="11">
        <f>STDEV(AK11:AK27)</f>
        <v>1.4367947072566525</v>
      </c>
    </row>
    <row r="11" spans="1:40" x14ac:dyDescent="0.3">
      <c r="G11">
        <v>2.02827</v>
      </c>
      <c r="M11">
        <v>3.9769399999999999</v>
      </c>
      <c r="S11">
        <v>1.86832</v>
      </c>
      <c r="Y11">
        <v>1.0203</v>
      </c>
      <c r="AE11">
        <v>3.8792800000000001</v>
      </c>
      <c r="AK11">
        <v>1.1436200000000001</v>
      </c>
    </row>
    <row r="12" spans="1:40" x14ac:dyDescent="0.3">
      <c r="G12">
        <v>1.5262199999999999</v>
      </c>
      <c r="M12">
        <v>3.7528800000000002</v>
      </c>
      <c r="S12">
        <v>2.5775600000000001</v>
      </c>
      <c r="Y12">
        <v>1.11531</v>
      </c>
      <c r="AE12">
        <v>4.07193</v>
      </c>
      <c r="AK12">
        <v>1.50539</v>
      </c>
    </row>
    <row r="13" spans="1:40" x14ac:dyDescent="0.3">
      <c r="F13" s="7" t="s">
        <v>105</v>
      </c>
      <c r="G13">
        <v>1.6738999999999999</v>
      </c>
      <c r="M13">
        <v>4.7623300000000004</v>
      </c>
      <c r="N13" s="12"/>
      <c r="O13" s="12"/>
      <c r="S13">
        <v>2.5910899999999999</v>
      </c>
      <c r="Y13">
        <v>0.89844000000000002</v>
      </c>
      <c r="AB13" s="12"/>
      <c r="AE13">
        <v>3.49065</v>
      </c>
      <c r="AH13" s="12"/>
      <c r="AK13">
        <v>1.3172200000000001</v>
      </c>
      <c r="AN13" s="12"/>
    </row>
    <row r="14" spans="1:40" x14ac:dyDescent="0.3">
      <c r="F14" t="s">
        <v>106</v>
      </c>
      <c r="G14">
        <v>2.00223</v>
      </c>
      <c r="I14" s="12"/>
      <c r="M14">
        <v>4.6273799999999996</v>
      </c>
      <c r="N14" s="12"/>
      <c r="O14" s="12"/>
      <c r="P14" s="12"/>
      <c r="S14">
        <v>2.0605699999999998</v>
      </c>
      <c r="V14" s="12"/>
      <c r="Y14">
        <v>1.6060300000000001</v>
      </c>
      <c r="AB14" s="12"/>
      <c r="AE14">
        <v>3.4684900000000001</v>
      </c>
      <c r="AH14" s="12"/>
      <c r="AK14">
        <v>3.22288</v>
      </c>
      <c r="AN14" s="12"/>
    </row>
    <row r="15" spans="1:40" x14ac:dyDescent="0.3">
      <c r="F15" s="35" t="s">
        <v>103</v>
      </c>
      <c r="G15">
        <v>2.3807299999999998</v>
      </c>
      <c r="I15" s="12"/>
      <c r="M15">
        <v>4.5731799999999998</v>
      </c>
      <c r="N15" s="12"/>
      <c r="O15" s="12"/>
      <c r="P15" s="12"/>
      <c r="S15">
        <v>1.5520400000000001</v>
      </c>
      <c r="V15" s="12"/>
      <c r="Y15">
        <v>0.97256399999999998</v>
      </c>
      <c r="AB15" s="12"/>
      <c r="AE15">
        <v>3.7563499999999999</v>
      </c>
      <c r="AH15" s="12"/>
      <c r="AK15">
        <v>3.1253500000000001</v>
      </c>
      <c r="AN15" s="12"/>
    </row>
    <row r="16" spans="1:40" x14ac:dyDescent="0.3">
      <c r="F16" t="s">
        <v>107</v>
      </c>
      <c r="G16">
        <v>2.4052699999999998</v>
      </c>
      <c r="I16" s="12"/>
      <c r="M16">
        <v>2.2951199999999998</v>
      </c>
      <c r="N16" s="12"/>
      <c r="O16" s="12"/>
      <c r="P16" s="12"/>
      <c r="S16">
        <v>2.3077000000000001</v>
      </c>
      <c r="V16" s="12"/>
      <c r="Y16">
        <v>3.7597900000000002</v>
      </c>
      <c r="AB16" s="12"/>
      <c r="AE16">
        <v>1.7563899999999999</v>
      </c>
      <c r="AH16" s="12"/>
      <c r="AK16">
        <v>3.1093999999999999</v>
      </c>
      <c r="AN16" s="12"/>
    </row>
    <row r="17" spans="3:40" x14ac:dyDescent="0.3">
      <c r="G17">
        <v>2.1849599999999998</v>
      </c>
      <c r="I17" s="12"/>
      <c r="M17">
        <v>2.2588699999999999</v>
      </c>
      <c r="N17" s="12"/>
      <c r="O17" s="12"/>
      <c r="P17" s="12"/>
      <c r="S17">
        <v>2.4526699999999999</v>
      </c>
      <c r="V17" s="12"/>
      <c r="Y17">
        <v>2.88368</v>
      </c>
      <c r="AB17" s="12"/>
      <c r="AE17">
        <v>1.7661800000000001</v>
      </c>
      <c r="AH17" s="12"/>
      <c r="AK17">
        <v>2.8803999999999998</v>
      </c>
      <c r="AN17" s="12"/>
    </row>
    <row r="18" spans="3:40" x14ac:dyDescent="0.3">
      <c r="C18" s="12"/>
      <c r="G18">
        <v>2.1508099999999999</v>
      </c>
      <c r="I18" s="12"/>
      <c r="M18">
        <v>2.20838</v>
      </c>
      <c r="N18" s="12"/>
      <c r="O18" s="12"/>
      <c r="P18" s="12"/>
      <c r="S18">
        <v>2.64019</v>
      </c>
      <c r="V18" s="12"/>
      <c r="Y18">
        <v>2.94584</v>
      </c>
      <c r="AB18" s="12"/>
      <c r="AE18">
        <v>1.68346</v>
      </c>
      <c r="AH18" s="12"/>
      <c r="AK18">
        <v>2.9954900000000002</v>
      </c>
      <c r="AN18" s="12"/>
    </row>
    <row r="19" spans="3:40" x14ac:dyDescent="0.3">
      <c r="C19" s="12"/>
      <c r="G19">
        <v>2.25048</v>
      </c>
      <c r="I19" s="12"/>
      <c r="M19">
        <v>2.2260499999999999</v>
      </c>
      <c r="N19" s="12"/>
      <c r="O19" s="12"/>
      <c r="P19" s="12"/>
      <c r="S19">
        <v>2.6642700000000001</v>
      </c>
      <c r="Y19">
        <v>3.13341</v>
      </c>
      <c r="AB19" s="12"/>
      <c r="AE19">
        <v>1.7123600000000001</v>
      </c>
      <c r="AH19" s="12"/>
      <c r="AK19">
        <v>4.8170900000000003</v>
      </c>
      <c r="AN19" s="12"/>
    </row>
    <row r="20" spans="3:40" x14ac:dyDescent="0.3">
      <c r="C20" s="12"/>
      <c r="I20" s="12"/>
      <c r="M20">
        <v>2.2430300000000001</v>
      </c>
      <c r="N20" s="12"/>
      <c r="O20" s="12"/>
      <c r="S20">
        <v>2.5517599999999998</v>
      </c>
      <c r="Y20">
        <v>3.1991000000000001</v>
      </c>
      <c r="AB20" s="12"/>
      <c r="AE20">
        <v>1.7301</v>
      </c>
      <c r="AH20" s="12"/>
      <c r="AK20">
        <v>4.9670500000000004</v>
      </c>
      <c r="AN20" s="12"/>
    </row>
    <row r="21" spans="3:40" x14ac:dyDescent="0.3">
      <c r="C21" s="12"/>
      <c r="I21" s="12"/>
      <c r="M21">
        <v>2.0280100000000001</v>
      </c>
      <c r="N21" s="12"/>
      <c r="O21" s="12"/>
      <c r="S21">
        <v>2.82606</v>
      </c>
      <c r="Y21">
        <v>1.3866700000000001</v>
      </c>
      <c r="AB21" s="12"/>
      <c r="AH21" s="12"/>
      <c r="AK21">
        <v>4.3922600000000003</v>
      </c>
      <c r="AN21" s="12"/>
    </row>
    <row r="22" spans="3:40" x14ac:dyDescent="0.3">
      <c r="C22" s="12"/>
      <c r="I22" s="12"/>
      <c r="M22">
        <v>2.3203800000000001</v>
      </c>
      <c r="N22" s="12"/>
      <c r="O22" s="12"/>
      <c r="S22">
        <v>3.3866000000000001</v>
      </c>
      <c r="Y22">
        <v>1.7385900000000001</v>
      </c>
      <c r="AB22" s="12"/>
      <c r="AH22" s="12"/>
      <c r="AK22">
        <v>4.7164400000000004</v>
      </c>
      <c r="AN22" s="12"/>
    </row>
    <row r="23" spans="3:40" x14ac:dyDescent="0.3">
      <c r="C23" s="12"/>
      <c r="I23" s="12"/>
      <c r="M23">
        <v>2.4572099999999999</v>
      </c>
      <c r="N23" s="12"/>
      <c r="O23" s="12"/>
      <c r="S23">
        <v>2.69896</v>
      </c>
      <c r="Y23">
        <v>1.8803099999999999</v>
      </c>
      <c r="AB23" s="12"/>
      <c r="AH23" s="12"/>
      <c r="AK23">
        <v>5.2431799999999997</v>
      </c>
      <c r="AN23" s="12"/>
    </row>
    <row r="24" spans="3:40" x14ac:dyDescent="0.3">
      <c r="C24" s="12"/>
      <c r="I24" s="12"/>
      <c r="M24">
        <v>2.6327600000000002</v>
      </c>
      <c r="N24" s="12"/>
      <c r="O24" s="12"/>
      <c r="S24">
        <v>2.7104900000000001</v>
      </c>
      <c r="Y24">
        <v>1.9164099999999999</v>
      </c>
      <c r="AB24" s="12"/>
      <c r="AH24" s="12"/>
      <c r="AK24">
        <v>1.4332499999999999</v>
      </c>
      <c r="AN24" s="12"/>
    </row>
    <row r="25" spans="3:40" x14ac:dyDescent="0.3">
      <c r="C25" s="12"/>
      <c r="I25" s="12"/>
      <c r="M25">
        <v>2.0441099999999999</v>
      </c>
      <c r="N25" s="12"/>
      <c r="O25" s="12"/>
      <c r="S25">
        <v>2.78247</v>
      </c>
      <c r="Y25">
        <v>1.0480499999999999</v>
      </c>
      <c r="AB25" s="12"/>
      <c r="AH25" s="12"/>
      <c r="AK25">
        <v>1.5841499999999999</v>
      </c>
      <c r="AN25" s="12"/>
    </row>
    <row r="26" spans="3:40" x14ac:dyDescent="0.3">
      <c r="C26" s="12"/>
      <c r="I26" s="12"/>
      <c r="M26">
        <v>1.34012</v>
      </c>
      <c r="N26" s="12"/>
      <c r="O26" s="12"/>
      <c r="S26">
        <v>2.6873300000000002</v>
      </c>
      <c r="Y26">
        <v>2.2625700000000002</v>
      </c>
      <c r="AB26" s="12"/>
      <c r="AH26" s="12"/>
      <c r="AK26">
        <v>1.74034</v>
      </c>
      <c r="AN26" s="12"/>
    </row>
    <row r="27" spans="3:40" ht="14.5" customHeight="1" x14ac:dyDescent="0.3">
      <c r="C27" s="12"/>
      <c r="M27">
        <v>1.3513999999999999</v>
      </c>
      <c r="N27" s="12"/>
      <c r="O27" s="12"/>
      <c r="S27">
        <v>2.1639400000000002</v>
      </c>
      <c r="Y27">
        <v>2.17754</v>
      </c>
      <c r="AB27" s="12"/>
      <c r="AH27" s="12"/>
      <c r="AK27">
        <v>1.8389200000000001</v>
      </c>
      <c r="AN27" s="12"/>
    </row>
    <row r="28" spans="3:40" x14ac:dyDescent="0.3">
      <c r="C28" s="12"/>
      <c r="M28">
        <v>1.39164</v>
      </c>
      <c r="N28" s="12"/>
      <c r="O28" s="12"/>
      <c r="S28">
        <v>2.5398800000000001</v>
      </c>
      <c r="Y28">
        <v>1.24719</v>
      </c>
      <c r="AB28" s="12"/>
      <c r="AH28" s="12"/>
      <c r="AN28" s="12"/>
    </row>
    <row r="29" spans="3:40" x14ac:dyDescent="0.3">
      <c r="C29" s="12"/>
      <c r="M29">
        <v>1.27285</v>
      </c>
      <c r="O29" s="12"/>
      <c r="S29">
        <v>2.6097700000000001</v>
      </c>
      <c r="Y29">
        <v>3.2815799999999999</v>
      </c>
      <c r="AB29" s="12"/>
      <c r="AH29" s="12"/>
      <c r="AN29" s="12"/>
    </row>
    <row r="30" spans="3:40" x14ac:dyDescent="0.3">
      <c r="C30" s="12"/>
      <c r="M30">
        <v>1.4544699999999999</v>
      </c>
      <c r="O30" s="12"/>
      <c r="S30">
        <v>2.1452800000000001</v>
      </c>
      <c r="Y30">
        <v>3.1330800000000001</v>
      </c>
      <c r="AB30" s="12"/>
      <c r="AH30" s="12"/>
      <c r="AN30" s="12"/>
    </row>
    <row r="31" spans="3:40" x14ac:dyDescent="0.3">
      <c r="C31" s="12"/>
      <c r="O31" s="12"/>
      <c r="S31">
        <v>2.0546799999999998</v>
      </c>
      <c r="Y31">
        <v>3.20953</v>
      </c>
      <c r="AB31" s="12"/>
      <c r="AH31" s="12"/>
      <c r="AN31" s="12"/>
    </row>
    <row r="32" spans="3:40" x14ac:dyDescent="0.3">
      <c r="C32" s="12"/>
      <c r="O32" s="12"/>
      <c r="S32">
        <v>1.89944</v>
      </c>
      <c r="Y32">
        <v>3.2267800000000002</v>
      </c>
      <c r="AB32" s="12"/>
      <c r="AH32" s="12"/>
      <c r="AN32" s="12"/>
    </row>
    <row r="33" spans="3:40" x14ac:dyDescent="0.3">
      <c r="C33" s="12"/>
      <c r="O33" s="12"/>
      <c r="S33">
        <v>2.0335999999999999</v>
      </c>
      <c r="Y33">
        <v>3.2278099999999998</v>
      </c>
      <c r="AB33" s="12"/>
    </row>
    <row r="34" spans="3:40" x14ac:dyDescent="0.3">
      <c r="C34" s="12"/>
      <c r="O34" s="12"/>
      <c r="S34">
        <v>1.93919</v>
      </c>
      <c r="AB34" s="12"/>
    </row>
    <row r="35" spans="3:40" x14ac:dyDescent="0.3">
      <c r="C35" s="12"/>
      <c r="O35" s="12"/>
      <c r="S35">
        <v>2.07138</v>
      </c>
      <c r="AB35" s="12"/>
      <c r="AH35" s="12"/>
    </row>
    <row r="36" spans="3:40" x14ac:dyDescent="0.3">
      <c r="C36" s="12"/>
      <c r="O36" s="12"/>
      <c r="AH36" s="12"/>
    </row>
    <row r="37" spans="3:40" x14ac:dyDescent="0.3">
      <c r="C37" s="12"/>
      <c r="O37" s="12"/>
      <c r="AB37" s="12"/>
      <c r="AH37" s="12"/>
      <c r="AN37" s="12"/>
    </row>
    <row r="38" spans="3:40" x14ac:dyDescent="0.3">
      <c r="C38" s="12"/>
      <c r="O38" s="12"/>
      <c r="U38" s="12"/>
      <c r="AB38" s="12"/>
      <c r="AH38" s="12"/>
      <c r="AN38" s="12"/>
    </row>
    <row r="39" spans="3:40" x14ac:dyDescent="0.3">
      <c r="C39" s="12"/>
      <c r="I39" s="12"/>
      <c r="O39" s="12"/>
      <c r="U39" s="12"/>
      <c r="AB39" s="12"/>
      <c r="AH39" s="12"/>
      <c r="AN39" s="12"/>
    </row>
    <row r="40" spans="3:40" x14ac:dyDescent="0.3">
      <c r="C40" s="12"/>
      <c r="I40" s="12"/>
      <c r="O40" s="12"/>
      <c r="U40" s="12"/>
      <c r="AB40" s="12"/>
      <c r="AH40" s="12"/>
      <c r="AN40" s="12"/>
    </row>
    <row r="41" spans="3:40" x14ac:dyDescent="0.3">
      <c r="C41" s="12"/>
      <c r="I41" s="12"/>
      <c r="O41" s="12"/>
      <c r="U41" s="12"/>
      <c r="AB41" s="12"/>
      <c r="AH41" s="12"/>
      <c r="AN41" s="12"/>
    </row>
    <row r="42" spans="3:40" x14ac:dyDescent="0.3">
      <c r="C42" s="12"/>
      <c r="I42" s="12"/>
      <c r="O42" s="12"/>
      <c r="U42" s="12"/>
      <c r="AB42" s="12"/>
      <c r="AH42" s="12"/>
      <c r="AN42" s="12"/>
    </row>
    <row r="43" spans="3:40" x14ac:dyDescent="0.3">
      <c r="C43" s="12"/>
      <c r="I43" s="12"/>
      <c r="O43" s="12"/>
      <c r="U43" s="12"/>
      <c r="AB43" s="12"/>
      <c r="AH43" s="12"/>
      <c r="AN43" s="12"/>
    </row>
    <row r="44" spans="3:40" x14ac:dyDescent="0.3">
      <c r="C44" s="12"/>
      <c r="I44" s="12"/>
      <c r="O44" s="12"/>
      <c r="U44" s="12"/>
      <c r="AB44" s="12"/>
      <c r="AH44" s="12"/>
      <c r="AN44" s="12"/>
    </row>
    <row r="45" spans="3:40" x14ac:dyDescent="0.3">
      <c r="C45" s="12"/>
      <c r="I45" s="12"/>
      <c r="O45" s="12"/>
      <c r="U45" s="12"/>
      <c r="AB45" s="12"/>
      <c r="AH45" s="12"/>
      <c r="AN45" s="12"/>
    </row>
    <row r="46" spans="3:40" x14ac:dyDescent="0.3">
      <c r="I46" s="12"/>
      <c r="O46" s="12"/>
      <c r="U46" s="12"/>
      <c r="AB46" s="12"/>
      <c r="AH46" s="12"/>
      <c r="AN46" s="12"/>
    </row>
    <row r="47" spans="3:40" x14ac:dyDescent="0.3">
      <c r="I47" s="12"/>
      <c r="O47" s="12"/>
      <c r="U47" s="12"/>
      <c r="AB47" s="12"/>
      <c r="AH47" s="12"/>
      <c r="AN47" s="12"/>
    </row>
    <row r="48" spans="3:40" x14ac:dyDescent="0.3">
      <c r="I48" s="12"/>
      <c r="O48" s="12"/>
      <c r="U48" s="12"/>
      <c r="AB48" s="12"/>
      <c r="AH48" s="12"/>
      <c r="AN48" s="12"/>
    </row>
    <row r="49" spans="1:40" x14ac:dyDescent="0.3">
      <c r="B49" s="12"/>
      <c r="I49" s="12"/>
      <c r="O49" s="12"/>
      <c r="U49" s="12"/>
      <c r="AB49" s="12"/>
      <c r="AH49" s="12"/>
      <c r="AN49" s="12"/>
    </row>
    <row r="50" spans="1:40" x14ac:dyDescent="0.3">
      <c r="B50" s="12"/>
      <c r="I50" s="12"/>
      <c r="O50" s="12"/>
      <c r="U50" s="12"/>
      <c r="AB50" s="12"/>
      <c r="AH50" s="12"/>
      <c r="AN50" s="12"/>
    </row>
    <row r="51" spans="1:40" x14ac:dyDescent="0.3">
      <c r="B51" s="12"/>
      <c r="I51" s="12"/>
      <c r="O51" s="12"/>
      <c r="U51" s="12"/>
      <c r="AB51" s="12"/>
      <c r="AH51" s="12"/>
      <c r="AN51" s="12"/>
    </row>
    <row r="52" spans="1:40" x14ac:dyDescent="0.3">
      <c r="B52" s="12"/>
      <c r="I52" s="12"/>
      <c r="O52" s="12"/>
      <c r="U52" s="12"/>
      <c r="AB52" s="12"/>
      <c r="AN52" s="12"/>
    </row>
    <row r="53" spans="1:40" x14ac:dyDescent="0.3">
      <c r="B53" s="12"/>
      <c r="I53" s="12"/>
      <c r="O53" s="12"/>
      <c r="U53" s="12"/>
      <c r="AB53" s="12"/>
      <c r="AN53" s="12"/>
    </row>
    <row r="54" spans="1:40" x14ac:dyDescent="0.3">
      <c r="B54" s="12"/>
      <c r="I54" s="12"/>
      <c r="O54" s="12"/>
      <c r="U54" s="12"/>
      <c r="AB54" s="12"/>
      <c r="AN54" s="12"/>
    </row>
    <row r="55" spans="1:40" x14ac:dyDescent="0.3">
      <c r="B55" s="12"/>
      <c r="I55" s="12"/>
      <c r="O55" s="12"/>
      <c r="U55" s="12"/>
      <c r="AB55" s="12"/>
      <c r="AN55" s="12"/>
    </row>
    <row r="56" spans="1:40" x14ac:dyDescent="0.3">
      <c r="B56" s="12"/>
      <c r="I56" s="12"/>
      <c r="O56" s="12"/>
      <c r="U56" s="12"/>
      <c r="AB56" s="12"/>
    </row>
    <row r="57" spans="1:40" x14ac:dyDescent="0.3">
      <c r="B57" s="12"/>
      <c r="I57" s="12"/>
      <c r="O57" s="12"/>
      <c r="U57" s="12"/>
      <c r="AB57" s="12"/>
    </row>
    <row r="58" spans="1:40" x14ac:dyDescent="0.3">
      <c r="I58" s="12"/>
      <c r="O58" s="12"/>
      <c r="U58" s="12"/>
      <c r="AB58" s="12"/>
    </row>
    <row r="59" spans="1:40" x14ac:dyDescent="0.3">
      <c r="O59" s="12"/>
      <c r="U59" s="12"/>
      <c r="AB59" s="12"/>
    </row>
    <row r="60" spans="1:40" x14ac:dyDescent="0.3">
      <c r="A60" s="25" t="s">
        <v>58</v>
      </c>
      <c r="B60" s="25" t="s">
        <v>0</v>
      </c>
      <c r="C60">
        <v>1.92486</v>
      </c>
      <c r="D60">
        <v>1.9816400000000001</v>
      </c>
      <c r="E60">
        <v>1.76912</v>
      </c>
      <c r="H60" s="27"/>
      <c r="I60" s="11"/>
      <c r="J60" s="11"/>
      <c r="O60" s="12"/>
      <c r="U60" s="12"/>
      <c r="AB60" s="12"/>
    </row>
    <row r="61" spans="1:40" x14ac:dyDescent="0.3">
      <c r="A61" s="25" t="s">
        <v>57</v>
      </c>
      <c r="B61" s="25" t="s">
        <v>0</v>
      </c>
      <c r="C61">
        <v>1.15439</v>
      </c>
      <c r="D61">
        <v>1.0884799999999999</v>
      </c>
      <c r="E61">
        <v>0.976383</v>
      </c>
      <c r="H61" s="27"/>
      <c r="I61" s="11"/>
      <c r="J61" s="11"/>
      <c r="O61" s="12"/>
    </row>
    <row r="62" spans="1:40" x14ac:dyDescent="0.3">
      <c r="A62" s="25" t="s">
        <v>54</v>
      </c>
      <c r="B62" s="25" t="s">
        <v>0</v>
      </c>
      <c r="C62">
        <v>0.74419800000000003</v>
      </c>
      <c r="D62">
        <v>0.75776900000000003</v>
      </c>
      <c r="E62">
        <v>0.68232599999999999</v>
      </c>
      <c r="F62">
        <v>0.75642600000000004</v>
      </c>
      <c r="G62">
        <v>0.82028000000000001</v>
      </c>
      <c r="H62" s="27"/>
      <c r="I62" s="11">
        <f>AVERAGE(C62:G62)</f>
        <v>0.75219980000000009</v>
      </c>
      <c r="J62" s="11">
        <f>STDEV(C62:G62)</f>
        <v>4.9066707442012053E-2</v>
      </c>
      <c r="O62" s="12"/>
    </row>
    <row r="63" spans="1:40" x14ac:dyDescent="0.3">
      <c r="A63" s="25" t="s">
        <v>55</v>
      </c>
      <c r="B63" s="25" t="s">
        <v>0</v>
      </c>
      <c r="C63">
        <v>1.7756400000000001</v>
      </c>
      <c r="D63">
        <v>1.9087400000000001</v>
      </c>
      <c r="E63">
        <v>2.5411899999999998</v>
      </c>
      <c r="F63" s="22"/>
      <c r="G63" s="22"/>
      <c r="H63" s="27"/>
      <c r="I63" s="11">
        <f>AVERAGE(C63:G63)</f>
        <v>2.0751899999999996</v>
      </c>
      <c r="J63" s="11">
        <f>STDEV(C63:G63)</f>
        <v>0.40901821780942749</v>
      </c>
    </row>
    <row r="64" spans="1:40" x14ac:dyDescent="0.3">
      <c r="A64" s="25" t="s">
        <v>59</v>
      </c>
      <c r="B64" s="25" t="s">
        <v>0</v>
      </c>
      <c r="C64" s="26"/>
      <c r="D64" s="26"/>
      <c r="E64" s="26"/>
      <c r="F64" s="26"/>
      <c r="G64" s="26"/>
      <c r="H64" s="26"/>
      <c r="I64" s="11">
        <f>AVERAGE(K64:AI64)</f>
        <v>1.855787777777778</v>
      </c>
      <c r="J64" s="11">
        <f>STDEV(K64:AI64)</f>
        <v>0.24884678317077594</v>
      </c>
      <c r="K64">
        <v>1.8309800000000001</v>
      </c>
      <c r="L64">
        <v>1.40947</v>
      </c>
      <c r="M64">
        <v>1.5332600000000001</v>
      </c>
      <c r="N64">
        <v>1.7871600000000001</v>
      </c>
      <c r="O64">
        <v>2.12087</v>
      </c>
      <c r="P64">
        <v>2.13761</v>
      </c>
      <c r="Q64">
        <v>1.95252</v>
      </c>
      <c r="R64">
        <v>1.9209700000000001</v>
      </c>
      <c r="S64">
        <v>2.0092500000000002</v>
      </c>
    </row>
    <row r="65" spans="1:35" x14ac:dyDescent="0.3">
      <c r="A65" s="25" t="s">
        <v>56</v>
      </c>
      <c r="B65" s="25" t="s">
        <v>0</v>
      </c>
      <c r="C65">
        <v>3.0672299999999999</v>
      </c>
      <c r="D65">
        <v>3.3173400000000002</v>
      </c>
      <c r="E65">
        <v>3.1364999999999998</v>
      </c>
      <c r="F65">
        <v>3.2502800000000001</v>
      </c>
      <c r="G65">
        <v>3.6909399999999999</v>
      </c>
      <c r="H65" s="27"/>
      <c r="I65" s="11">
        <f>AVERAGE(C65:G65)</f>
        <v>3.2924579999999999</v>
      </c>
      <c r="J65" s="11">
        <f>STDEV(C65:G65)</f>
        <v>0.24302085902243042</v>
      </c>
    </row>
    <row r="66" spans="1:35" x14ac:dyDescent="0.3">
      <c r="A66" s="25" t="s">
        <v>60</v>
      </c>
      <c r="B66" s="25" t="s">
        <v>1</v>
      </c>
      <c r="C66">
        <v>1.3706199999999999</v>
      </c>
      <c r="D66">
        <v>1.38242</v>
      </c>
      <c r="E66" s="22"/>
      <c r="F66" s="22"/>
      <c r="G66" s="22"/>
      <c r="H66" s="26"/>
      <c r="I66" s="11">
        <f>AVERAGE(C66:G66)</f>
        <v>1.37652</v>
      </c>
      <c r="J66" s="11">
        <f>STDEV(C66:G66)</f>
        <v>8.3438600180012843E-3</v>
      </c>
    </row>
    <row r="67" spans="1:35" x14ac:dyDescent="0.3">
      <c r="A67" s="25" t="s">
        <v>64</v>
      </c>
      <c r="B67" s="25" t="s">
        <v>1</v>
      </c>
      <c r="C67">
        <v>2.9758200000000001</v>
      </c>
      <c r="D67">
        <v>2.8280599999999998</v>
      </c>
      <c r="E67">
        <v>3.44529</v>
      </c>
      <c r="F67">
        <v>2.9150999999999998</v>
      </c>
      <c r="G67">
        <v>3.6213899999999999</v>
      </c>
      <c r="H67">
        <v>2.9697</v>
      </c>
      <c r="I67" s="11">
        <f>AVERAGE(C67:G67)</f>
        <v>3.1571319999999998</v>
      </c>
      <c r="J67" s="11">
        <f>STDEV(C67:G67)</f>
        <v>0.3529562420045862</v>
      </c>
    </row>
    <row r="68" spans="1:35" x14ac:dyDescent="0.3">
      <c r="A68" s="25" t="s">
        <v>61</v>
      </c>
      <c r="B68" s="25" t="s">
        <v>1</v>
      </c>
      <c r="C68">
        <v>0.88990499999999995</v>
      </c>
      <c r="D68">
        <v>0.84635499999999997</v>
      </c>
      <c r="E68">
        <v>0.85557700000000003</v>
      </c>
      <c r="F68">
        <v>1.32972</v>
      </c>
      <c r="G68" s="22"/>
      <c r="H68" s="26"/>
      <c r="I68" s="11">
        <f>AVERAGE(C68:G68)</f>
        <v>0.98038924999999999</v>
      </c>
      <c r="J68" s="11">
        <f>STDEV(C68:G68)</f>
        <v>0.2336397870774225</v>
      </c>
    </row>
    <row r="69" spans="1:35" x14ac:dyDescent="0.3">
      <c r="A69" s="25" t="s">
        <v>62</v>
      </c>
      <c r="B69" s="25" t="s">
        <v>1</v>
      </c>
      <c r="C69" s="14"/>
      <c r="D69" s="14"/>
      <c r="E69" s="14"/>
      <c r="F69" s="14"/>
      <c r="G69" s="14"/>
      <c r="H69" s="26"/>
      <c r="I69" s="11"/>
      <c r="J69" s="11"/>
    </row>
    <row r="70" spans="1:35" x14ac:dyDescent="0.3">
      <c r="A70" s="25" t="s">
        <v>65</v>
      </c>
      <c r="B70" s="25" t="s">
        <v>1</v>
      </c>
      <c r="C70" s="26"/>
      <c r="D70" s="26"/>
      <c r="E70" s="26"/>
      <c r="F70" s="26"/>
      <c r="G70" s="26"/>
      <c r="H70" s="26"/>
      <c r="I70" s="11">
        <f>AVERAGE(K64:AI64)</f>
        <v>1.855787777777778</v>
      </c>
      <c r="J70" s="11">
        <f>STDEV(K64:AI64)</f>
        <v>0.24884678317077594</v>
      </c>
      <c r="K70">
        <v>1.8904399999999999</v>
      </c>
      <c r="L70">
        <v>1.77227</v>
      </c>
      <c r="M70">
        <v>1.81673</v>
      </c>
      <c r="N70">
        <v>1.83751</v>
      </c>
      <c r="O70">
        <v>1.6932799999999999</v>
      </c>
      <c r="P70">
        <v>4.2429300000000003</v>
      </c>
      <c r="Q70">
        <v>4.10832</v>
      </c>
      <c r="R70">
        <v>4.2362299999999999</v>
      </c>
      <c r="S70">
        <v>4.1346999999999996</v>
      </c>
      <c r="T70">
        <v>4.1217600000000001</v>
      </c>
      <c r="U70">
        <v>2.1633599999999999</v>
      </c>
      <c r="V70">
        <v>2.13009</v>
      </c>
      <c r="W70">
        <v>2.0819999999999999</v>
      </c>
      <c r="X70">
        <v>2.0983700000000001</v>
      </c>
      <c r="Y70">
        <v>2.11572</v>
      </c>
      <c r="Z70">
        <v>1.87781</v>
      </c>
      <c r="AA70">
        <v>2.14913</v>
      </c>
      <c r="AB70">
        <v>2.2745099999999998</v>
      </c>
      <c r="AC70">
        <v>2.42428</v>
      </c>
      <c r="AD70">
        <v>1.8874299999999999</v>
      </c>
      <c r="AE70">
        <v>1.2703</v>
      </c>
      <c r="AF70">
        <v>1.2793600000000001</v>
      </c>
      <c r="AG70">
        <v>1.3186899999999999</v>
      </c>
      <c r="AH70">
        <v>1.20668</v>
      </c>
      <c r="AI70">
        <v>1.37738</v>
      </c>
    </row>
    <row r="71" spans="1:35" x14ac:dyDescent="0.3">
      <c r="A71" s="25" t="s">
        <v>63</v>
      </c>
      <c r="B71" s="25" t="s">
        <v>1</v>
      </c>
      <c r="C71">
        <v>2.5854599999999999</v>
      </c>
      <c r="D71">
        <v>2.9008400000000001</v>
      </c>
      <c r="E71">
        <v>2.8837799999999998</v>
      </c>
      <c r="F71">
        <v>2.6512799999999999</v>
      </c>
      <c r="G71">
        <v>2.6671299999999998</v>
      </c>
      <c r="H71" s="27"/>
      <c r="I71" s="11">
        <f>AVERAGE(C71:G71)</f>
        <v>2.737698</v>
      </c>
      <c r="J71" s="11">
        <f>STDEV(C71:G71)</f>
        <v>0.14455067007800418</v>
      </c>
    </row>
    <row r="72" spans="1:35" x14ac:dyDescent="0.3">
      <c r="A72" s="25" t="s">
        <v>66</v>
      </c>
      <c r="B72" s="25" t="s">
        <v>2</v>
      </c>
      <c r="C72">
        <v>2.0846200000000001</v>
      </c>
      <c r="D72">
        <v>1.91459</v>
      </c>
      <c r="E72">
        <v>2.7804099999999998</v>
      </c>
      <c r="F72">
        <v>2.6500599999999999</v>
      </c>
      <c r="G72">
        <v>1.9421999999999999</v>
      </c>
      <c r="H72" s="26"/>
      <c r="I72" s="11">
        <f>AVERAGE(C72:G72)</f>
        <v>2.2743759999999997</v>
      </c>
      <c r="J72" s="11">
        <f>STDEV(C72:G72)</f>
        <v>0.41018382382780655</v>
      </c>
      <c r="M72" s="12"/>
      <c r="N72" s="12"/>
      <c r="O72" s="12"/>
      <c r="P72" s="12"/>
      <c r="Q72" s="12"/>
      <c r="R72" s="12"/>
      <c r="S72" s="12"/>
      <c r="T72" s="12"/>
      <c r="U72" s="12"/>
    </row>
    <row r="73" spans="1:35" x14ac:dyDescent="0.3">
      <c r="A73" s="25" t="s">
        <v>70</v>
      </c>
      <c r="B73" s="25" t="s">
        <v>2</v>
      </c>
      <c r="C73">
        <v>3.10799</v>
      </c>
      <c r="D73">
        <v>3.1866300000000001</v>
      </c>
      <c r="E73">
        <v>3.69218</v>
      </c>
      <c r="F73">
        <v>3.3014999999999999</v>
      </c>
      <c r="G73">
        <v>3.5786600000000002</v>
      </c>
      <c r="H73" s="26"/>
      <c r="I73" s="11">
        <f>AVERAGE(C73:G73)</f>
        <v>3.3733919999999999</v>
      </c>
      <c r="J73" s="11">
        <f>STDEV(C73:G73)</f>
        <v>0.25211478867769738</v>
      </c>
    </row>
    <row r="74" spans="1:35" x14ac:dyDescent="0.3">
      <c r="A74" s="25" t="s">
        <v>67</v>
      </c>
      <c r="B74" s="25" t="s">
        <v>2</v>
      </c>
      <c r="C74">
        <v>1.8660600000000001</v>
      </c>
      <c r="D74">
        <v>1.7130799999999999</v>
      </c>
      <c r="E74">
        <v>1.7639400000000001</v>
      </c>
      <c r="F74">
        <v>1.7619899999999999</v>
      </c>
      <c r="G74">
        <v>1.7235100000000001</v>
      </c>
      <c r="H74" s="26"/>
      <c r="I74" s="11">
        <f>AVERAGE(C74:G74)</f>
        <v>1.7657159999999998</v>
      </c>
      <c r="J74" s="11">
        <f>STDEV(C74:G74)</f>
        <v>6.0493492459933261E-2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 x14ac:dyDescent="0.3">
      <c r="A75" s="25" t="s">
        <v>68</v>
      </c>
      <c r="B75" s="25" t="s">
        <v>2</v>
      </c>
      <c r="C75">
        <v>2.47071</v>
      </c>
      <c r="D75">
        <v>2.3317899999999998</v>
      </c>
      <c r="E75">
        <v>2.5914000000000001</v>
      </c>
      <c r="F75">
        <v>2.5429400000000002</v>
      </c>
      <c r="G75">
        <v>2.2280099999999998</v>
      </c>
      <c r="H75" s="26"/>
      <c r="I75" s="11">
        <f>AVERAGE(C75:G75)</f>
        <v>2.4329700000000001</v>
      </c>
      <c r="J75" s="11">
        <f>STDEV(C75:G75)</f>
        <v>0.15071808733526329</v>
      </c>
      <c r="N75" s="12"/>
      <c r="O75" s="12"/>
      <c r="P75" s="12"/>
      <c r="Q75" s="12"/>
      <c r="R75" s="12"/>
    </row>
    <row r="76" spans="1:35" x14ac:dyDescent="0.3">
      <c r="A76" s="25" t="s">
        <v>71</v>
      </c>
      <c r="B76" s="25" t="s">
        <v>2</v>
      </c>
      <c r="C76" s="26"/>
      <c r="D76" s="26"/>
      <c r="E76" s="26"/>
      <c r="F76" s="26"/>
      <c r="G76" s="26"/>
      <c r="H76" s="26"/>
      <c r="I76" s="11">
        <f>AVERAGE(K76:AI76)</f>
        <v>2.2029076000000001</v>
      </c>
      <c r="J76" s="11">
        <f>STDEV(K76:AI76)</f>
        <v>0.36967872754911402</v>
      </c>
      <c r="K76">
        <v>1.7296100000000001</v>
      </c>
      <c r="L76">
        <v>2.3553899999999999</v>
      </c>
      <c r="M76">
        <v>2.3640599999999998</v>
      </c>
      <c r="N76">
        <v>1.88737</v>
      </c>
      <c r="O76">
        <v>1.44079</v>
      </c>
      <c r="P76">
        <v>2.13856</v>
      </c>
      <c r="Q76">
        <v>2.27325</v>
      </c>
      <c r="R76">
        <v>2.4418600000000001</v>
      </c>
      <c r="S76">
        <v>2.4651000000000001</v>
      </c>
      <c r="T76">
        <v>2.3652000000000002</v>
      </c>
      <c r="U76">
        <v>2.5861399999999999</v>
      </c>
      <c r="V76">
        <v>3.09856</v>
      </c>
      <c r="W76">
        <v>2.4821200000000001</v>
      </c>
      <c r="X76">
        <v>2.49905</v>
      </c>
      <c r="Y76">
        <v>2.5721699999999998</v>
      </c>
      <c r="Z76">
        <v>2.4733200000000002</v>
      </c>
      <c r="AA76">
        <v>1.9973399999999999</v>
      </c>
      <c r="AB76">
        <v>2.3370899999999999</v>
      </c>
      <c r="AC76">
        <v>2.40394</v>
      </c>
      <c r="AD76">
        <v>1.97702</v>
      </c>
      <c r="AE76">
        <v>1.88402</v>
      </c>
      <c r="AF76">
        <v>1.7439800000000001</v>
      </c>
      <c r="AG76">
        <v>1.87035</v>
      </c>
      <c r="AH76">
        <v>1.7822499999999999</v>
      </c>
      <c r="AI76">
        <v>1.90415</v>
      </c>
    </row>
    <row r="77" spans="1:35" x14ac:dyDescent="0.3">
      <c r="A77" s="25" t="s">
        <v>69</v>
      </c>
      <c r="B77" s="25" t="s">
        <v>2</v>
      </c>
      <c r="C77">
        <v>2.0064199999999999</v>
      </c>
      <c r="D77">
        <v>2.04189</v>
      </c>
      <c r="E77">
        <v>2.0495700000000001</v>
      </c>
      <c r="F77">
        <v>2.0173899999999998</v>
      </c>
      <c r="G77">
        <v>2.0059399999999998</v>
      </c>
      <c r="H77" s="26"/>
      <c r="I77" s="11">
        <f>AVERAGE(C77:G77)</f>
        <v>2.0242419999999997</v>
      </c>
      <c r="J77" s="11">
        <f>STDEV(C77:G77)</f>
        <v>2.0325453746472787E-2</v>
      </c>
    </row>
    <row r="78" spans="1:35" x14ac:dyDescent="0.3">
      <c r="A78" s="25" t="s">
        <v>73</v>
      </c>
      <c r="B78" s="13" t="s">
        <v>3</v>
      </c>
      <c r="C78">
        <v>2.4135900000000001</v>
      </c>
      <c r="D78">
        <v>2.8117200000000002</v>
      </c>
      <c r="E78">
        <v>2.62663</v>
      </c>
      <c r="F78">
        <v>2.14201</v>
      </c>
      <c r="G78">
        <v>2.4458700000000002</v>
      </c>
      <c r="H78" s="27"/>
      <c r="I78" s="11">
        <f>AVERAGE(C78:G78)</f>
        <v>2.4879640000000003</v>
      </c>
      <c r="J78" s="11">
        <f>STDEV(C78:G78)</f>
        <v>0.25051635371767655</v>
      </c>
    </row>
    <row r="79" spans="1:35" x14ac:dyDescent="0.3">
      <c r="A79" s="25" t="s">
        <v>76</v>
      </c>
      <c r="B79" s="13" t="s">
        <v>3</v>
      </c>
      <c r="C79">
        <v>3.9885600000000001</v>
      </c>
      <c r="D79">
        <v>4.11015</v>
      </c>
      <c r="E79">
        <v>3.9063599999999998</v>
      </c>
      <c r="F79">
        <v>3.9814099999999999</v>
      </c>
      <c r="G79">
        <v>3.8926599999999998</v>
      </c>
      <c r="H79" s="27"/>
      <c r="I79" s="11">
        <f>AVERAGE(C79:G79)</f>
        <v>3.9758279999999999</v>
      </c>
      <c r="J79" s="11">
        <f>STDEV(C79:G79)</f>
        <v>8.6571331109091834E-2</v>
      </c>
    </row>
    <row r="80" spans="1:35" x14ac:dyDescent="0.3">
      <c r="A80" s="25" t="s">
        <v>72</v>
      </c>
      <c r="B80" s="13" t="s">
        <v>3</v>
      </c>
      <c r="C80">
        <v>1.60903</v>
      </c>
      <c r="D80">
        <v>1.54199</v>
      </c>
      <c r="E80">
        <v>1.63906</v>
      </c>
      <c r="F80">
        <v>1.5073000000000001</v>
      </c>
      <c r="G80" s="22"/>
      <c r="H80" s="27"/>
      <c r="I80" s="11">
        <f>AVERAGE(C80:G80)</f>
        <v>1.5743449999999999</v>
      </c>
      <c r="J80" s="11">
        <f>STDEV(C80:G80)</f>
        <v>6.0368199409954193E-2</v>
      </c>
    </row>
    <row r="81" spans="1:35" x14ac:dyDescent="0.3">
      <c r="A81" s="25" t="s">
        <v>74</v>
      </c>
      <c r="B81" s="13" t="s">
        <v>3</v>
      </c>
      <c r="C81">
        <v>3.5346799999999998</v>
      </c>
      <c r="D81">
        <v>3.5651899999999999</v>
      </c>
      <c r="E81">
        <v>3.1256699999999999</v>
      </c>
      <c r="F81" s="22"/>
      <c r="G81" s="22"/>
      <c r="H81" s="27"/>
      <c r="I81" s="11">
        <f>AVERAGE(C81:G81)</f>
        <v>3.4085133333333331</v>
      </c>
      <c r="J81" s="11">
        <f>STDEV(C81:G81)</f>
        <v>0.24542407875620784</v>
      </c>
    </row>
    <row r="82" spans="1:35" x14ac:dyDescent="0.3">
      <c r="A82" s="25" t="s">
        <v>77</v>
      </c>
      <c r="B82" s="13" t="s">
        <v>3</v>
      </c>
      <c r="C82" s="27"/>
      <c r="D82" s="27"/>
      <c r="E82" s="27"/>
      <c r="F82" s="27"/>
      <c r="G82" s="27"/>
      <c r="H82" s="27"/>
      <c r="I82" s="11">
        <f>AVERAGE(K82:AI82)</f>
        <v>1.9708791304347828</v>
      </c>
      <c r="J82" s="11">
        <f>STDEV(K82:AI82)</f>
        <v>0.82191796945328366</v>
      </c>
      <c r="K82">
        <v>0.90829800000000005</v>
      </c>
      <c r="L82">
        <v>0.99300100000000002</v>
      </c>
      <c r="M82">
        <v>0.78944700000000001</v>
      </c>
      <c r="N82">
        <v>1.39791</v>
      </c>
      <c r="O82">
        <v>0.85903200000000002</v>
      </c>
      <c r="P82">
        <v>3.22478</v>
      </c>
      <c r="Q82">
        <v>2.5566800000000001</v>
      </c>
      <c r="R82">
        <v>2.61483</v>
      </c>
      <c r="S82">
        <v>2.7543099999999998</v>
      </c>
      <c r="T82">
        <v>2.7999299999999998</v>
      </c>
      <c r="U82">
        <v>1.27884</v>
      </c>
      <c r="V82">
        <v>1.5959300000000001</v>
      </c>
      <c r="W82">
        <v>1.7306999999999999</v>
      </c>
      <c r="X82">
        <v>1.7182599999999999</v>
      </c>
      <c r="Y82">
        <v>0.92860200000000004</v>
      </c>
      <c r="Z82">
        <v>2.00943</v>
      </c>
      <c r="AA82">
        <v>1.94004</v>
      </c>
      <c r="AB82">
        <v>1.11896</v>
      </c>
      <c r="AC82">
        <v>2.8681899999999998</v>
      </c>
      <c r="AD82">
        <v>2.7656800000000001</v>
      </c>
      <c r="AE82">
        <v>2.8164199999999999</v>
      </c>
      <c r="AF82">
        <v>2.8231199999999999</v>
      </c>
      <c r="AG82">
        <v>2.8378299999999999</v>
      </c>
    </row>
    <row r="83" spans="1:35" x14ac:dyDescent="0.3">
      <c r="A83" s="25" t="s">
        <v>75</v>
      </c>
      <c r="B83" s="13" t="s">
        <v>3</v>
      </c>
      <c r="C83">
        <v>3.4933399999999999</v>
      </c>
      <c r="D83">
        <v>3.43973</v>
      </c>
      <c r="E83">
        <v>3.8405999999999998</v>
      </c>
      <c r="F83">
        <v>3.7439900000000002</v>
      </c>
      <c r="G83">
        <v>3.2928199999999999</v>
      </c>
      <c r="H83" s="27"/>
      <c r="I83" s="11">
        <f>AVERAGE(C83:G83)</f>
        <v>3.5620959999999995</v>
      </c>
      <c r="J83" s="11">
        <f>STDEV(C83:G83)</f>
        <v>0.22520007488897514</v>
      </c>
    </row>
    <row r="84" spans="1:35" x14ac:dyDescent="0.3">
      <c r="A84" s="25" t="s">
        <v>78</v>
      </c>
      <c r="B84" s="13" t="s">
        <v>4</v>
      </c>
      <c r="C84" s="14"/>
      <c r="D84" s="14"/>
      <c r="E84" s="14"/>
      <c r="F84" s="14"/>
      <c r="G84" s="14"/>
      <c r="H84" s="27"/>
      <c r="I84" s="11"/>
      <c r="J84" s="11"/>
    </row>
    <row r="85" spans="1:35" x14ac:dyDescent="0.3">
      <c r="A85" s="25" t="s">
        <v>82</v>
      </c>
      <c r="B85" s="13" t="s">
        <v>4</v>
      </c>
      <c r="C85">
        <v>2.3728199999999999</v>
      </c>
      <c r="D85">
        <v>2.29393</v>
      </c>
      <c r="E85">
        <v>2.4925299999999999</v>
      </c>
      <c r="F85">
        <v>2.5650200000000001</v>
      </c>
      <c r="G85">
        <v>2.7320899999999999</v>
      </c>
      <c r="H85">
        <v>2.5634600000000001</v>
      </c>
      <c r="I85" s="11">
        <f>AVERAGE(C85:G85)</f>
        <v>2.4912780000000003</v>
      </c>
      <c r="J85" s="11">
        <f>STDEV(C85:G85)</f>
        <v>0.17059337639545091</v>
      </c>
    </row>
    <row r="86" spans="1:35" x14ac:dyDescent="0.3">
      <c r="A86" s="25" t="s">
        <v>79</v>
      </c>
      <c r="B86" s="13" t="s">
        <v>4</v>
      </c>
      <c r="C86" s="14"/>
      <c r="D86" s="14"/>
      <c r="E86" s="14"/>
      <c r="F86" s="14"/>
      <c r="G86" s="14"/>
      <c r="H86" s="27"/>
      <c r="I86" s="11"/>
      <c r="J86" s="11"/>
    </row>
    <row r="87" spans="1:35" x14ac:dyDescent="0.3">
      <c r="A87" s="25" t="s">
        <v>80</v>
      </c>
      <c r="B87" s="13" t="s">
        <v>4</v>
      </c>
      <c r="C87" s="14"/>
      <c r="D87" s="14"/>
      <c r="E87" s="14"/>
      <c r="F87" s="14"/>
      <c r="G87" s="14"/>
      <c r="H87" s="14"/>
      <c r="I87" s="11"/>
      <c r="J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3">
      <c r="A88" s="25" t="s">
        <v>83</v>
      </c>
      <c r="B88" s="13" t="s">
        <v>4</v>
      </c>
      <c r="C88" s="26"/>
      <c r="D88" s="26"/>
      <c r="E88" s="26"/>
      <c r="F88" s="26"/>
      <c r="G88" s="26"/>
      <c r="H88" s="26"/>
      <c r="I88" s="11">
        <f>AVERAGE(K88:AI88)</f>
        <v>2.2043059999999999</v>
      </c>
      <c r="J88" s="11">
        <f>STDEV(K88:AI88)</f>
        <v>0.87891181327568701</v>
      </c>
      <c r="K88">
        <v>3.1656599999999999</v>
      </c>
      <c r="L88">
        <v>3.3138899999999998</v>
      </c>
      <c r="M88">
        <v>2.8346100000000001</v>
      </c>
      <c r="N88">
        <v>2.8018100000000001</v>
      </c>
      <c r="O88">
        <v>3.0162200000000001</v>
      </c>
      <c r="P88">
        <v>1.4020999999999999</v>
      </c>
      <c r="Q88">
        <v>1.4182999999999999</v>
      </c>
      <c r="R88">
        <v>1.3380000000000001</v>
      </c>
      <c r="S88">
        <v>1.36466</v>
      </c>
      <c r="T88">
        <v>1.38781</v>
      </c>
    </row>
    <row r="89" spans="1:35" x14ac:dyDescent="0.3">
      <c r="A89" s="25" t="s">
        <v>81</v>
      </c>
      <c r="B89" s="13" t="s">
        <v>4</v>
      </c>
      <c r="C89">
        <v>3.1057399999999999</v>
      </c>
      <c r="D89">
        <v>2.38029</v>
      </c>
      <c r="E89">
        <v>2.1013899999999999</v>
      </c>
      <c r="F89">
        <v>2.4112900000000002</v>
      </c>
      <c r="G89">
        <v>2.5347400000000002</v>
      </c>
      <c r="H89" s="27"/>
      <c r="I89" s="11">
        <f>AVERAGE(C89:G89)</f>
        <v>2.5066899999999999</v>
      </c>
      <c r="J89" s="11">
        <f>STDEV(C89:G89)</f>
        <v>0.37047061793076491</v>
      </c>
    </row>
    <row r="90" spans="1:35" x14ac:dyDescent="0.3">
      <c r="A90" s="25" t="s">
        <v>84</v>
      </c>
      <c r="B90" s="13" t="s">
        <v>5</v>
      </c>
      <c r="C90">
        <v>1.47211</v>
      </c>
      <c r="D90">
        <v>1.42293</v>
      </c>
      <c r="E90" s="22"/>
      <c r="F90" s="22"/>
      <c r="G90" s="22"/>
      <c r="H90" s="26"/>
      <c r="I90" s="11">
        <f>AVERAGE(C90:G90)</f>
        <v>1.4475199999999999</v>
      </c>
      <c r="J90" s="11">
        <f>STDEV(C90:G90)</f>
        <v>3.4775511498754408E-2</v>
      </c>
    </row>
    <row r="91" spans="1:35" x14ac:dyDescent="0.3">
      <c r="A91" s="25" t="s">
        <v>88</v>
      </c>
      <c r="B91" s="13" t="s">
        <v>5</v>
      </c>
      <c r="C91">
        <v>1.8576600000000001</v>
      </c>
      <c r="D91">
        <v>2.00115</v>
      </c>
      <c r="E91">
        <v>1.87113</v>
      </c>
      <c r="F91">
        <v>1.9385300000000001</v>
      </c>
      <c r="G91" s="22"/>
      <c r="H91" s="26"/>
      <c r="I91" s="11">
        <f>AVERAGE(C91:G91)</f>
        <v>1.9171175</v>
      </c>
      <c r="J91" s="11">
        <f>STDEV(C91:G91)</f>
        <v>6.6257076791841632E-2</v>
      </c>
    </row>
    <row r="92" spans="1:35" x14ac:dyDescent="0.3">
      <c r="A92" s="25" t="s">
        <v>85</v>
      </c>
      <c r="B92" s="13" t="s">
        <v>5</v>
      </c>
      <c r="C92" s="14"/>
      <c r="D92" s="14"/>
      <c r="E92" s="14"/>
      <c r="F92" s="14"/>
      <c r="G92" s="14"/>
      <c r="H92" s="14"/>
      <c r="I92" s="11"/>
      <c r="J92" s="11"/>
    </row>
    <row r="93" spans="1:35" x14ac:dyDescent="0.3">
      <c r="A93" s="25" t="s">
        <v>86</v>
      </c>
      <c r="B93" s="13" t="s">
        <v>5</v>
      </c>
      <c r="C93">
        <v>1.6880200000000001</v>
      </c>
      <c r="D93">
        <v>1.6458900000000001</v>
      </c>
      <c r="E93">
        <v>1.9157500000000001</v>
      </c>
      <c r="F93">
        <v>2.1224099999999999</v>
      </c>
      <c r="G93">
        <v>2.0698599999999998</v>
      </c>
      <c r="H93" s="27"/>
      <c r="I93" s="11">
        <f>AVERAGE(C93:G93)</f>
        <v>1.8883860000000001</v>
      </c>
      <c r="J93" s="11">
        <f>STDEV(C93:G93)</f>
        <v>0.21644842210096779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35" x14ac:dyDescent="0.3">
      <c r="A94" s="25" t="s">
        <v>89</v>
      </c>
      <c r="B94" s="13" t="s">
        <v>5</v>
      </c>
      <c r="C94" s="27"/>
      <c r="D94" s="27"/>
      <c r="E94" s="27"/>
      <c r="F94" s="27"/>
      <c r="G94" s="27"/>
      <c r="H94" s="27"/>
      <c r="I94" s="11">
        <f>AVERAGE(K94:AI94)</f>
        <v>2.5637194117647057</v>
      </c>
      <c r="J94" s="11">
        <f>STDEV(K94:AI94)</f>
        <v>1.1643471982481777</v>
      </c>
      <c r="K94">
        <v>1.0425599999999999</v>
      </c>
      <c r="L94">
        <v>1.3692599999999999</v>
      </c>
      <c r="M94">
        <v>1.1979</v>
      </c>
      <c r="N94">
        <v>2.86368</v>
      </c>
      <c r="O94">
        <v>2.7994400000000002</v>
      </c>
      <c r="P94">
        <v>2.7878699999999998</v>
      </c>
      <c r="Q94">
        <v>2.57762</v>
      </c>
      <c r="R94">
        <v>2.6881300000000001</v>
      </c>
      <c r="S94">
        <v>4.0223800000000001</v>
      </c>
      <c r="T94">
        <v>4.1782700000000004</v>
      </c>
      <c r="U94">
        <v>3.7585600000000001</v>
      </c>
      <c r="V94">
        <v>3.9527899999999998</v>
      </c>
      <c r="W94">
        <v>4.3450300000000004</v>
      </c>
      <c r="X94">
        <v>1.2961100000000001</v>
      </c>
      <c r="Y94">
        <v>1.4425600000000001</v>
      </c>
      <c r="Z94">
        <v>1.5886899999999999</v>
      </c>
      <c r="AA94">
        <v>1.67238</v>
      </c>
    </row>
    <row r="95" spans="1:35" x14ac:dyDescent="0.3">
      <c r="A95" s="25" t="s">
        <v>87</v>
      </c>
      <c r="B95" s="13" t="s">
        <v>5</v>
      </c>
      <c r="C95">
        <v>2.46563</v>
      </c>
      <c r="D95">
        <v>2.7273299999999998</v>
      </c>
      <c r="E95">
        <v>2.45879</v>
      </c>
      <c r="F95">
        <v>2.4558499999999999</v>
      </c>
      <c r="G95" s="22"/>
      <c r="H95" s="27"/>
      <c r="I95" s="11">
        <f>AVERAGE(C95:G95)</f>
        <v>2.5268999999999999</v>
      </c>
      <c r="J95" s="11">
        <f>STDEV(C95:G95)</f>
        <v>0.13368279919271581</v>
      </c>
    </row>
    <row r="96" spans="1:35" x14ac:dyDescent="0.3">
      <c r="A96" s="13" t="s">
        <v>42</v>
      </c>
      <c r="B96" s="13" t="s">
        <v>41</v>
      </c>
      <c r="C96" s="13" t="s">
        <v>43</v>
      </c>
      <c r="D96" s="13" t="s">
        <v>44</v>
      </c>
      <c r="E96" s="13" t="s">
        <v>45</v>
      </c>
      <c r="F96" s="13" t="s">
        <v>46</v>
      </c>
      <c r="G96" s="13" t="s">
        <v>47</v>
      </c>
      <c r="H96" s="13" t="s">
        <v>48</v>
      </c>
      <c r="I96" s="13" t="s">
        <v>49</v>
      </c>
      <c r="J96" s="13" t="s">
        <v>50</v>
      </c>
    </row>
  </sheetData>
  <sortState xmlns:xlrd2="http://schemas.microsoft.com/office/spreadsheetml/2017/richdata2" ref="A60:AI96">
    <sortCondition ref="A61:A96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6A2D-41A4-4AEA-9620-71B8E62A846B}">
  <dimension ref="A1:AN75"/>
  <sheetViews>
    <sheetView topLeftCell="L1" workbookViewId="0">
      <selection activeCell="B10" sqref="B10:AK10"/>
    </sheetView>
  </sheetViews>
  <sheetFormatPr defaultRowHeight="14" x14ac:dyDescent="0.3"/>
  <sheetData>
    <row r="1" spans="1:40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40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40" x14ac:dyDescent="0.3">
      <c r="A3" s="13" t="s">
        <v>43</v>
      </c>
      <c r="B3">
        <v>1.3631500000000001</v>
      </c>
      <c r="C3">
        <v>1.7294799999999999</v>
      </c>
      <c r="D3">
        <v>2.1853600000000002</v>
      </c>
      <c r="E3">
        <v>3.6818</v>
      </c>
      <c r="F3">
        <v>2.90808</v>
      </c>
      <c r="G3" s="26"/>
      <c r="H3">
        <v>1.76264</v>
      </c>
      <c r="I3">
        <v>0.88328899999999999</v>
      </c>
      <c r="J3">
        <v>1.5235399999999999</v>
      </c>
      <c r="K3">
        <v>2.10066</v>
      </c>
      <c r="L3">
        <v>3.5813899999999999</v>
      </c>
      <c r="M3" s="26"/>
      <c r="N3">
        <v>1.2847500000000001</v>
      </c>
      <c r="O3">
        <v>1.8074600000000001</v>
      </c>
      <c r="P3">
        <v>1.4676800000000001</v>
      </c>
      <c r="Q3">
        <v>2.1314199999999999</v>
      </c>
      <c r="R3">
        <v>3.76431</v>
      </c>
      <c r="S3" s="26"/>
      <c r="T3">
        <v>2.4634900000000002</v>
      </c>
      <c r="U3">
        <v>1.61449</v>
      </c>
      <c r="V3">
        <v>2.83453</v>
      </c>
      <c r="W3">
        <v>4.2950699999999999</v>
      </c>
      <c r="X3">
        <v>4.3943099999999999</v>
      </c>
      <c r="Y3" s="27"/>
      <c r="Z3" s="14"/>
      <c r="AA3" s="14"/>
      <c r="AB3">
        <v>0.92241300000000004</v>
      </c>
      <c r="AC3">
        <v>3.1335299999999999</v>
      </c>
      <c r="AD3">
        <v>2.86619</v>
      </c>
      <c r="AE3" s="26"/>
      <c r="AF3">
        <v>2.2469899999999998</v>
      </c>
      <c r="AG3" s="14"/>
      <c r="AH3">
        <v>0.66790099999999997</v>
      </c>
      <c r="AI3">
        <v>1.97898</v>
      </c>
      <c r="AJ3">
        <v>1.5494600000000001</v>
      </c>
      <c r="AK3" s="27"/>
    </row>
    <row r="4" spans="1:40" x14ac:dyDescent="0.3">
      <c r="A4" s="13" t="s">
        <v>44</v>
      </c>
      <c r="B4">
        <v>1.3340799999999999</v>
      </c>
      <c r="C4">
        <v>1.8512</v>
      </c>
      <c r="D4">
        <v>2.20024</v>
      </c>
      <c r="E4">
        <v>3.4295900000000001</v>
      </c>
      <c r="F4">
        <v>2.7985699999999998</v>
      </c>
      <c r="G4" s="26"/>
      <c r="H4">
        <v>1.8127</v>
      </c>
      <c r="I4">
        <v>0.93328599999999995</v>
      </c>
      <c r="J4">
        <v>1.42167</v>
      </c>
      <c r="K4">
        <v>2.28667</v>
      </c>
      <c r="L4">
        <v>3.7556799999999999</v>
      </c>
      <c r="M4" s="26"/>
      <c r="N4">
        <v>1.2518400000000001</v>
      </c>
      <c r="O4">
        <v>1.73973</v>
      </c>
      <c r="P4">
        <v>1.82287</v>
      </c>
      <c r="Q4">
        <v>1.9320600000000001</v>
      </c>
      <c r="R4">
        <v>3.8864000000000001</v>
      </c>
      <c r="S4" s="26"/>
      <c r="T4">
        <v>2.3601700000000001</v>
      </c>
      <c r="U4">
        <v>1.6568400000000001</v>
      </c>
      <c r="V4">
        <v>3.3065899999999999</v>
      </c>
      <c r="W4">
        <v>4.1825799999999997</v>
      </c>
      <c r="X4">
        <v>4.4742899999999999</v>
      </c>
      <c r="Y4" s="27"/>
      <c r="Z4" s="14"/>
      <c r="AA4" s="14"/>
      <c r="AB4">
        <v>1.19258</v>
      </c>
      <c r="AC4">
        <v>3.3358500000000002</v>
      </c>
      <c r="AD4">
        <v>2.4928900000000001</v>
      </c>
      <c r="AE4" s="26"/>
      <c r="AF4">
        <v>2.31914</v>
      </c>
      <c r="AG4" s="14"/>
      <c r="AH4">
        <v>1.3686199999999999</v>
      </c>
      <c r="AI4">
        <v>1.50797</v>
      </c>
      <c r="AJ4">
        <v>1.59832</v>
      </c>
      <c r="AK4" s="27"/>
    </row>
    <row r="5" spans="1:40" x14ac:dyDescent="0.3">
      <c r="A5" s="13" t="s">
        <v>45</v>
      </c>
      <c r="B5">
        <v>1.5069600000000001</v>
      </c>
      <c r="C5">
        <v>1.66676</v>
      </c>
      <c r="D5">
        <v>4.4894400000000001</v>
      </c>
      <c r="E5">
        <v>3.8473799999999998</v>
      </c>
      <c r="F5">
        <v>3.18363</v>
      </c>
      <c r="G5" s="26"/>
      <c r="H5">
        <v>1.9176599999999999</v>
      </c>
      <c r="I5">
        <v>0.80144499999999996</v>
      </c>
      <c r="J5">
        <v>1.3907099999999999</v>
      </c>
      <c r="K5">
        <v>2.3413599999999999</v>
      </c>
      <c r="L5">
        <v>3.4893999999999998</v>
      </c>
      <c r="M5" s="26"/>
      <c r="N5">
        <v>1.4415899999999999</v>
      </c>
      <c r="O5">
        <v>1.92309</v>
      </c>
      <c r="P5">
        <v>1.5394399999999999</v>
      </c>
      <c r="Q5">
        <v>2.11911</v>
      </c>
      <c r="R5">
        <v>3.3114699999999999</v>
      </c>
      <c r="S5" s="26"/>
      <c r="T5">
        <v>2.3284400000000001</v>
      </c>
      <c r="U5">
        <v>1.5739099999999999</v>
      </c>
      <c r="V5">
        <v>2.6810100000000001</v>
      </c>
      <c r="W5">
        <v>4.5382199999999999</v>
      </c>
      <c r="X5">
        <v>4.57064</v>
      </c>
      <c r="Y5" s="27"/>
      <c r="Z5" s="14"/>
      <c r="AA5" s="14"/>
      <c r="AB5">
        <v>1.2854699999999999</v>
      </c>
      <c r="AC5">
        <v>3.30707</v>
      </c>
      <c r="AD5">
        <v>3.3259699999999999</v>
      </c>
      <c r="AE5" s="26"/>
      <c r="AF5">
        <v>2.1600600000000001</v>
      </c>
      <c r="AG5" s="14"/>
      <c r="AH5">
        <v>1.9375599999999999</v>
      </c>
      <c r="AI5">
        <v>2.5918299999999999</v>
      </c>
      <c r="AJ5">
        <v>1.5970299999999999</v>
      </c>
      <c r="AK5" s="27"/>
    </row>
    <row r="6" spans="1:40" x14ac:dyDescent="0.3">
      <c r="A6" s="13" t="s">
        <v>46</v>
      </c>
      <c r="B6">
        <v>1.5536799999999999</v>
      </c>
      <c r="C6">
        <v>1.5097700000000001</v>
      </c>
      <c r="D6">
        <v>3.58589</v>
      </c>
      <c r="E6">
        <v>3.1088399999999998</v>
      </c>
      <c r="F6">
        <v>3.0503499999999999</v>
      </c>
      <c r="G6" s="26"/>
      <c r="H6">
        <v>1.4939800000000001</v>
      </c>
      <c r="I6">
        <v>0.89834400000000003</v>
      </c>
      <c r="J6">
        <v>1.5122599999999999</v>
      </c>
      <c r="K6">
        <v>1.9207099999999999</v>
      </c>
      <c r="L6">
        <v>3.4651700000000001</v>
      </c>
      <c r="M6" s="26"/>
      <c r="N6">
        <v>1.2077</v>
      </c>
      <c r="O6">
        <v>1.82839</v>
      </c>
      <c r="P6">
        <v>1.72976</v>
      </c>
      <c r="Q6">
        <v>2.0528599999999999</v>
      </c>
      <c r="R6">
        <v>3.7677499999999999</v>
      </c>
      <c r="S6" s="26"/>
      <c r="T6">
        <v>2.30233</v>
      </c>
      <c r="U6">
        <v>1.6934100000000001</v>
      </c>
      <c r="V6">
        <v>2.3666200000000002</v>
      </c>
      <c r="W6">
        <v>4.3612399999999996</v>
      </c>
      <c r="X6">
        <v>4.0479399999999996</v>
      </c>
      <c r="Y6" s="27"/>
      <c r="Z6" s="14"/>
      <c r="AA6" s="14"/>
      <c r="AB6" s="22"/>
      <c r="AC6">
        <v>3.3045900000000001</v>
      </c>
      <c r="AD6">
        <v>3.1800700000000002</v>
      </c>
      <c r="AE6" s="26"/>
      <c r="AF6">
        <v>2.2364899999999999</v>
      </c>
      <c r="AG6" s="14"/>
      <c r="AH6" s="22"/>
      <c r="AI6">
        <v>1.7047300000000001</v>
      </c>
      <c r="AJ6">
        <v>1.8265100000000001</v>
      </c>
      <c r="AK6" s="27"/>
    </row>
    <row r="7" spans="1:40" x14ac:dyDescent="0.3">
      <c r="A7" s="13" t="s">
        <v>47</v>
      </c>
      <c r="B7">
        <v>1.26301</v>
      </c>
      <c r="C7">
        <v>1.54654</v>
      </c>
      <c r="D7">
        <v>4.6219900000000003</v>
      </c>
      <c r="E7">
        <v>3.7488600000000001</v>
      </c>
      <c r="F7">
        <v>3.2113999999999998</v>
      </c>
      <c r="G7" s="26"/>
      <c r="H7">
        <v>1.9816499999999999</v>
      </c>
      <c r="I7">
        <v>0.92125699999999999</v>
      </c>
      <c r="J7" s="22"/>
      <c r="K7">
        <v>2.4535999999999998</v>
      </c>
      <c r="L7">
        <v>3.49248</v>
      </c>
      <c r="M7" s="26"/>
      <c r="N7">
        <v>1.1123700000000001</v>
      </c>
      <c r="O7">
        <v>1.76271</v>
      </c>
      <c r="P7">
        <v>1.70753</v>
      </c>
      <c r="Q7">
        <v>2.0223399999999998</v>
      </c>
      <c r="R7">
        <v>3.6772900000000002</v>
      </c>
      <c r="S7" s="26"/>
      <c r="T7">
        <v>1.3557300000000001</v>
      </c>
      <c r="U7">
        <v>2.3088600000000001</v>
      </c>
      <c r="V7">
        <v>2.7199300000000002</v>
      </c>
      <c r="W7">
        <v>4.1361299999999996</v>
      </c>
      <c r="X7">
        <v>4.5511100000000004</v>
      </c>
      <c r="Y7" s="27"/>
      <c r="Z7" s="14"/>
      <c r="AA7" s="14"/>
      <c r="AB7" s="22"/>
      <c r="AC7">
        <v>3.32186</v>
      </c>
      <c r="AD7">
        <v>2.7016499999999999</v>
      </c>
      <c r="AE7" s="26"/>
      <c r="AF7">
        <v>2.29982</v>
      </c>
      <c r="AG7" s="14"/>
      <c r="AH7" s="22"/>
      <c r="AI7">
        <v>1.3263499999999999</v>
      </c>
      <c r="AJ7">
        <v>2.0470999999999999</v>
      </c>
      <c r="AK7" s="27"/>
    </row>
    <row r="8" spans="1:40" x14ac:dyDescent="0.3">
      <c r="A8" s="13" t="s">
        <v>48</v>
      </c>
      <c r="B8" s="27"/>
      <c r="C8" s="27"/>
      <c r="D8" s="27"/>
      <c r="E8" s="27"/>
      <c r="F8" s="27"/>
      <c r="G8" s="26"/>
      <c r="H8" s="26"/>
      <c r="I8" s="26"/>
      <c r="J8" s="26"/>
      <c r="K8" s="27"/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  <c r="AB8" s="27"/>
      <c r="AC8" s="27"/>
      <c r="AE8" s="26"/>
      <c r="AF8" s="26"/>
      <c r="AG8" s="14"/>
      <c r="AH8" s="27"/>
      <c r="AI8" s="27"/>
      <c r="AJ8" s="26"/>
      <c r="AK8" s="27"/>
    </row>
    <row r="9" spans="1:40" x14ac:dyDescent="0.3">
      <c r="A9" s="13" t="s">
        <v>49</v>
      </c>
      <c r="B9" s="11">
        <f>AVERAGE(B3:B7)</f>
        <v>1.4041760000000001</v>
      </c>
      <c r="C9" s="11">
        <f>AVERAGE(C3:C7)</f>
        <v>1.6607500000000002</v>
      </c>
      <c r="D9" s="11">
        <f t="shared" ref="C9:AJ9" si="0">AVERAGE(D3:D7)</f>
        <v>3.4165840000000003</v>
      </c>
      <c r="E9" s="11">
        <f t="shared" si="0"/>
        <v>3.563294</v>
      </c>
      <c r="F9" s="11">
        <f t="shared" si="0"/>
        <v>3.0304060000000002</v>
      </c>
      <c r="G9" s="11">
        <f>AVERAGE(G11:G35)</f>
        <v>1.58977576</v>
      </c>
      <c r="H9" s="11">
        <f>AVERAGE(H3:H7)</f>
        <v>1.7937259999999999</v>
      </c>
      <c r="I9" s="11">
        <f>AVERAGE(I3:I7)</f>
        <v>0.88752419999999987</v>
      </c>
      <c r="J9" s="11">
        <f>AVERAGE(J3:J7)</f>
        <v>1.4620449999999998</v>
      </c>
      <c r="K9" s="11">
        <f>AVERAGE(K3:K7)</f>
        <v>2.2206000000000001</v>
      </c>
      <c r="L9" s="11">
        <f>AVERAGE(L3:L7)</f>
        <v>3.5568240000000002</v>
      </c>
      <c r="M9" s="11">
        <f>AVERAGE(M11:M30)</f>
        <v>2.3093019999999997</v>
      </c>
      <c r="N9" s="11">
        <f t="shared" si="0"/>
        <v>1.2596500000000002</v>
      </c>
      <c r="O9" s="11">
        <f t="shared" si="0"/>
        <v>1.812276</v>
      </c>
      <c r="P9" s="11">
        <f t="shared" si="0"/>
        <v>1.6534559999999998</v>
      </c>
      <c r="Q9" s="11">
        <f t="shared" si="0"/>
        <v>2.051558</v>
      </c>
      <c r="R9" s="11">
        <f t="shared" si="0"/>
        <v>3.6814439999999999</v>
      </c>
      <c r="S9" s="11">
        <f>AVERAGE(S11:S39)</f>
        <v>2.4436675999999999</v>
      </c>
      <c r="T9" s="11">
        <f t="shared" si="0"/>
        <v>2.162032</v>
      </c>
      <c r="U9" s="11">
        <f t="shared" si="0"/>
        <v>1.7695019999999999</v>
      </c>
      <c r="V9" s="11">
        <f t="shared" si="0"/>
        <v>2.7817359999999995</v>
      </c>
      <c r="W9" s="11">
        <f t="shared" si="0"/>
        <v>4.3026479999999996</v>
      </c>
      <c r="X9" s="11">
        <f>AVERAGE(X3:X7)</f>
        <v>4.4076580000000005</v>
      </c>
      <c r="Y9" s="11">
        <f>AVERAGE(Y11:Y35)</f>
        <v>2.6576994799999993</v>
      </c>
      <c r="Z9" s="11" t="e">
        <f t="shared" si="0"/>
        <v>#DIV/0!</v>
      </c>
      <c r="AA9" s="11" t="e">
        <f t="shared" si="0"/>
        <v>#DIV/0!</v>
      </c>
      <c r="AB9" s="11">
        <f t="shared" si="0"/>
        <v>1.1334876666666667</v>
      </c>
      <c r="AC9" s="11">
        <f t="shared" si="0"/>
        <v>3.2805800000000005</v>
      </c>
      <c r="AD9" s="11">
        <f>AVERAGE(AD3:AD7)</f>
        <v>2.9133540000000004</v>
      </c>
      <c r="AE9" s="11">
        <f>AVERAGE(AE11:AE23)</f>
        <v>2.0934792307692303</v>
      </c>
      <c r="AF9" s="11">
        <f t="shared" si="0"/>
        <v>2.2524999999999999</v>
      </c>
      <c r="AG9" s="11" t="e">
        <f t="shared" si="0"/>
        <v>#DIV/0!</v>
      </c>
      <c r="AH9" s="11">
        <f t="shared" si="0"/>
        <v>1.3246936666666667</v>
      </c>
      <c r="AI9" s="11">
        <f t="shared" si="0"/>
        <v>1.8219719999999999</v>
      </c>
      <c r="AJ9" s="11">
        <f t="shared" si="0"/>
        <v>1.723684</v>
      </c>
      <c r="AK9" s="11">
        <f>AVERAGE(AK11:AK20)</f>
        <v>2.3531592000000003</v>
      </c>
    </row>
    <row r="10" spans="1:40" x14ac:dyDescent="0.3">
      <c r="A10" s="13" t="s">
        <v>50</v>
      </c>
      <c r="B10" s="11">
        <f>STDEV(B3:B7)</f>
        <v>0.12190202840806219</v>
      </c>
      <c r="C10" s="11">
        <f>STDEV(C3:C7)</f>
        <v>0.13862721594261346</v>
      </c>
      <c r="D10" s="11">
        <f t="shared" ref="C10:AJ10" si="1">STDEV(D3:D7)</f>
        <v>1.1861801515495023</v>
      </c>
      <c r="E10" s="11">
        <f t="shared" si="1"/>
        <v>0.29731652557501742</v>
      </c>
      <c r="F10" s="11">
        <f t="shared" si="1"/>
        <v>0.17702102030549932</v>
      </c>
      <c r="G10" s="11">
        <f>STDEV(G11:G35)</f>
        <v>0.59885377214519031</v>
      </c>
      <c r="H10" s="11">
        <f>STDEV(H3:H7)</f>
        <v>0.18831428697791355</v>
      </c>
      <c r="I10" s="11">
        <f>STDEV(I3:I7)</f>
        <v>5.1905389409000691E-2</v>
      </c>
      <c r="J10" s="11">
        <f t="shared" si="1"/>
        <v>6.5883746351686256E-2</v>
      </c>
      <c r="K10" s="11">
        <f>STDEV(K3:K7)</f>
        <v>0.21068746889646756</v>
      </c>
      <c r="L10" s="11">
        <f t="shared" si="1"/>
        <v>0.11961793230949945</v>
      </c>
      <c r="M10" s="11">
        <f>STDEV(M11:M30)</f>
        <v>1.0052161345575081</v>
      </c>
      <c r="N10" s="11">
        <f t="shared" si="1"/>
        <v>0.12060614681681854</v>
      </c>
      <c r="O10" s="11">
        <f t="shared" si="1"/>
        <v>7.1207983962474311E-2</v>
      </c>
      <c r="P10" s="11">
        <f t="shared" si="1"/>
        <v>0.14573929782320208</v>
      </c>
      <c r="Q10" s="11">
        <f t="shared" si="1"/>
        <v>8.0740898062877611E-2</v>
      </c>
      <c r="R10" s="11">
        <f t="shared" si="1"/>
        <v>0.21978425667003545</v>
      </c>
      <c r="S10" s="11">
        <f>STDEV(S11:S39)</f>
        <v>0.41602938319987315</v>
      </c>
      <c r="T10" s="11">
        <f t="shared" si="1"/>
        <v>0.45487186637557614</v>
      </c>
      <c r="U10" s="11">
        <f t="shared" si="1"/>
        <v>0.30482565569518727</v>
      </c>
      <c r="V10" s="11">
        <f t="shared" si="1"/>
        <v>0.34078803159735782</v>
      </c>
      <c r="W10" s="11">
        <f t="shared" si="1"/>
        <v>0.15900407595404598</v>
      </c>
      <c r="X10" s="11">
        <f t="shared" si="1"/>
        <v>0.21281250003230567</v>
      </c>
      <c r="Y10" s="11">
        <f>STDEV(Y11:Y35)</f>
        <v>0.72353646447761222</v>
      </c>
      <c r="Z10" s="11" t="e">
        <f t="shared" si="1"/>
        <v>#DIV/0!</v>
      </c>
      <c r="AA10" s="11" t="e">
        <f t="shared" si="1"/>
        <v>#DIV/0!</v>
      </c>
      <c r="AB10" s="11">
        <f t="shared" si="1"/>
        <v>0.18860414684288573</v>
      </c>
      <c r="AC10" s="11">
        <f t="shared" si="1"/>
        <v>8.3157552272779239E-2</v>
      </c>
      <c r="AD10" s="11">
        <f t="shared" si="1"/>
        <v>0.3410360647790765</v>
      </c>
      <c r="AE10" s="11">
        <f>STDEV(AE11:AE23)</f>
        <v>0.92885209439269401</v>
      </c>
      <c r="AF10" s="11">
        <f t="shared" si="1"/>
        <v>6.2273400822502024E-2</v>
      </c>
      <c r="AG10" s="11" t="e">
        <f t="shared" si="1"/>
        <v>#DIV/0!</v>
      </c>
      <c r="AH10" s="11">
        <f t="shared" si="1"/>
        <v>0.63596826661424966</v>
      </c>
      <c r="AI10" s="11">
        <f t="shared" si="1"/>
        <v>0.49379068482505845</v>
      </c>
      <c r="AJ10" s="11">
        <f t="shared" si="1"/>
        <v>0.21052462190917101</v>
      </c>
      <c r="AK10" s="11">
        <f>STDEV(AK11:AK20)</f>
        <v>0.93392222604202302</v>
      </c>
    </row>
    <row r="11" spans="1:40" x14ac:dyDescent="0.3">
      <c r="C11" s="12"/>
      <c r="G11" s="21">
        <v>0.94281300000000001</v>
      </c>
      <c r="M11">
        <v>1.1392500000000001</v>
      </c>
      <c r="N11" s="12"/>
      <c r="O11" s="12"/>
      <c r="S11">
        <v>1.8141700000000001</v>
      </c>
      <c r="Y11">
        <v>3.3827600000000002</v>
      </c>
      <c r="AB11" s="12"/>
      <c r="AE11">
        <v>2.84735</v>
      </c>
      <c r="AH11" s="12"/>
      <c r="AK11">
        <v>1.11409</v>
      </c>
      <c r="AN11" s="12"/>
    </row>
    <row r="12" spans="1:40" x14ac:dyDescent="0.3">
      <c r="C12" s="12"/>
      <c r="G12" s="18">
        <v>0.90786</v>
      </c>
      <c r="L12" s="12"/>
      <c r="M12">
        <v>1.34582</v>
      </c>
      <c r="N12" s="12"/>
      <c r="P12" s="12"/>
      <c r="S12">
        <v>1.9691700000000001</v>
      </c>
      <c r="Y12">
        <v>3.14052</v>
      </c>
      <c r="AB12" s="12"/>
      <c r="AE12">
        <v>3.3515600000000001</v>
      </c>
      <c r="AH12" s="12"/>
      <c r="AK12">
        <v>2.14866</v>
      </c>
      <c r="AN12" s="12"/>
    </row>
    <row r="13" spans="1:40" x14ac:dyDescent="0.3">
      <c r="C13" s="12"/>
      <c r="F13" s="7" t="s">
        <v>108</v>
      </c>
      <c r="G13" s="18">
        <v>1.1286499999999999</v>
      </c>
      <c r="H13" s="12"/>
      <c r="J13" s="12"/>
      <c r="L13" s="12"/>
      <c r="M13" s="21">
        <v>1.3299300000000001</v>
      </c>
      <c r="N13" s="12"/>
      <c r="S13">
        <v>1.69628</v>
      </c>
      <c r="V13" s="12"/>
      <c r="Y13">
        <v>3.2450700000000001</v>
      </c>
      <c r="AA13" s="12"/>
      <c r="AB13" s="12"/>
      <c r="AE13">
        <v>3.2794300000000001</v>
      </c>
      <c r="AH13" s="12"/>
      <c r="AK13">
        <v>0.95865199999999995</v>
      </c>
      <c r="AN13" s="12"/>
    </row>
    <row r="14" spans="1:40" x14ac:dyDescent="0.3">
      <c r="C14" s="12"/>
      <c r="F14" s="7" t="s">
        <v>109</v>
      </c>
      <c r="G14" s="21">
        <v>1.03156</v>
      </c>
      <c r="H14" s="12"/>
      <c r="J14" s="12"/>
      <c r="L14" s="12"/>
      <c r="M14" s="21">
        <v>1.2135</v>
      </c>
      <c r="N14" s="12"/>
      <c r="P14" s="12"/>
      <c r="S14">
        <v>2.26858</v>
      </c>
      <c r="V14" s="12"/>
      <c r="Y14">
        <v>3.2998099999999999</v>
      </c>
      <c r="AA14" s="12"/>
      <c r="AB14" s="12"/>
      <c r="AE14">
        <v>2.95581</v>
      </c>
      <c r="AH14" s="12"/>
      <c r="AK14">
        <v>1.9040299999999999</v>
      </c>
      <c r="AN14" s="12"/>
    </row>
    <row r="15" spans="1:40" x14ac:dyDescent="0.3">
      <c r="C15" s="12"/>
      <c r="F15" s="7" t="s">
        <v>110</v>
      </c>
      <c r="G15" s="21">
        <v>1.4474</v>
      </c>
      <c r="H15" s="12"/>
      <c r="J15" s="12"/>
      <c r="L15" s="12"/>
      <c r="M15" s="21">
        <v>1.13626</v>
      </c>
      <c r="N15" s="12"/>
      <c r="P15" s="12"/>
      <c r="S15">
        <v>1.8458000000000001</v>
      </c>
      <c r="V15" s="12"/>
      <c r="Y15">
        <v>3.1516799999999998</v>
      </c>
      <c r="AA15" s="12"/>
      <c r="AB15" s="12"/>
      <c r="AE15">
        <v>3.4883799999999998</v>
      </c>
      <c r="AH15" s="12"/>
      <c r="AK15">
        <v>2.0131700000000001</v>
      </c>
      <c r="AN15" s="12"/>
    </row>
    <row r="16" spans="1:40" x14ac:dyDescent="0.3">
      <c r="C16" s="12"/>
      <c r="F16" s="7" t="s">
        <v>111</v>
      </c>
      <c r="G16" s="21">
        <v>2.4214799999999999</v>
      </c>
      <c r="H16" s="12"/>
      <c r="J16" s="12"/>
      <c r="L16" s="12"/>
      <c r="M16" s="21">
        <v>1.59274</v>
      </c>
      <c r="N16" s="12"/>
      <c r="P16" s="12"/>
      <c r="S16">
        <v>2.1854300000000002</v>
      </c>
      <c r="V16" s="12"/>
      <c r="Y16">
        <v>3.0346899999999999</v>
      </c>
      <c r="AA16" s="12"/>
      <c r="AB16" s="12"/>
      <c r="AE16">
        <v>1.0625199999999999</v>
      </c>
      <c r="AH16" s="12"/>
      <c r="AK16">
        <v>2.3464800000000001</v>
      </c>
      <c r="AN16" s="12"/>
    </row>
    <row r="17" spans="3:40" x14ac:dyDescent="0.3">
      <c r="C17" s="12"/>
      <c r="F17" s="36" t="s">
        <v>103</v>
      </c>
      <c r="G17" s="21">
        <v>2.56013</v>
      </c>
      <c r="H17" s="12"/>
      <c r="J17" s="12"/>
      <c r="L17" s="12"/>
      <c r="M17" s="21">
        <v>1.5089999999999999</v>
      </c>
      <c r="N17" s="12"/>
      <c r="P17" s="12"/>
      <c r="S17">
        <v>2.6750400000000001</v>
      </c>
      <c r="V17" s="12"/>
      <c r="Y17">
        <v>3.0793900000000001</v>
      </c>
      <c r="AA17" s="12"/>
      <c r="AB17" s="12"/>
      <c r="AE17">
        <v>1.0596000000000001</v>
      </c>
      <c r="AH17" s="12"/>
      <c r="AK17">
        <v>3.0305800000000001</v>
      </c>
      <c r="AN17" s="12"/>
    </row>
    <row r="18" spans="3:40" x14ac:dyDescent="0.3">
      <c r="C18" s="12"/>
      <c r="G18" s="21">
        <v>2.7190500000000002</v>
      </c>
      <c r="J18" s="12"/>
      <c r="L18" s="12"/>
      <c r="M18" s="21">
        <v>1.6500999999999999</v>
      </c>
      <c r="N18" s="12"/>
      <c r="P18" s="12"/>
      <c r="S18">
        <v>2.32795</v>
      </c>
      <c r="V18" s="12"/>
      <c r="Y18">
        <v>2.4725700000000002</v>
      </c>
      <c r="AA18" s="12"/>
      <c r="AB18" s="12"/>
      <c r="AE18">
        <v>1.31257</v>
      </c>
      <c r="AH18" s="12"/>
      <c r="AK18">
        <v>3.9695299999999998</v>
      </c>
      <c r="AN18" s="12"/>
    </row>
    <row r="19" spans="3:40" x14ac:dyDescent="0.3">
      <c r="C19" s="12"/>
      <c r="G19" s="18">
        <v>2.3610899999999999</v>
      </c>
      <c r="L19" s="12"/>
      <c r="M19" s="21">
        <v>1.5808599999999999</v>
      </c>
      <c r="N19" s="12"/>
      <c r="P19" s="12"/>
      <c r="S19">
        <v>2.6453600000000002</v>
      </c>
      <c r="Y19">
        <v>3.5032899999999998</v>
      </c>
      <c r="AA19" s="12"/>
      <c r="AB19" s="12"/>
      <c r="AE19">
        <v>1.55284</v>
      </c>
      <c r="AH19" s="12"/>
      <c r="AK19">
        <v>3.1669299999999998</v>
      </c>
      <c r="AN19" s="12"/>
    </row>
    <row r="20" spans="3:40" x14ac:dyDescent="0.3">
      <c r="C20" s="12"/>
      <c r="G20" s="21">
        <v>2.9061599999999999</v>
      </c>
      <c r="L20" s="12"/>
      <c r="M20" s="21">
        <v>1.65787</v>
      </c>
      <c r="P20" s="12"/>
      <c r="S20">
        <v>2.5077400000000001</v>
      </c>
      <c r="Y20">
        <v>3.7149000000000001</v>
      </c>
      <c r="AA20" s="12"/>
      <c r="AB20" s="12"/>
      <c r="AE20">
        <v>1.5385899999999999</v>
      </c>
      <c r="AH20" s="12"/>
      <c r="AK20">
        <v>2.87947</v>
      </c>
      <c r="AN20" s="12"/>
    </row>
    <row r="21" spans="3:40" x14ac:dyDescent="0.3">
      <c r="C21" s="12"/>
      <c r="G21" s="21">
        <v>1.7478199999999999</v>
      </c>
      <c r="J21" s="12"/>
      <c r="L21" s="12"/>
      <c r="M21" s="21">
        <v>3.7125400000000002</v>
      </c>
      <c r="P21" s="12"/>
      <c r="S21">
        <v>2.31968</v>
      </c>
      <c r="Y21">
        <v>2.9951400000000001</v>
      </c>
      <c r="AA21" s="12"/>
      <c r="AB21" s="12"/>
      <c r="AE21">
        <v>1.5701799999999999</v>
      </c>
      <c r="AH21" s="12"/>
      <c r="AN21" s="12"/>
    </row>
    <row r="22" spans="3:40" x14ac:dyDescent="0.3">
      <c r="C22" s="12"/>
      <c r="G22" s="21">
        <v>1.8099099999999999</v>
      </c>
      <c r="J22" s="12"/>
      <c r="L22" s="12"/>
      <c r="M22" s="21">
        <v>3.6314899999999999</v>
      </c>
      <c r="P22" s="12"/>
      <c r="S22">
        <v>2.4497200000000001</v>
      </c>
      <c r="Y22">
        <v>2.3270499999999998</v>
      </c>
      <c r="AA22" s="12"/>
      <c r="AB22" s="12"/>
      <c r="AE22">
        <v>1.6016699999999999</v>
      </c>
      <c r="AH22" s="12"/>
      <c r="AN22" s="12"/>
    </row>
    <row r="23" spans="3:40" x14ac:dyDescent="0.3">
      <c r="C23" s="12"/>
      <c r="G23" s="21">
        <v>1.3675600000000001</v>
      </c>
      <c r="J23" s="12"/>
      <c r="L23" s="12"/>
      <c r="M23" s="21">
        <v>3.85954</v>
      </c>
      <c r="P23" s="12"/>
      <c r="S23" s="12">
        <v>2.75562</v>
      </c>
      <c r="Y23">
        <v>2.2865500000000001</v>
      </c>
      <c r="AA23" s="12"/>
      <c r="AB23" s="12"/>
      <c r="AE23">
        <v>1.59473</v>
      </c>
      <c r="AH23" s="12"/>
      <c r="AN23" s="12"/>
    </row>
    <row r="24" spans="3:40" x14ac:dyDescent="0.3">
      <c r="C24" s="12"/>
      <c r="G24" s="21">
        <v>1.87079</v>
      </c>
      <c r="J24" s="12"/>
      <c r="L24" s="12"/>
      <c r="M24" s="21">
        <v>3.7781500000000001</v>
      </c>
      <c r="P24" s="12"/>
      <c r="S24">
        <v>2.3706999999999998</v>
      </c>
      <c r="Y24" s="12">
        <v>3.4378099999999998</v>
      </c>
      <c r="AA24" s="12"/>
      <c r="AB24" s="12"/>
      <c r="AH24" s="12"/>
      <c r="AN24" s="12"/>
    </row>
    <row r="25" spans="3:40" x14ac:dyDescent="0.3">
      <c r="C25" s="12"/>
      <c r="G25" s="21">
        <v>2.0586600000000002</v>
      </c>
      <c r="L25" s="12"/>
      <c r="M25" s="21">
        <v>3.5794000000000001</v>
      </c>
      <c r="P25" s="12"/>
      <c r="S25" s="12">
        <v>2.56074</v>
      </c>
      <c r="Y25">
        <v>2.4712299999999998</v>
      </c>
      <c r="AA25" s="12"/>
      <c r="AB25" s="12"/>
      <c r="AH25" s="12"/>
      <c r="AN25" s="12"/>
    </row>
    <row r="26" spans="3:40" x14ac:dyDescent="0.3">
      <c r="C26" s="12"/>
      <c r="G26" s="21">
        <v>1.14117</v>
      </c>
      <c r="L26" s="12"/>
      <c r="M26" s="21">
        <v>2.3196599999999998</v>
      </c>
      <c r="P26" s="12"/>
      <c r="S26" s="12">
        <v>2.3799299999999999</v>
      </c>
      <c r="Y26">
        <v>2.5892400000000002</v>
      </c>
      <c r="AA26" s="12"/>
      <c r="AB26" s="12"/>
      <c r="AH26" s="12"/>
      <c r="AN26" s="12"/>
    </row>
    <row r="27" spans="3:40" x14ac:dyDescent="0.3">
      <c r="C27" s="12"/>
      <c r="G27" s="18">
        <v>1.1530400000000001</v>
      </c>
      <c r="L27" s="12"/>
      <c r="M27" s="21">
        <v>2.8018700000000001</v>
      </c>
      <c r="P27" s="12"/>
      <c r="S27">
        <v>2.6485799999999999</v>
      </c>
      <c r="Y27">
        <v>2.61775</v>
      </c>
      <c r="AA27" s="12"/>
      <c r="AB27" s="12"/>
      <c r="AH27" s="12"/>
      <c r="AN27" s="12"/>
    </row>
    <row r="28" spans="3:40" x14ac:dyDescent="0.3">
      <c r="C28" s="12"/>
      <c r="G28" s="21">
        <v>0.98301099999999997</v>
      </c>
      <c r="L28" s="12"/>
      <c r="M28" s="21">
        <v>2.8351899999999999</v>
      </c>
      <c r="P28" s="12"/>
      <c r="S28">
        <v>2.4491000000000001</v>
      </c>
      <c r="Y28">
        <v>2.5056799999999999</v>
      </c>
      <c r="AA28" s="12"/>
      <c r="AB28" s="12"/>
      <c r="AH28" s="12"/>
      <c r="AN28" s="12"/>
    </row>
    <row r="29" spans="3:40" x14ac:dyDescent="0.3">
      <c r="C29" s="12"/>
      <c r="G29" s="18">
        <v>1.2572000000000001</v>
      </c>
      <c r="L29" s="12"/>
      <c r="M29" s="21">
        <v>2.6801300000000001</v>
      </c>
      <c r="P29" s="12"/>
      <c r="S29">
        <v>2.5226000000000002</v>
      </c>
      <c r="Y29">
        <v>2.6547999999999998</v>
      </c>
      <c r="AA29" s="12"/>
      <c r="AB29" s="12"/>
      <c r="AH29" s="12"/>
      <c r="AN29" s="12"/>
    </row>
    <row r="30" spans="3:40" x14ac:dyDescent="0.3">
      <c r="C30" s="12"/>
      <c r="G30" s="18">
        <v>1.1609799999999999</v>
      </c>
      <c r="L30" s="12"/>
      <c r="M30" s="21">
        <v>2.8327399999999998</v>
      </c>
      <c r="P30" s="12"/>
      <c r="S30">
        <v>2.3405200000000002</v>
      </c>
      <c r="Y30">
        <v>2.3660700000000001</v>
      </c>
      <c r="AA30" s="12"/>
      <c r="AB30" s="12"/>
      <c r="AH30" s="12"/>
      <c r="AN30" s="12"/>
    </row>
    <row r="31" spans="3:40" x14ac:dyDescent="0.3">
      <c r="C31" s="12"/>
      <c r="G31" s="18">
        <v>1.14015</v>
      </c>
      <c r="L31" s="12"/>
      <c r="P31" s="12"/>
      <c r="S31">
        <v>2.6931600000000002</v>
      </c>
      <c r="Y31">
        <v>0.96431599999999995</v>
      </c>
      <c r="AA31" s="12"/>
      <c r="AB31" s="12"/>
      <c r="AH31" s="12"/>
      <c r="AN31" s="12"/>
    </row>
    <row r="32" spans="3:40" x14ac:dyDescent="0.3">
      <c r="C32" s="12"/>
      <c r="G32" s="21">
        <v>1.3321700000000001</v>
      </c>
      <c r="P32" s="12"/>
      <c r="S32">
        <v>2.8823400000000001</v>
      </c>
      <c r="Y32">
        <v>0.90697099999999997</v>
      </c>
      <c r="AA32" s="12"/>
      <c r="AB32" s="12"/>
      <c r="AH32" s="12"/>
      <c r="AN32" s="12"/>
    </row>
    <row r="33" spans="1:40" x14ac:dyDescent="0.3">
      <c r="C33" s="12"/>
      <c r="G33" s="21">
        <v>1.2106699999999999</v>
      </c>
      <c r="J33" s="12"/>
      <c r="P33" s="12"/>
      <c r="S33">
        <v>3.64663</v>
      </c>
      <c r="Y33">
        <v>2.3645200000000002</v>
      </c>
      <c r="AA33" s="12"/>
      <c r="AB33" s="12"/>
      <c r="AH33" s="12"/>
      <c r="AN33" s="12"/>
    </row>
    <row r="34" spans="1:40" x14ac:dyDescent="0.3">
      <c r="C34" s="12"/>
      <c r="G34" s="21">
        <v>1.70001</v>
      </c>
      <c r="J34" s="12"/>
      <c r="S34">
        <v>3.0582199999999999</v>
      </c>
      <c r="Y34">
        <v>1.4549300000000001</v>
      </c>
      <c r="AB34" s="12"/>
      <c r="AH34" s="12"/>
    </row>
    <row r="35" spans="1:40" x14ac:dyDescent="0.3">
      <c r="A35" s="33"/>
      <c r="B35" s="33"/>
      <c r="C35" s="34"/>
      <c r="G35" s="18">
        <v>1.38506</v>
      </c>
      <c r="H35" s="21"/>
      <c r="I35" s="18"/>
      <c r="J35" s="18"/>
      <c r="K35" s="21"/>
      <c r="S35">
        <v>2.07863</v>
      </c>
      <c r="Y35">
        <v>2.4757500000000001</v>
      </c>
      <c r="AB35" s="12"/>
      <c r="AH35" s="12"/>
    </row>
    <row r="36" spans="1:40" x14ac:dyDescent="0.3">
      <c r="A36" s="33"/>
      <c r="B36" s="33"/>
      <c r="C36" s="21"/>
      <c r="D36" s="21"/>
      <c r="E36" s="21"/>
      <c r="F36" s="21"/>
      <c r="G36" s="21"/>
      <c r="H36" s="21"/>
      <c r="I36" s="18"/>
      <c r="J36" s="18"/>
      <c r="K36" s="21"/>
      <c r="AB36" s="12"/>
      <c r="AH36" s="12"/>
    </row>
    <row r="37" spans="1:40" x14ac:dyDescent="0.3">
      <c r="A37" s="33"/>
      <c r="B37" s="33"/>
      <c r="C37" s="21"/>
      <c r="D37" s="21"/>
      <c r="E37" s="21"/>
      <c r="F37" s="21"/>
      <c r="G37" s="21"/>
      <c r="H37" s="21"/>
      <c r="I37" s="18"/>
      <c r="J37" s="18"/>
      <c r="K37" s="21"/>
      <c r="AB37" s="12"/>
      <c r="AH37" s="12"/>
    </row>
    <row r="38" spans="1:40" x14ac:dyDescent="0.3">
      <c r="A38" s="33"/>
      <c r="B38" s="33"/>
      <c r="C38" s="21"/>
      <c r="D38" s="21"/>
      <c r="E38" s="21"/>
      <c r="F38" s="18"/>
      <c r="G38" s="18"/>
      <c r="H38" s="21"/>
      <c r="I38" s="18"/>
      <c r="J38" s="18"/>
      <c r="K38" s="21"/>
      <c r="P38" s="12"/>
      <c r="V38" s="12"/>
      <c r="AA38" s="12"/>
      <c r="AB38" s="12"/>
      <c r="AH38" s="12"/>
      <c r="AN38" s="12"/>
    </row>
    <row r="39" spans="1:40" x14ac:dyDescent="0.3">
      <c r="A39" s="33"/>
      <c r="B39" s="33"/>
      <c r="C39" s="18"/>
      <c r="D39" s="18"/>
      <c r="E39" s="18"/>
      <c r="F39" s="18"/>
      <c r="G39" s="18"/>
      <c r="H39" s="18"/>
      <c r="I39" s="18"/>
      <c r="J39" s="18"/>
      <c r="K39" s="21"/>
      <c r="P39" s="12"/>
      <c r="AA39" s="12"/>
      <c r="AB39" s="12"/>
      <c r="AH39" s="12"/>
      <c r="AN39" s="12"/>
    </row>
    <row r="40" spans="1:40" x14ac:dyDescent="0.3">
      <c r="A40" s="33"/>
      <c r="B40" s="33"/>
      <c r="C40" s="21"/>
      <c r="D40" s="21"/>
      <c r="E40" s="21"/>
      <c r="F40" s="21"/>
      <c r="G40" s="21"/>
      <c r="H40" s="21"/>
      <c r="I40" s="18"/>
      <c r="J40" s="18"/>
      <c r="K40" s="21"/>
      <c r="P40" s="12"/>
      <c r="V40" s="12"/>
      <c r="AA40" s="12"/>
      <c r="AB40" s="12"/>
      <c r="AH40" s="12"/>
      <c r="AN40" s="12"/>
    </row>
    <row r="41" spans="1:40" x14ac:dyDescent="0.3">
      <c r="A41" s="33"/>
      <c r="B41" s="33"/>
      <c r="C41" s="21"/>
      <c r="D41" s="21"/>
      <c r="E41" s="18"/>
      <c r="F41" s="18"/>
      <c r="G41" s="18"/>
      <c r="H41" s="18"/>
      <c r="I41" s="18"/>
      <c r="J41" s="18"/>
      <c r="K41" s="21"/>
      <c r="P41" s="12"/>
      <c r="V41" s="12"/>
      <c r="AA41" s="12"/>
      <c r="AB41" s="12"/>
      <c r="AH41" s="12"/>
    </row>
    <row r="42" spans="1:40" x14ac:dyDescent="0.3">
      <c r="A42" s="33"/>
      <c r="B42" s="33"/>
      <c r="C42" s="21"/>
      <c r="D42" s="21"/>
      <c r="E42" s="21"/>
      <c r="F42" s="21"/>
      <c r="G42" s="21"/>
      <c r="H42" s="21"/>
      <c r="I42" s="18"/>
      <c r="J42" s="18"/>
      <c r="K42" s="21"/>
      <c r="P42" s="12"/>
      <c r="V42" s="12"/>
    </row>
    <row r="43" spans="1:40" x14ac:dyDescent="0.3">
      <c r="A43" s="33"/>
      <c r="B43" s="33"/>
      <c r="C43" s="34"/>
      <c r="D43" s="21"/>
      <c r="E43" s="21"/>
      <c r="F43" s="21"/>
      <c r="G43" s="18"/>
      <c r="H43" s="18"/>
      <c r="I43" s="18"/>
      <c r="J43" s="18"/>
      <c r="K43" s="21"/>
      <c r="P43" s="12"/>
      <c r="V43" s="12"/>
    </row>
    <row r="44" spans="1:40" x14ac:dyDescent="0.3">
      <c r="A44" s="33"/>
      <c r="B44" s="33"/>
      <c r="C44" s="18"/>
      <c r="D44" s="18"/>
      <c r="E44" s="18"/>
      <c r="F44" s="18"/>
      <c r="G44" s="18"/>
      <c r="H44" s="18"/>
      <c r="I44" s="18"/>
      <c r="J44" s="18"/>
      <c r="K44" s="21"/>
      <c r="P44" s="12"/>
      <c r="V44" s="12"/>
    </row>
    <row r="45" spans="1:40" x14ac:dyDescent="0.3">
      <c r="A45" s="33"/>
      <c r="B45" s="33"/>
      <c r="C45" s="18"/>
      <c r="D45" s="18"/>
      <c r="E45" s="18"/>
      <c r="F45" s="18"/>
      <c r="G45" s="18"/>
      <c r="H45" s="18"/>
      <c r="I45" s="18"/>
      <c r="J45" s="18"/>
      <c r="K45" s="21"/>
      <c r="P45" s="12"/>
      <c r="V45" s="12"/>
    </row>
    <row r="46" spans="1:40" x14ac:dyDescent="0.3">
      <c r="A46" s="33"/>
      <c r="B46" s="33"/>
      <c r="C46" s="34"/>
      <c r="D46" s="21"/>
      <c r="E46" s="21"/>
      <c r="F46" s="21"/>
      <c r="G46" s="21"/>
      <c r="H46" s="21"/>
      <c r="I46" s="18"/>
      <c r="J46" s="18"/>
      <c r="K46" s="21"/>
      <c r="M46" s="12"/>
      <c r="P46" s="12"/>
      <c r="V46" s="12"/>
    </row>
    <row r="47" spans="1:40" x14ac:dyDescent="0.3">
      <c r="A47" s="33"/>
      <c r="B47" s="33"/>
      <c r="C47" s="34"/>
      <c r="D47" s="21"/>
      <c r="E47" s="21"/>
      <c r="F47" s="21"/>
      <c r="G47" s="21"/>
      <c r="H47" s="18"/>
      <c r="I47" s="18"/>
      <c r="J47" s="18"/>
      <c r="K47" s="21"/>
      <c r="N47" s="12"/>
      <c r="P47" s="12"/>
      <c r="V47" s="12"/>
    </row>
    <row r="48" spans="1:40" x14ac:dyDescent="0.3">
      <c r="A48" s="33"/>
      <c r="B48" s="33"/>
      <c r="C48" s="34"/>
      <c r="D48" s="21"/>
      <c r="E48" s="21"/>
      <c r="F48" s="21"/>
      <c r="G48" s="21"/>
      <c r="H48" s="18"/>
      <c r="I48" s="18"/>
      <c r="J48" s="18"/>
      <c r="K48" s="21"/>
      <c r="M48" s="12"/>
      <c r="P48" s="12"/>
      <c r="V48" s="12"/>
    </row>
    <row r="49" spans="1:35" x14ac:dyDescent="0.3">
      <c r="A49" s="33"/>
      <c r="B49" s="33"/>
      <c r="C49" s="34"/>
      <c r="D49" s="21"/>
      <c r="E49" s="21"/>
      <c r="F49" s="21"/>
      <c r="G49" s="21"/>
      <c r="H49" s="18"/>
      <c r="I49" s="18"/>
      <c r="J49" s="18"/>
      <c r="K49" s="21"/>
      <c r="N49" s="12"/>
      <c r="P49" s="12"/>
      <c r="V49" s="12"/>
    </row>
    <row r="50" spans="1:35" x14ac:dyDescent="0.3">
      <c r="A50" s="33"/>
      <c r="B50" s="33"/>
      <c r="C50" s="34"/>
      <c r="D50" s="21"/>
      <c r="E50" s="21"/>
      <c r="F50" s="21"/>
      <c r="G50" s="21"/>
      <c r="H50" s="18"/>
      <c r="I50" s="18"/>
      <c r="J50" s="18"/>
      <c r="K50" s="21"/>
      <c r="N50" s="12"/>
      <c r="P50" s="12"/>
      <c r="V50" s="12"/>
    </row>
    <row r="51" spans="1:35" x14ac:dyDescent="0.3">
      <c r="A51" s="33"/>
      <c r="B51" s="33"/>
      <c r="C51" s="18"/>
      <c r="D51" s="18"/>
      <c r="E51" s="18"/>
      <c r="F51" s="18"/>
      <c r="G51" s="18"/>
      <c r="H51" s="18"/>
      <c r="I51" s="18"/>
      <c r="J51" s="18"/>
      <c r="K51" s="21"/>
      <c r="O51" s="12"/>
      <c r="P51" s="12"/>
      <c r="Q51" s="12"/>
      <c r="R51" s="12"/>
      <c r="S51" s="12"/>
      <c r="T51" s="12"/>
      <c r="U51" s="12"/>
      <c r="V51" s="12"/>
    </row>
    <row r="52" spans="1:35" x14ac:dyDescent="0.3">
      <c r="A52" s="33"/>
      <c r="B52" s="33"/>
      <c r="C52" s="34"/>
      <c r="D52" s="21"/>
      <c r="E52" s="21"/>
      <c r="F52" s="21"/>
      <c r="G52" s="21"/>
      <c r="H52" s="18"/>
      <c r="I52" s="18"/>
      <c r="J52" s="18"/>
      <c r="K52" s="21"/>
      <c r="P52" s="12"/>
      <c r="V52" s="12"/>
    </row>
    <row r="53" spans="1:35" x14ac:dyDescent="0.3">
      <c r="A53" s="33"/>
      <c r="B53" s="33"/>
      <c r="C53" s="34"/>
      <c r="D53" s="21"/>
      <c r="E53" s="21"/>
      <c r="F53" s="21"/>
      <c r="G53" s="21"/>
      <c r="H53" s="21"/>
      <c r="I53" s="18"/>
      <c r="J53" s="18"/>
      <c r="K53" s="2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3">
      <c r="A54" s="33"/>
      <c r="B54" s="33"/>
      <c r="C54" s="34"/>
      <c r="D54" s="21"/>
      <c r="E54" s="21"/>
      <c r="F54" s="21"/>
      <c r="G54" s="21"/>
      <c r="H54" s="21"/>
      <c r="I54" s="18"/>
      <c r="J54" s="18"/>
      <c r="K54" s="21"/>
      <c r="O54" s="12"/>
      <c r="P54" s="12"/>
      <c r="Q54" s="12"/>
      <c r="R54" s="12"/>
      <c r="V54" s="12"/>
    </row>
    <row r="55" spans="1:35" x14ac:dyDescent="0.3">
      <c r="A55" s="33"/>
      <c r="B55" s="33"/>
      <c r="C55" s="34"/>
      <c r="D55" s="21"/>
      <c r="E55" s="21"/>
      <c r="F55" s="21"/>
      <c r="G55" s="18"/>
      <c r="H55" s="21"/>
      <c r="I55" s="18"/>
      <c r="J55" s="18"/>
      <c r="K55" s="21"/>
      <c r="P55" s="12"/>
      <c r="V55" s="12"/>
    </row>
    <row r="56" spans="1:35" x14ac:dyDescent="0.3">
      <c r="A56" s="33"/>
      <c r="B56" s="33"/>
      <c r="C56" s="34"/>
      <c r="D56" s="21"/>
      <c r="E56" s="21"/>
      <c r="F56" s="18"/>
      <c r="G56" s="18"/>
      <c r="H56" s="21"/>
      <c r="I56" s="18"/>
      <c r="J56" s="18"/>
      <c r="K56" s="21"/>
      <c r="P56" s="12"/>
      <c r="V56" s="12"/>
    </row>
    <row r="57" spans="1:35" x14ac:dyDescent="0.3">
      <c r="A57" s="33"/>
      <c r="B57" s="33"/>
      <c r="C57" s="34"/>
      <c r="D57" s="21"/>
      <c r="E57" s="21"/>
      <c r="F57" s="21"/>
      <c r="G57" s="21"/>
      <c r="H57" s="21"/>
      <c r="I57" s="18"/>
      <c r="J57" s="18"/>
      <c r="K57" s="21"/>
      <c r="P57" s="12"/>
      <c r="V57" s="12"/>
    </row>
    <row r="58" spans="1:35" x14ac:dyDescent="0.3">
      <c r="A58" s="33"/>
      <c r="B58" s="33"/>
      <c r="C58" s="34"/>
      <c r="D58" s="21"/>
      <c r="E58" s="21"/>
      <c r="F58" s="21"/>
      <c r="G58" s="21"/>
      <c r="H58" s="21"/>
      <c r="I58" s="18"/>
      <c r="J58" s="18"/>
      <c r="K58" s="21"/>
      <c r="P58" s="12"/>
      <c r="V58" s="12"/>
    </row>
    <row r="59" spans="1:35" x14ac:dyDescent="0.3">
      <c r="A59" s="33"/>
      <c r="B59" s="33"/>
      <c r="C59" s="18"/>
      <c r="D59" s="18"/>
      <c r="E59" s="18"/>
      <c r="F59" s="18"/>
      <c r="G59" s="18"/>
      <c r="H59" s="21"/>
      <c r="I59" s="18"/>
      <c r="J59" s="18"/>
      <c r="K59" s="21"/>
      <c r="P59" s="12"/>
      <c r="V59" s="12"/>
    </row>
    <row r="60" spans="1:35" x14ac:dyDescent="0.3">
      <c r="A60" s="33"/>
      <c r="B60" s="33"/>
      <c r="C60" s="34"/>
      <c r="D60" s="21"/>
      <c r="E60" s="21"/>
      <c r="F60" s="21"/>
      <c r="G60" s="21"/>
      <c r="H60" s="21"/>
      <c r="I60" s="18"/>
      <c r="J60" s="18"/>
      <c r="K60" s="21"/>
      <c r="P60" s="12"/>
      <c r="V60" s="12"/>
    </row>
    <row r="61" spans="1:35" x14ac:dyDescent="0.3">
      <c r="A61" s="33"/>
      <c r="B61" s="33"/>
      <c r="C61" s="18"/>
      <c r="D61" s="18"/>
      <c r="E61" s="18"/>
      <c r="F61" s="18"/>
      <c r="G61" s="18"/>
      <c r="H61" s="21"/>
      <c r="I61" s="18"/>
      <c r="J61" s="18"/>
      <c r="K61" s="21"/>
      <c r="M61" s="12"/>
      <c r="P61" s="12"/>
      <c r="V61" s="12"/>
    </row>
    <row r="62" spans="1:35" x14ac:dyDescent="0.3">
      <c r="A62" s="33"/>
      <c r="B62" s="33"/>
      <c r="C62" s="18"/>
      <c r="D62" s="18"/>
      <c r="E62" s="18"/>
      <c r="F62" s="18"/>
      <c r="G62" s="18"/>
      <c r="H62" s="18"/>
      <c r="I62" s="18"/>
      <c r="J62" s="18"/>
      <c r="K62" s="21"/>
      <c r="N62" s="12"/>
      <c r="P62" s="12"/>
      <c r="V62" s="12"/>
    </row>
    <row r="63" spans="1:35" x14ac:dyDescent="0.3">
      <c r="A63" s="33"/>
      <c r="B63" s="33"/>
      <c r="C63" s="18"/>
      <c r="D63" s="18"/>
      <c r="E63" s="18"/>
      <c r="F63" s="18"/>
      <c r="G63" s="18"/>
      <c r="H63" s="18"/>
      <c r="I63" s="18"/>
      <c r="J63" s="18"/>
      <c r="K63" s="21"/>
      <c r="P63" s="12"/>
      <c r="V63" s="12"/>
    </row>
    <row r="64" spans="1:35" x14ac:dyDescent="0.3">
      <c r="A64" s="33"/>
      <c r="B64" s="33"/>
      <c r="C64" s="34"/>
      <c r="D64" s="21"/>
      <c r="E64" s="21"/>
      <c r="F64" s="21"/>
      <c r="G64" s="21"/>
      <c r="H64" s="21"/>
      <c r="I64" s="18"/>
      <c r="J64" s="18"/>
      <c r="K64" s="21"/>
      <c r="V64" s="12"/>
    </row>
    <row r="65" spans="1:22" x14ac:dyDescent="0.3">
      <c r="A65" s="33"/>
      <c r="B65" s="33"/>
      <c r="C65" s="34"/>
      <c r="D65" s="21"/>
      <c r="E65" s="18"/>
      <c r="F65" s="18"/>
      <c r="G65" s="18"/>
      <c r="H65" s="18"/>
      <c r="I65" s="18"/>
      <c r="J65" s="18"/>
      <c r="K65" s="21"/>
    </row>
    <row r="66" spans="1:22" x14ac:dyDescent="0.3">
      <c r="A66" s="33"/>
      <c r="B66" s="33"/>
      <c r="C66" s="34"/>
      <c r="D66" s="21"/>
      <c r="E66" s="21"/>
      <c r="F66" s="21"/>
      <c r="G66" s="18"/>
      <c r="H66" s="18"/>
      <c r="I66" s="18"/>
      <c r="J66" s="18"/>
      <c r="K66" s="21"/>
    </row>
    <row r="67" spans="1:22" x14ac:dyDescent="0.3">
      <c r="A67" s="33"/>
      <c r="B67" s="33"/>
      <c r="C67" s="18"/>
      <c r="D67" s="18"/>
      <c r="E67" s="18"/>
      <c r="F67" s="18"/>
      <c r="G67" s="18"/>
      <c r="H67" s="18"/>
      <c r="I67" s="18"/>
      <c r="J67" s="18"/>
      <c r="K67" s="21"/>
      <c r="M67" s="12"/>
    </row>
    <row r="68" spans="1:22" x14ac:dyDescent="0.3">
      <c r="A68" s="33"/>
      <c r="B68" s="33"/>
      <c r="C68" s="21"/>
      <c r="D68" s="21"/>
      <c r="E68" s="21"/>
      <c r="F68" s="21"/>
      <c r="G68" s="21"/>
      <c r="H68" s="21"/>
      <c r="I68" s="18"/>
      <c r="J68" s="18"/>
      <c r="K68" s="21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3">
      <c r="A69" s="33"/>
      <c r="B69" s="33"/>
      <c r="C69" s="21"/>
      <c r="D69" s="21"/>
      <c r="E69" s="21"/>
      <c r="F69" s="21"/>
      <c r="G69" s="21"/>
      <c r="H69" s="21"/>
      <c r="I69" s="18"/>
      <c r="J69" s="18"/>
      <c r="K69" s="21"/>
    </row>
    <row r="70" spans="1:22" x14ac:dyDescent="0.3">
      <c r="A70" s="33"/>
      <c r="B70" s="33"/>
      <c r="C70" s="21"/>
      <c r="D70" s="21"/>
      <c r="E70" s="21"/>
      <c r="F70" s="21"/>
      <c r="G70" s="18"/>
      <c r="H70" s="21"/>
      <c r="I70" s="18"/>
      <c r="J70" s="18"/>
      <c r="K70" s="21"/>
    </row>
    <row r="71" spans="1:22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21"/>
    </row>
    <row r="72" spans="1:22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spans="1:22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</row>
    <row r="74" spans="1:22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22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0B53-1115-49FF-B804-139D0E97D7DA}">
  <dimension ref="A1:AN71"/>
  <sheetViews>
    <sheetView topLeftCell="N1" workbookViewId="0">
      <selection activeCell="AD34" sqref="AD34"/>
    </sheetView>
  </sheetViews>
  <sheetFormatPr defaultRowHeight="14" x14ac:dyDescent="0.3"/>
  <sheetData>
    <row r="1" spans="1:40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40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40" x14ac:dyDescent="0.3">
      <c r="A3" s="13" t="s">
        <v>43</v>
      </c>
      <c r="B3">
        <v>0.88455300000000003</v>
      </c>
      <c r="C3">
        <v>0.59689300000000001</v>
      </c>
      <c r="D3">
        <v>3.2639300000000002</v>
      </c>
      <c r="E3">
        <v>3.6996000000000002</v>
      </c>
      <c r="F3">
        <v>2.1957100000000001</v>
      </c>
      <c r="G3" s="26"/>
      <c r="H3">
        <v>2.15612</v>
      </c>
      <c r="I3" s="14"/>
      <c r="J3">
        <v>2.6408200000000002</v>
      </c>
      <c r="K3">
        <v>2.37296</v>
      </c>
      <c r="L3">
        <v>3.6854499999999999</v>
      </c>
      <c r="M3" s="26"/>
      <c r="N3">
        <v>1.6414</v>
      </c>
      <c r="O3">
        <v>1.39262</v>
      </c>
      <c r="P3">
        <v>3.0478000000000001</v>
      </c>
      <c r="Q3">
        <v>1.62784</v>
      </c>
      <c r="R3">
        <v>3.3251200000000001</v>
      </c>
      <c r="S3" s="26"/>
      <c r="T3">
        <v>1.8908400000000001</v>
      </c>
      <c r="V3">
        <v>3.2426900000000001</v>
      </c>
      <c r="W3">
        <v>4.0461499999999999</v>
      </c>
      <c r="X3" s="14"/>
      <c r="Y3" s="27"/>
      <c r="Z3" s="14"/>
      <c r="AA3" s="14"/>
      <c r="AB3">
        <v>3.3809499999999999</v>
      </c>
      <c r="AC3">
        <v>4.2025499999999996</v>
      </c>
      <c r="AD3">
        <v>2.6951000000000001</v>
      </c>
      <c r="AE3" s="26"/>
      <c r="AF3">
        <v>2.6425900000000002</v>
      </c>
      <c r="AG3" s="14"/>
      <c r="AH3" s="14"/>
      <c r="AI3">
        <v>2.7122099999999998</v>
      </c>
      <c r="AJ3">
        <v>2.2820999999999998</v>
      </c>
      <c r="AK3" s="27"/>
    </row>
    <row r="4" spans="1:40" x14ac:dyDescent="0.3">
      <c r="A4" s="13" t="s">
        <v>44</v>
      </c>
      <c r="B4">
        <v>0.68710400000000005</v>
      </c>
      <c r="C4">
        <v>0.55542999999999998</v>
      </c>
      <c r="D4">
        <v>4.13028</v>
      </c>
      <c r="E4">
        <v>3.9531299999999998</v>
      </c>
      <c r="F4">
        <v>2.4170699999999998</v>
      </c>
      <c r="G4" s="26"/>
      <c r="H4">
        <v>2.1373500000000001</v>
      </c>
      <c r="I4" s="14"/>
      <c r="J4">
        <v>1.78233</v>
      </c>
      <c r="K4">
        <v>2.11903</v>
      </c>
      <c r="L4">
        <v>3.6236899999999999</v>
      </c>
      <c r="M4" s="26"/>
      <c r="N4">
        <v>1.6223099999999999</v>
      </c>
      <c r="O4">
        <v>1.5251399999999999</v>
      </c>
      <c r="P4">
        <v>3.0097999999999998</v>
      </c>
      <c r="Q4">
        <v>1.5134700000000001</v>
      </c>
      <c r="R4">
        <v>3.6921900000000001</v>
      </c>
      <c r="S4" s="26"/>
      <c r="T4">
        <v>2.05694</v>
      </c>
      <c r="U4" s="22"/>
      <c r="V4" s="12">
        <v>3.6606299999999998</v>
      </c>
      <c r="W4" s="12">
        <v>3.7697500000000002</v>
      </c>
      <c r="X4" s="14"/>
      <c r="Y4" s="27"/>
      <c r="Z4" s="14"/>
      <c r="AA4" s="14"/>
      <c r="AB4">
        <v>3.9570099999999999</v>
      </c>
      <c r="AC4">
        <v>4.1971100000000003</v>
      </c>
      <c r="AD4">
        <v>2.4561199999999999</v>
      </c>
      <c r="AE4" s="26"/>
      <c r="AF4">
        <v>2.6606999999999998</v>
      </c>
      <c r="AG4" s="14"/>
      <c r="AH4" s="14"/>
      <c r="AI4">
        <v>2.6705899999999998</v>
      </c>
      <c r="AJ4">
        <v>2.4172600000000002</v>
      </c>
      <c r="AK4" s="27"/>
    </row>
    <row r="5" spans="1:40" x14ac:dyDescent="0.3">
      <c r="A5" s="13" t="s">
        <v>45</v>
      </c>
      <c r="B5">
        <v>0.58717399999999997</v>
      </c>
      <c r="C5">
        <v>0.48571399999999998</v>
      </c>
      <c r="D5">
        <v>3.65374</v>
      </c>
      <c r="E5">
        <v>4.0075099999999999</v>
      </c>
      <c r="F5">
        <v>2.01051</v>
      </c>
      <c r="G5" s="26"/>
      <c r="H5">
        <v>2.1392699999999998</v>
      </c>
      <c r="I5" s="14"/>
      <c r="J5">
        <v>2.07098</v>
      </c>
      <c r="K5">
        <v>2.84606</v>
      </c>
      <c r="L5">
        <v>4.2866400000000002</v>
      </c>
      <c r="M5" s="26"/>
      <c r="N5">
        <v>1.6424799999999999</v>
      </c>
      <c r="O5">
        <v>1.4847699999999999</v>
      </c>
      <c r="P5">
        <v>2.9856799999999999</v>
      </c>
      <c r="Q5">
        <v>1.5585599999999999</v>
      </c>
      <c r="R5">
        <v>3.1091500000000001</v>
      </c>
      <c r="S5" s="26"/>
      <c r="T5">
        <v>1.7581899999999999</v>
      </c>
      <c r="U5" s="22"/>
      <c r="V5">
        <v>3.1528299999999998</v>
      </c>
      <c r="W5">
        <v>4.3710199999999997</v>
      </c>
      <c r="X5" s="14"/>
      <c r="Y5" s="27"/>
      <c r="Z5" s="14"/>
      <c r="AA5" s="14"/>
      <c r="AB5">
        <v>3.5010599999999998</v>
      </c>
      <c r="AC5">
        <v>4.4114300000000002</v>
      </c>
      <c r="AD5">
        <v>2.1907399999999999</v>
      </c>
      <c r="AE5" s="26"/>
      <c r="AF5">
        <v>2.61402</v>
      </c>
      <c r="AG5" s="14"/>
      <c r="AH5" s="14"/>
      <c r="AI5">
        <v>2.5282</v>
      </c>
      <c r="AJ5">
        <v>2.3751199999999999</v>
      </c>
      <c r="AK5" s="27"/>
    </row>
    <row r="6" spans="1:40" x14ac:dyDescent="0.3">
      <c r="A6" s="13" t="s">
        <v>46</v>
      </c>
      <c r="B6">
        <v>0.69745400000000002</v>
      </c>
      <c r="C6" s="22"/>
      <c r="D6">
        <v>3.7677999999999998</v>
      </c>
      <c r="E6">
        <v>3.6175700000000002</v>
      </c>
      <c r="F6">
        <v>2.2029100000000001</v>
      </c>
      <c r="G6" s="26"/>
      <c r="H6">
        <v>2.2755100000000001</v>
      </c>
      <c r="I6" s="14"/>
      <c r="J6">
        <v>2.1281599999999998</v>
      </c>
      <c r="K6">
        <v>2.2686700000000002</v>
      </c>
      <c r="L6">
        <v>4.27834</v>
      </c>
      <c r="M6" s="26"/>
      <c r="N6">
        <v>1.5568299999999999</v>
      </c>
      <c r="O6">
        <v>1.5321400000000001</v>
      </c>
      <c r="P6">
        <v>3.1051899999999999</v>
      </c>
      <c r="Q6">
        <v>1.55294</v>
      </c>
      <c r="R6">
        <v>3.2076699999999998</v>
      </c>
      <c r="S6" s="26"/>
      <c r="T6" s="12">
        <v>1.50431</v>
      </c>
      <c r="U6" s="22"/>
      <c r="V6">
        <v>2.7990400000000002</v>
      </c>
      <c r="W6">
        <v>4.03322</v>
      </c>
      <c r="X6" s="14"/>
      <c r="Y6" s="27"/>
      <c r="Z6" s="14"/>
      <c r="AA6" s="14"/>
      <c r="AB6">
        <v>1.8723399999999999</v>
      </c>
      <c r="AC6">
        <v>4.1949100000000001</v>
      </c>
      <c r="AD6">
        <v>2.0510600000000001</v>
      </c>
      <c r="AE6" s="26"/>
      <c r="AF6">
        <v>2.5533800000000002</v>
      </c>
      <c r="AG6" s="14"/>
      <c r="AH6" s="14"/>
      <c r="AI6">
        <v>2.6999</v>
      </c>
      <c r="AJ6">
        <v>2.2424300000000001</v>
      </c>
      <c r="AK6" s="27"/>
      <c r="AN6" s="12"/>
    </row>
    <row r="7" spans="1:40" x14ac:dyDescent="0.3">
      <c r="A7" s="13" t="s">
        <v>47</v>
      </c>
      <c r="B7" s="22"/>
      <c r="C7" s="22"/>
      <c r="D7">
        <v>3.1787700000000001</v>
      </c>
      <c r="E7" s="22"/>
      <c r="F7">
        <v>2.2291699999999999</v>
      </c>
      <c r="G7" s="26"/>
      <c r="H7">
        <v>2.1413099999999998</v>
      </c>
      <c r="I7" s="14"/>
      <c r="J7" s="22"/>
      <c r="K7">
        <v>2.55951</v>
      </c>
      <c r="L7">
        <v>3.6409899999999999</v>
      </c>
      <c r="M7" s="26"/>
      <c r="N7">
        <v>1.8060499999999999</v>
      </c>
      <c r="O7">
        <v>1.3792500000000001</v>
      </c>
      <c r="P7">
        <v>3.1737899999999999</v>
      </c>
      <c r="Q7">
        <v>1.5308900000000001</v>
      </c>
      <c r="R7">
        <v>3.4830899999999998</v>
      </c>
      <c r="S7" s="26"/>
      <c r="T7">
        <v>1.91713</v>
      </c>
      <c r="U7" s="22"/>
      <c r="V7">
        <v>3.6428099999999999</v>
      </c>
      <c r="W7">
        <v>4.0561699999999998</v>
      </c>
      <c r="X7" s="14"/>
      <c r="Y7" s="27"/>
      <c r="Z7" s="14"/>
      <c r="AA7" s="14"/>
      <c r="AB7">
        <v>2.2117900000000001</v>
      </c>
      <c r="AC7">
        <v>4.4241200000000003</v>
      </c>
      <c r="AD7">
        <v>2.6836199999999999</v>
      </c>
      <c r="AE7" s="26"/>
      <c r="AF7">
        <v>2.5029699999999999</v>
      </c>
      <c r="AG7" s="14"/>
      <c r="AH7" s="14"/>
      <c r="AI7">
        <v>2.4915099999999999</v>
      </c>
      <c r="AJ7" s="22"/>
      <c r="AK7" s="27"/>
      <c r="AN7" s="12"/>
    </row>
    <row r="8" spans="1:40" x14ac:dyDescent="0.3">
      <c r="A8" s="13" t="s">
        <v>48</v>
      </c>
      <c r="B8" s="27"/>
      <c r="C8" s="27"/>
      <c r="D8" s="27"/>
      <c r="E8" s="27"/>
      <c r="F8" s="27"/>
      <c r="G8" s="26"/>
      <c r="I8" s="26"/>
      <c r="J8" s="26"/>
      <c r="K8" s="27"/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6"/>
      <c r="AF8" s="26"/>
      <c r="AG8" s="26"/>
      <c r="AH8" s="27"/>
      <c r="AI8" s="27"/>
      <c r="AJ8" s="26"/>
      <c r="AK8" s="27"/>
      <c r="AN8" s="12"/>
    </row>
    <row r="9" spans="1:40" x14ac:dyDescent="0.3">
      <c r="A9" s="13" t="s">
        <v>49</v>
      </c>
      <c r="B9" s="11">
        <f>AVERAGE(B3:B7)</f>
        <v>0.71407125000000005</v>
      </c>
      <c r="C9" s="11">
        <f t="shared" ref="C9:AJ9" si="0">AVERAGE(C3:C7)</f>
        <v>0.54601233333333332</v>
      </c>
      <c r="D9" s="11">
        <f t="shared" si="0"/>
        <v>3.5989040000000001</v>
      </c>
      <c r="E9" s="11">
        <f t="shared" si="0"/>
        <v>3.8194525000000001</v>
      </c>
      <c r="F9" s="11">
        <f t="shared" si="0"/>
        <v>2.211074</v>
      </c>
      <c r="G9" s="11">
        <f>AVERAGE(G11:G35)</f>
        <v>2.1015544000000004</v>
      </c>
      <c r="H9" s="11">
        <f t="shared" si="0"/>
        <v>2.1699120000000001</v>
      </c>
      <c r="I9" s="11" t="e">
        <f t="shared" si="0"/>
        <v>#DIV/0!</v>
      </c>
      <c r="J9" s="11">
        <f t="shared" si="0"/>
        <v>2.1555724999999999</v>
      </c>
      <c r="K9" s="11">
        <f>AVERAGE(K3:K7)</f>
        <v>2.4332459999999996</v>
      </c>
      <c r="L9" s="11">
        <f t="shared" si="0"/>
        <v>3.903022</v>
      </c>
      <c r="M9" s="11">
        <f>AVERAGE(M11:M24)</f>
        <v>3.040502142857143</v>
      </c>
      <c r="N9" s="11">
        <f t="shared" si="0"/>
        <v>1.6538139999999999</v>
      </c>
      <c r="O9" s="11">
        <f t="shared" si="0"/>
        <v>1.4627839999999999</v>
      </c>
      <c r="P9" s="11">
        <f t="shared" si="0"/>
        <v>3.0644520000000002</v>
      </c>
      <c r="Q9" s="11">
        <f t="shared" si="0"/>
        <v>1.55674</v>
      </c>
      <c r="R9" s="11">
        <f t="shared" si="0"/>
        <v>3.3634439999999999</v>
      </c>
      <c r="S9" s="11">
        <f>AVERAGE(S11:S35)</f>
        <v>1.7860809599999998</v>
      </c>
      <c r="T9" s="11">
        <f t="shared" si="0"/>
        <v>1.8254819999999998</v>
      </c>
      <c r="U9" s="11" t="e">
        <f t="shared" si="0"/>
        <v>#DIV/0!</v>
      </c>
      <c r="V9" s="11">
        <f t="shared" si="0"/>
        <v>3.2995999999999994</v>
      </c>
      <c r="W9" s="11">
        <f t="shared" si="0"/>
        <v>4.0552620000000008</v>
      </c>
      <c r="X9" s="11" t="e">
        <f>AVERAGE(X3:X7)</f>
        <v>#DIV/0!</v>
      </c>
      <c r="Y9" s="11">
        <f>AVERAGE(Y11:Y35)</f>
        <v>3.7047871999999997</v>
      </c>
      <c r="Z9" s="11" t="e">
        <f t="shared" si="0"/>
        <v>#DIV/0!</v>
      </c>
      <c r="AA9" s="11" t="e">
        <f t="shared" si="0"/>
        <v>#DIV/0!</v>
      </c>
      <c r="AB9" s="11">
        <f t="shared" si="0"/>
        <v>2.9846300000000001</v>
      </c>
      <c r="AC9" s="11">
        <f t="shared" si="0"/>
        <v>4.2860240000000003</v>
      </c>
      <c r="AD9" s="11">
        <f t="shared" si="0"/>
        <v>2.4153279999999997</v>
      </c>
      <c r="AE9" s="11">
        <f>AVERAGE(AE11:AE22)</f>
        <v>2.2751933333333336</v>
      </c>
      <c r="AF9" s="11">
        <f t="shared" si="0"/>
        <v>2.594732</v>
      </c>
      <c r="AG9" s="11" t="e">
        <f t="shared" si="0"/>
        <v>#DIV/0!</v>
      </c>
      <c r="AH9" s="11" t="e">
        <f t="shared" si="0"/>
        <v>#DIV/0!</v>
      </c>
      <c r="AI9" s="11">
        <f t="shared" si="0"/>
        <v>2.620482</v>
      </c>
      <c r="AJ9" s="11">
        <f t="shared" si="0"/>
        <v>2.3292275</v>
      </c>
      <c r="AK9" s="11">
        <f>AVERAGE(AK11:AK26)</f>
        <v>3.4011143749999997</v>
      </c>
      <c r="AN9" s="12"/>
    </row>
    <row r="10" spans="1:40" x14ac:dyDescent="0.3">
      <c r="A10" s="13" t="s">
        <v>50</v>
      </c>
      <c r="B10" s="11">
        <f>STDEV(B3:B7)</f>
        <v>0.12405684813926983</v>
      </c>
      <c r="C10" s="11">
        <f t="shared" ref="C10:AJ10" si="1">STDEV(C3:C7)</f>
        <v>5.6184622845876032E-2</v>
      </c>
      <c r="D10" s="11">
        <f t="shared" si="1"/>
        <v>0.38814090795740652</v>
      </c>
      <c r="E10" s="11">
        <f t="shared" si="1"/>
        <v>0.19004952238385989</v>
      </c>
      <c r="F10" s="11">
        <f t="shared" si="1"/>
        <v>0.14430041469101876</v>
      </c>
      <c r="G10" s="11">
        <f>STDEV(G11:G35)</f>
        <v>0.63184292333406167</v>
      </c>
      <c r="H10" s="11">
        <f t="shared" si="1"/>
        <v>5.9494636901152795E-2</v>
      </c>
      <c r="I10" s="11" t="e">
        <f t="shared" si="1"/>
        <v>#DIV/0!</v>
      </c>
      <c r="J10" s="11">
        <f t="shared" si="1"/>
        <v>0.35715656523668582</v>
      </c>
      <c r="K10" s="11">
        <f>STDEV(K3:K7)</f>
        <v>0.28098458699722406</v>
      </c>
      <c r="L10" s="11">
        <f t="shared" si="1"/>
        <v>0.34714949282693774</v>
      </c>
      <c r="M10" s="11">
        <f>STDEV(M11:M24)</f>
        <v>0.93967357648345551</v>
      </c>
      <c r="N10" s="11">
        <f t="shared" si="1"/>
        <v>9.2001039287608041E-2</v>
      </c>
      <c r="O10" s="11">
        <f t="shared" si="1"/>
        <v>7.2599631059668601E-2</v>
      </c>
      <c r="P10" s="11">
        <f t="shared" si="1"/>
        <v>7.5966343007940043E-2</v>
      </c>
      <c r="Q10" s="11">
        <f t="shared" si="1"/>
        <v>4.3627622557274363E-2</v>
      </c>
      <c r="R10" s="11">
        <f t="shared" si="1"/>
        <v>0.2306451843850203</v>
      </c>
      <c r="S10" s="11">
        <f>STDEV(S11:S35)</f>
        <v>0.51901640679080652</v>
      </c>
      <c r="T10" s="11">
        <f t="shared" si="1"/>
        <v>0.2085206804372195</v>
      </c>
      <c r="U10" s="11" t="e">
        <f t="shared" si="1"/>
        <v>#DIV/0!</v>
      </c>
      <c r="V10" s="11">
        <f t="shared" si="1"/>
        <v>0.36175829624211786</v>
      </c>
      <c r="W10" s="11">
        <f t="shared" si="1"/>
        <v>0.2131841454470757</v>
      </c>
      <c r="X10" s="11" t="e">
        <f t="shared" si="1"/>
        <v>#DIV/0!</v>
      </c>
      <c r="Y10" s="11">
        <f>STDEV(Y11:Y35)</f>
        <v>1.2341117342496448</v>
      </c>
      <c r="Z10" s="11" t="e">
        <f t="shared" si="1"/>
        <v>#DIV/0!</v>
      </c>
      <c r="AA10" s="11" t="e">
        <f t="shared" si="1"/>
        <v>#DIV/0!</v>
      </c>
      <c r="AB10" s="11">
        <f t="shared" si="1"/>
        <v>0.894952940299098</v>
      </c>
      <c r="AC10" s="11">
        <f t="shared" si="1"/>
        <v>0.12038743613849423</v>
      </c>
      <c r="AD10" s="11">
        <f t="shared" si="1"/>
        <v>0.2894166123773837</v>
      </c>
      <c r="AE10" s="11">
        <f>STDEV(AE11:AE22)</f>
        <v>0.65215601891423203</v>
      </c>
      <c r="AF10" s="11">
        <f t="shared" si="1"/>
        <v>6.5468398254425006E-2</v>
      </c>
      <c r="AG10" s="11" t="e">
        <f t="shared" si="1"/>
        <v>#DIV/0!</v>
      </c>
      <c r="AH10" s="11" t="e">
        <f t="shared" si="1"/>
        <v>#DIV/0!</v>
      </c>
      <c r="AI10" s="11">
        <f t="shared" si="1"/>
        <v>0.10293420311053071</v>
      </c>
      <c r="AJ10" s="11">
        <f t="shared" si="1"/>
        <v>8.0850994376486629E-2</v>
      </c>
      <c r="AK10" s="11">
        <f>STDEV(AK11:AK26)</f>
        <v>1.1418641828049954</v>
      </c>
      <c r="AN10" s="12"/>
    </row>
    <row r="11" spans="1:40" x14ac:dyDescent="0.3">
      <c r="C11" s="12"/>
      <c r="G11" s="21">
        <v>1.42316</v>
      </c>
      <c r="M11">
        <v>1.5881700000000001</v>
      </c>
      <c r="N11" s="12"/>
      <c r="O11" s="12"/>
      <c r="S11">
        <v>1.3893</v>
      </c>
      <c r="Y11">
        <v>1.12747</v>
      </c>
      <c r="AB11" s="12"/>
      <c r="AE11">
        <v>1.5250699999999999</v>
      </c>
      <c r="AH11" s="12"/>
      <c r="AK11">
        <v>1.5344</v>
      </c>
      <c r="AN11" s="12"/>
    </row>
    <row r="12" spans="1:40" x14ac:dyDescent="0.3">
      <c r="C12" s="12"/>
      <c r="G12" s="21">
        <v>1.83586</v>
      </c>
      <c r="L12" s="12"/>
      <c r="M12">
        <v>1.4405600000000001</v>
      </c>
      <c r="N12" s="12"/>
      <c r="O12" s="12"/>
      <c r="P12" s="12"/>
      <c r="S12">
        <v>1.1561999999999999</v>
      </c>
      <c r="Y12">
        <v>1.34579</v>
      </c>
      <c r="AB12" s="12"/>
      <c r="AE12">
        <v>1.5492999999999999</v>
      </c>
      <c r="AH12" s="12"/>
      <c r="AK12">
        <v>3.55335</v>
      </c>
      <c r="AN12" s="12"/>
    </row>
    <row r="13" spans="1:40" x14ac:dyDescent="0.3">
      <c r="C13" s="12"/>
      <c r="D13" s="12"/>
      <c r="F13" s="7" t="s">
        <v>112</v>
      </c>
      <c r="G13" s="18">
        <v>2.0857000000000001</v>
      </c>
      <c r="H13" s="12"/>
      <c r="J13" s="12"/>
      <c r="L13" s="12"/>
      <c r="M13">
        <v>4.1204200000000002</v>
      </c>
      <c r="N13" s="12"/>
      <c r="O13" s="12"/>
      <c r="S13">
        <v>1.3521300000000001</v>
      </c>
      <c r="Y13">
        <v>1.8289599999999999</v>
      </c>
      <c r="AB13" s="12"/>
      <c r="AE13">
        <v>1.6069899999999999</v>
      </c>
      <c r="AH13" s="12"/>
      <c r="AK13">
        <v>3.22804</v>
      </c>
      <c r="AN13" s="12"/>
    </row>
    <row r="14" spans="1:40" x14ac:dyDescent="0.3">
      <c r="C14" s="12"/>
      <c r="D14" s="12"/>
      <c r="G14" s="21">
        <v>1.8811800000000001</v>
      </c>
      <c r="H14" s="12"/>
      <c r="J14" s="12"/>
      <c r="L14" s="12"/>
      <c r="M14">
        <v>3.6645699999999999</v>
      </c>
      <c r="N14" s="12"/>
      <c r="O14" s="12"/>
      <c r="P14" s="12"/>
      <c r="Q14" s="12"/>
      <c r="R14" s="12"/>
      <c r="S14">
        <v>1.3618300000000001</v>
      </c>
      <c r="T14" s="12"/>
      <c r="U14" s="12"/>
      <c r="V14" s="12"/>
      <c r="W14" s="12"/>
      <c r="X14" s="12"/>
      <c r="Y14">
        <v>1.1168800000000001</v>
      </c>
      <c r="Z14" s="12"/>
      <c r="AA14" s="12"/>
      <c r="AB14" s="12"/>
      <c r="AC14" s="12"/>
      <c r="AD14" s="12"/>
      <c r="AE14">
        <v>1.9275899999999999</v>
      </c>
      <c r="AF14" s="12"/>
      <c r="AG14" s="12"/>
      <c r="AH14" s="12"/>
      <c r="AI14" s="12"/>
      <c r="AJ14" s="12"/>
      <c r="AK14">
        <v>3.7143199999999998</v>
      </c>
      <c r="AL14" s="12"/>
      <c r="AM14" s="12"/>
      <c r="AN14" s="12"/>
    </row>
    <row r="15" spans="1:40" x14ac:dyDescent="0.3">
      <c r="C15" s="12"/>
      <c r="D15" s="12"/>
      <c r="G15" s="21">
        <v>1.5943000000000001</v>
      </c>
      <c r="H15" s="12"/>
      <c r="J15" s="12"/>
      <c r="L15" s="12"/>
      <c r="M15">
        <v>4.1087300000000004</v>
      </c>
      <c r="N15" s="12"/>
      <c r="O15" s="12"/>
      <c r="P15" s="12"/>
      <c r="Q15" s="12"/>
      <c r="R15" s="12"/>
      <c r="S15">
        <v>1.6480399999999999</v>
      </c>
      <c r="T15" s="12"/>
      <c r="U15" s="12"/>
      <c r="V15" s="12"/>
      <c r="W15" s="12"/>
      <c r="X15" s="12"/>
      <c r="Y15">
        <v>1.4665999999999999</v>
      </c>
      <c r="Z15" s="12"/>
      <c r="AA15" s="12"/>
      <c r="AB15" s="12"/>
      <c r="AC15" s="12"/>
      <c r="AD15" s="12"/>
      <c r="AE15">
        <v>2.54514</v>
      </c>
      <c r="AF15" s="12"/>
      <c r="AG15" s="12"/>
      <c r="AH15" s="12"/>
      <c r="AI15" s="12"/>
      <c r="AJ15" s="12"/>
      <c r="AK15">
        <v>3.5064099999999998</v>
      </c>
      <c r="AL15" s="12"/>
      <c r="AM15" s="12"/>
      <c r="AN15" s="12"/>
    </row>
    <row r="16" spans="1:40" x14ac:dyDescent="0.3">
      <c r="C16" s="12"/>
      <c r="D16" s="12"/>
      <c r="G16" s="21">
        <v>1.3560700000000001</v>
      </c>
      <c r="H16" s="12"/>
      <c r="J16" s="12"/>
      <c r="L16" s="12"/>
      <c r="M16" s="21">
        <v>4.3108399999999998</v>
      </c>
      <c r="N16" s="12"/>
      <c r="O16" s="12"/>
      <c r="P16" s="12"/>
      <c r="Q16" s="12"/>
      <c r="R16" s="12"/>
      <c r="S16">
        <v>1.12357</v>
      </c>
      <c r="T16" s="12"/>
      <c r="U16" s="12"/>
      <c r="V16" s="12"/>
      <c r="W16" s="12"/>
      <c r="X16" s="12"/>
      <c r="Y16">
        <v>4.64846</v>
      </c>
      <c r="Z16" s="12"/>
      <c r="AA16" s="12"/>
      <c r="AB16" s="12"/>
      <c r="AC16" s="12"/>
      <c r="AD16" s="12"/>
      <c r="AE16">
        <v>2.2968999999999999</v>
      </c>
      <c r="AF16" s="12"/>
      <c r="AG16" s="12"/>
      <c r="AH16" s="12"/>
      <c r="AI16" s="12"/>
      <c r="AJ16" s="12"/>
      <c r="AK16">
        <v>3.5568399999999998</v>
      </c>
      <c r="AL16" s="12"/>
      <c r="AM16" s="12"/>
      <c r="AN16" s="12"/>
    </row>
    <row r="17" spans="3:40" x14ac:dyDescent="0.3">
      <c r="C17" s="12"/>
      <c r="D17" s="12"/>
      <c r="G17" s="21">
        <v>1.6043000000000001</v>
      </c>
      <c r="H17" s="12"/>
      <c r="J17" s="12"/>
      <c r="L17" s="12"/>
      <c r="M17" s="21">
        <v>3.6762999999999999</v>
      </c>
      <c r="N17" s="12"/>
      <c r="O17" s="12"/>
      <c r="P17" s="12"/>
      <c r="Q17" s="12"/>
      <c r="R17" s="12"/>
      <c r="S17">
        <v>1.3124</v>
      </c>
      <c r="T17" s="12"/>
      <c r="U17" s="12"/>
      <c r="V17" s="12"/>
      <c r="W17" s="12"/>
      <c r="X17" s="12"/>
      <c r="Y17">
        <v>4.7080000000000002</v>
      </c>
      <c r="Z17" s="12"/>
      <c r="AA17" s="12"/>
      <c r="AB17" s="12"/>
      <c r="AC17" s="12"/>
      <c r="AD17" s="12"/>
      <c r="AE17">
        <v>2.0028199999999998</v>
      </c>
      <c r="AF17" s="12"/>
      <c r="AG17" s="12"/>
      <c r="AH17" s="12"/>
      <c r="AI17" s="12"/>
      <c r="AJ17" s="12"/>
      <c r="AK17">
        <v>5.0940200000000004</v>
      </c>
      <c r="AL17" s="12"/>
      <c r="AM17" s="12"/>
      <c r="AN17" s="12"/>
    </row>
    <row r="18" spans="3:40" x14ac:dyDescent="0.3">
      <c r="C18" s="12"/>
      <c r="D18" s="12"/>
      <c r="G18" s="18">
        <v>1.0135099999999999</v>
      </c>
      <c r="J18" s="12"/>
      <c r="L18" s="12"/>
      <c r="M18" s="21">
        <v>2.1164499999999999</v>
      </c>
      <c r="N18" s="12"/>
      <c r="O18" s="12"/>
      <c r="P18" s="12"/>
      <c r="Q18" s="12"/>
      <c r="R18" s="12"/>
      <c r="S18" s="12">
        <v>1.0475000000000001</v>
      </c>
      <c r="T18" s="12"/>
      <c r="U18" s="12"/>
      <c r="V18" s="12"/>
      <c r="W18" s="12"/>
      <c r="X18" s="12"/>
      <c r="Y18">
        <v>4.6699299999999999</v>
      </c>
      <c r="Z18" s="12"/>
      <c r="AA18" s="12"/>
      <c r="AB18" s="12"/>
      <c r="AC18" s="12"/>
      <c r="AD18" s="12"/>
      <c r="AE18">
        <v>2.4061599999999999</v>
      </c>
      <c r="AF18" s="12"/>
      <c r="AG18" s="12"/>
      <c r="AH18" s="12"/>
      <c r="AI18" s="12"/>
      <c r="AJ18" s="12"/>
      <c r="AK18">
        <v>4.58772</v>
      </c>
      <c r="AL18" s="12"/>
      <c r="AM18" s="12"/>
      <c r="AN18" s="12"/>
    </row>
    <row r="19" spans="3:40" x14ac:dyDescent="0.3">
      <c r="C19" s="12"/>
      <c r="D19" s="12"/>
      <c r="G19" s="18">
        <v>1.2007300000000001</v>
      </c>
      <c r="J19" s="12"/>
      <c r="L19" s="12"/>
      <c r="M19" s="21">
        <v>2.82769</v>
      </c>
      <c r="N19" s="12"/>
      <c r="O19" s="12"/>
      <c r="P19" s="12"/>
      <c r="Q19" s="12"/>
      <c r="R19" s="12"/>
      <c r="S19">
        <v>0.99591399999999997</v>
      </c>
      <c r="T19" s="12"/>
      <c r="U19" s="12"/>
      <c r="V19" s="12"/>
      <c r="W19" s="12"/>
      <c r="X19" s="12"/>
      <c r="Y19">
        <v>4.7740200000000002</v>
      </c>
      <c r="Z19" s="12"/>
      <c r="AA19" s="12"/>
      <c r="AB19" s="12"/>
      <c r="AC19" s="12"/>
      <c r="AD19" s="12"/>
      <c r="AE19">
        <v>2.9262700000000001</v>
      </c>
      <c r="AF19" s="12"/>
      <c r="AG19" s="12"/>
      <c r="AH19" s="12"/>
      <c r="AI19" s="12"/>
      <c r="AJ19" s="12"/>
      <c r="AK19">
        <v>5.3601799999999997</v>
      </c>
      <c r="AL19" s="12"/>
      <c r="AM19" s="12"/>
      <c r="AN19" s="12"/>
    </row>
    <row r="20" spans="3:40" x14ac:dyDescent="0.3">
      <c r="C20" s="12"/>
      <c r="D20" s="12"/>
      <c r="G20" s="21">
        <v>1.1486099999999999</v>
      </c>
      <c r="J20" s="12"/>
      <c r="L20" s="12"/>
      <c r="M20" s="21">
        <v>2.62201</v>
      </c>
      <c r="O20" s="12"/>
      <c r="P20" s="12"/>
      <c r="S20" s="12">
        <v>1.5081599999999999</v>
      </c>
      <c r="X20" s="12"/>
      <c r="Y20">
        <v>4.6301600000000001</v>
      </c>
      <c r="AB20" s="12"/>
      <c r="AD20" s="12"/>
      <c r="AE20">
        <v>3.7966000000000002</v>
      </c>
      <c r="AH20" s="12"/>
      <c r="AK20">
        <v>4.3878700000000004</v>
      </c>
      <c r="AN20" s="12"/>
    </row>
    <row r="21" spans="3:40" x14ac:dyDescent="0.3">
      <c r="C21" s="12"/>
      <c r="D21" s="12"/>
      <c r="G21" s="21">
        <v>2.72323</v>
      </c>
      <c r="J21" s="12"/>
      <c r="L21" s="12"/>
      <c r="M21" s="21">
        <v>3.5931700000000002</v>
      </c>
      <c r="O21" s="12"/>
      <c r="P21" s="12"/>
      <c r="S21" s="12">
        <v>1.6440900000000001</v>
      </c>
      <c r="U21" s="12"/>
      <c r="X21" s="12"/>
      <c r="Y21" s="12">
        <v>4.6225699999999996</v>
      </c>
      <c r="AB21" s="12"/>
      <c r="AD21" s="12"/>
      <c r="AE21">
        <v>2.1318199999999998</v>
      </c>
      <c r="AK21">
        <v>3.8384999999999998</v>
      </c>
      <c r="AN21" s="12"/>
    </row>
    <row r="22" spans="3:40" x14ac:dyDescent="0.3">
      <c r="C22" s="12"/>
      <c r="G22" s="21">
        <v>3.0224700000000002</v>
      </c>
      <c r="J22" s="12"/>
      <c r="L22" s="12"/>
      <c r="M22" s="21">
        <v>2.2080700000000002</v>
      </c>
      <c r="O22" s="12"/>
      <c r="P22" s="12"/>
      <c r="S22">
        <v>1.7763199999999999</v>
      </c>
      <c r="U22" s="12"/>
      <c r="W22" s="12"/>
      <c r="Y22">
        <v>4.19313</v>
      </c>
      <c r="AB22" s="12"/>
      <c r="AE22">
        <v>2.5876600000000001</v>
      </c>
      <c r="AK22">
        <v>3.0651199999999998</v>
      </c>
      <c r="AN22" s="12"/>
    </row>
    <row r="23" spans="3:40" x14ac:dyDescent="0.3">
      <c r="C23" s="12"/>
      <c r="G23" s="21">
        <v>3.3640099999999999</v>
      </c>
      <c r="J23" s="12"/>
      <c r="L23" s="12"/>
      <c r="M23" s="21">
        <v>3.1305900000000002</v>
      </c>
      <c r="O23" s="12"/>
      <c r="P23" s="12"/>
      <c r="S23">
        <v>2.0322499999999999</v>
      </c>
      <c r="U23" s="12"/>
      <c r="Y23">
        <v>4.80213</v>
      </c>
      <c r="AB23" s="12"/>
      <c r="AK23">
        <v>1.77824</v>
      </c>
      <c r="AN23" s="12"/>
    </row>
    <row r="24" spans="3:40" x14ac:dyDescent="0.3">
      <c r="C24" s="12"/>
      <c r="D24" s="12"/>
      <c r="G24" s="21">
        <v>2.91208</v>
      </c>
      <c r="J24" s="12"/>
      <c r="L24" s="12"/>
      <c r="M24" s="21">
        <v>3.1594600000000002</v>
      </c>
      <c r="O24" s="12"/>
      <c r="P24" s="12"/>
      <c r="S24">
        <v>1.81731</v>
      </c>
      <c r="U24" s="12"/>
      <c r="Y24">
        <v>4.1497700000000002</v>
      </c>
      <c r="AB24" s="12"/>
      <c r="AK24">
        <v>2.08317</v>
      </c>
      <c r="AN24" s="12"/>
    </row>
    <row r="25" spans="3:40" x14ac:dyDescent="0.3">
      <c r="C25" s="12"/>
      <c r="D25" s="12"/>
      <c r="G25" s="18">
        <v>3.0676000000000001</v>
      </c>
      <c r="J25" s="12"/>
      <c r="L25" s="12"/>
      <c r="O25" s="12"/>
      <c r="P25" s="12"/>
      <c r="S25">
        <v>2.1476099999999998</v>
      </c>
      <c r="U25" s="12"/>
      <c r="Y25">
        <v>3.6657799999999998</v>
      </c>
      <c r="AB25" s="12"/>
      <c r="AK25">
        <v>1.9617599999999999</v>
      </c>
      <c r="AN25" s="12"/>
    </row>
    <row r="26" spans="3:40" x14ac:dyDescent="0.3">
      <c r="C26" s="12"/>
      <c r="D26" s="12"/>
      <c r="G26" s="21">
        <v>2.29698</v>
      </c>
      <c r="J26" s="12"/>
      <c r="L26" s="12"/>
      <c r="O26" s="12"/>
      <c r="P26" s="12"/>
      <c r="S26">
        <v>2.0128699999999999</v>
      </c>
      <c r="U26" s="12"/>
      <c r="Y26">
        <v>3.7134</v>
      </c>
      <c r="AB26" s="12"/>
      <c r="AK26">
        <v>3.1678899999999999</v>
      </c>
      <c r="AN26" s="12"/>
    </row>
    <row r="27" spans="3:40" x14ac:dyDescent="0.3">
      <c r="C27" s="12"/>
      <c r="D27" s="12"/>
      <c r="G27" s="21">
        <v>2.3624700000000001</v>
      </c>
      <c r="J27" s="12"/>
      <c r="L27" s="12"/>
      <c r="O27" s="12"/>
      <c r="P27" s="12"/>
      <c r="S27">
        <v>2.0532300000000001</v>
      </c>
      <c r="U27" s="12"/>
      <c r="Y27">
        <v>4.0304599999999997</v>
      </c>
      <c r="AB27" s="12"/>
      <c r="AN27" s="12"/>
    </row>
    <row r="28" spans="3:40" x14ac:dyDescent="0.3">
      <c r="C28" s="12"/>
      <c r="G28" s="21">
        <v>2.2760099999999999</v>
      </c>
      <c r="J28" s="12"/>
      <c r="L28" s="12"/>
      <c r="O28" s="12"/>
      <c r="P28" s="12"/>
      <c r="S28">
        <v>2.0832899999999999</v>
      </c>
      <c r="U28" s="12"/>
      <c r="Y28">
        <v>4.0744999999999996</v>
      </c>
      <c r="AB28" s="12"/>
    </row>
    <row r="29" spans="3:40" x14ac:dyDescent="0.3">
      <c r="C29" s="12"/>
      <c r="G29" s="21">
        <v>2.43479</v>
      </c>
      <c r="J29" s="12"/>
      <c r="L29" s="12"/>
      <c r="O29" s="12"/>
      <c r="P29" s="12"/>
      <c r="S29">
        <v>2.0801400000000001</v>
      </c>
      <c r="U29" s="12"/>
      <c r="Y29">
        <v>3.8503400000000001</v>
      </c>
      <c r="AB29" s="12"/>
    </row>
    <row r="30" spans="3:40" x14ac:dyDescent="0.3">
      <c r="C30" s="12"/>
      <c r="D30" s="12"/>
      <c r="G30" s="21">
        <v>2.4346000000000001</v>
      </c>
      <c r="J30" s="12"/>
      <c r="L30" s="12"/>
      <c r="O30" s="12"/>
      <c r="P30" s="12"/>
      <c r="S30">
        <v>2.43201</v>
      </c>
      <c r="U30" s="12"/>
      <c r="Y30">
        <v>4.0281200000000004</v>
      </c>
      <c r="AB30" s="12"/>
    </row>
    <row r="31" spans="3:40" x14ac:dyDescent="0.3">
      <c r="C31" s="12"/>
      <c r="D31" s="12"/>
      <c r="G31" s="21">
        <v>2.02773</v>
      </c>
      <c r="J31" s="12"/>
      <c r="L31" s="12"/>
      <c r="O31" s="12"/>
      <c r="P31" s="12"/>
      <c r="S31">
        <v>1.9205399999999999</v>
      </c>
      <c r="U31" s="12"/>
      <c r="Y31">
        <v>4.2325999999999997</v>
      </c>
      <c r="AB31" s="12"/>
    </row>
    <row r="32" spans="3:40" x14ac:dyDescent="0.3">
      <c r="C32" s="12"/>
      <c r="D32" s="12"/>
      <c r="G32" s="21">
        <v>1.79186</v>
      </c>
      <c r="J32" s="12"/>
      <c r="O32" s="12"/>
      <c r="P32" s="12"/>
      <c r="S32">
        <v>1.87124</v>
      </c>
      <c r="U32" s="12"/>
      <c r="Y32">
        <v>4.3157199999999998</v>
      </c>
      <c r="AB32" s="12"/>
    </row>
    <row r="33" spans="1:28" x14ac:dyDescent="0.3">
      <c r="C33" s="12"/>
      <c r="G33" s="18">
        <v>2.3232200000000001</v>
      </c>
      <c r="J33" s="12"/>
      <c r="O33" s="12"/>
      <c r="P33" s="12"/>
      <c r="S33" s="12">
        <v>2.04027</v>
      </c>
      <c r="U33" s="12"/>
      <c r="Y33">
        <v>4.2507900000000003</v>
      </c>
      <c r="AB33" s="12"/>
    </row>
    <row r="34" spans="1:28" x14ac:dyDescent="0.3">
      <c r="C34" s="12"/>
      <c r="G34" s="21">
        <v>2.4008500000000002</v>
      </c>
      <c r="J34" s="12"/>
      <c r="O34" s="12"/>
      <c r="P34" s="12"/>
      <c r="S34">
        <v>2.99735</v>
      </c>
      <c r="U34" s="12"/>
      <c r="V34" s="12"/>
      <c r="Y34" s="12">
        <v>4.2958600000000002</v>
      </c>
      <c r="AB34" s="12"/>
    </row>
    <row r="35" spans="1:28" x14ac:dyDescent="0.3">
      <c r="A35" s="33"/>
      <c r="B35" s="33"/>
      <c r="C35" s="34"/>
      <c r="D35" s="21"/>
      <c r="E35" s="21"/>
      <c r="F35" s="21"/>
      <c r="G35" s="18">
        <v>1.9575400000000001</v>
      </c>
      <c r="H35" s="21"/>
      <c r="I35" s="18"/>
      <c r="J35" s="18"/>
      <c r="K35" s="21"/>
      <c r="P35" s="12"/>
      <c r="S35">
        <v>2.8484600000000002</v>
      </c>
      <c r="U35" s="12"/>
      <c r="Y35">
        <v>4.0782400000000001</v>
      </c>
      <c r="AB35" s="12"/>
    </row>
    <row r="36" spans="1:28" x14ac:dyDescent="0.3">
      <c r="A36" s="33"/>
      <c r="B36" s="33"/>
      <c r="C36" s="21"/>
      <c r="D36" s="21"/>
      <c r="E36" s="21"/>
      <c r="F36" s="21"/>
      <c r="G36" s="21"/>
      <c r="H36" s="21"/>
      <c r="I36" s="18"/>
      <c r="J36" s="18"/>
      <c r="K36" s="21"/>
      <c r="P36" s="12"/>
      <c r="U36" s="12"/>
      <c r="AB36" s="12"/>
    </row>
    <row r="37" spans="1:28" x14ac:dyDescent="0.3">
      <c r="A37" s="33"/>
      <c r="B37" s="33"/>
      <c r="C37" s="34"/>
      <c r="D37" s="21"/>
      <c r="E37" s="21"/>
      <c r="F37" s="21"/>
      <c r="G37" s="21"/>
      <c r="H37" s="21"/>
      <c r="I37" s="18"/>
      <c r="J37" s="18"/>
      <c r="K37" s="21"/>
      <c r="P37" s="12"/>
      <c r="U37" s="12"/>
      <c r="AB37" s="12"/>
    </row>
    <row r="38" spans="1:28" x14ac:dyDescent="0.3">
      <c r="A38" s="33"/>
      <c r="B38" s="33"/>
      <c r="C38" s="34"/>
      <c r="D38" s="21"/>
      <c r="E38" s="21"/>
      <c r="F38" s="18"/>
      <c r="G38" s="18"/>
      <c r="H38" s="21"/>
      <c r="I38" s="18"/>
      <c r="J38" s="18"/>
      <c r="K38" s="21"/>
      <c r="P38" s="12"/>
      <c r="U38" s="12"/>
      <c r="AB38" s="12"/>
    </row>
    <row r="39" spans="1:28" x14ac:dyDescent="0.3">
      <c r="A39" s="33"/>
      <c r="B39" s="33"/>
      <c r="C39" s="18"/>
      <c r="D39" s="18"/>
      <c r="E39" s="18"/>
      <c r="F39" s="18"/>
      <c r="G39" s="18"/>
      <c r="H39" s="18"/>
      <c r="I39" s="18"/>
      <c r="J39" s="18"/>
      <c r="K39" s="21"/>
      <c r="P39" s="12"/>
      <c r="U39" s="12"/>
      <c r="V39" s="12"/>
      <c r="AB39" s="12"/>
    </row>
    <row r="40" spans="1:28" x14ac:dyDescent="0.3">
      <c r="A40" s="33"/>
      <c r="B40" s="33"/>
      <c r="C40" s="34"/>
      <c r="D40" s="21"/>
      <c r="E40" s="21"/>
      <c r="F40" s="21"/>
      <c r="G40" s="21"/>
      <c r="H40" s="21"/>
      <c r="I40" s="18"/>
      <c r="J40" s="18"/>
      <c r="K40" s="21"/>
      <c r="P40" s="12"/>
      <c r="U40" s="12"/>
      <c r="V40" s="12"/>
      <c r="AB40" s="12"/>
    </row>
    <row r="41" spans="1:28" x14ac:dyDescent="0.3">
      <c r="A41" s="33"/>
      <c r="B41" s="33"/>
      <c r="C41" s="34"/>
      <c r="D41" s="21"/>
      <c r="E41" s="18"/>
      <c r="F41" s="18"/>
      <c r="G41" s="18"/>
      <c r="H41" s="18"/>
      <c r="I41" s="18"/>
      <c r="J41" s="18"/>
      <c r="K41" s="21"/>
      <c r="P41" s="12"/>
      <c r="U41" s="12"/>
      <c r="V41" s="12"/>
      <c r="AB41" s="12"/>
    </row>
    <row r="42" spans="1:28" x14ac:dyDescent="0.3">
      <c r="A42" s="33"/>
      <c r="B42" s="33"/>
      <c r="C42" s="34"/>
      <c r="D42" s="21"/>
      <c r="E42" s="21"/>
      <c r="F42" s="21"/>
      <c r="G42" s="21"/>
      <c r="H42" s="21"/>
      <c r="I42" s="18"/>
      <c r="J42" s="18"/>
      <c r="K42" s="21"/>
      <c r="P42" s="12"/>
      <c r="U42" s="12"/>
      <c r="V42" s="12"/>
      <c r="Y42" s="12"/>
      <c r="AB42" s="12"/>
    </row>
    <row r="43" spans="1:28" x14ac:dyDescent="0.3">
      <c r="A43" s="33"/>
      <c r="B43" s="33"/>
      <c r="C43" s="34"/>
      <c r="D43" s="21"/>
      <c r="E43" s="21"/>
      <c r="F43" s="21"/>
      <c r="G43" s="18"/>
      <c r="H43" s="18"/>
      <c r="I43" s="18"/>
      <c r="J43" s="18"/>
      <c r="K43" s="21"/>
      <c r="P43" s="12"/>
      <c r="U43" s="12"/>
      <c r="V43" s="12"/>
      <c r="Y43" s="12"/>
    </row>
    <row r="44" spans="1:28" x14ac:dyDescent="0.3">
      <c r="A44" s="33"/>
      <c r="B44" s="33"/>
      <c r="C44" s="18"/>
      <c r="D44" s="18"/>
      <c r="E44" s="18"/>
      <c r="F44" s="18"/>
      <c r="G44" s="18"/>
      <c r="H44" s="18"/>
      <c r="I44" s="18"/>
      <c r="J44" s="18"/>
      <c r="K44" s="21"/>
      <c r="P44" s="12"/>
      <c r="U44" s="12"/>
      <c r="V44" s="12"/>
      <c r="Y44" s="12"/>
    </row>
    <row r="45" spans="1:28" x14ac:dyDescent="0.3">
      <c r="A45" s="33"/>
      <c r="B45" s="33"/>
      <c r="C45" s="18"/>
      <c r="D45" s="18"/>
      <c r="E45" s="18"/>
      <c r="F45" s="18"/>
      <c r="G45" s="18"/>
      <c r="H45" s="18"/>
      <c r="I45" s="18"/>
      <c r="J45" s="18"/>
      <c r="K45" s="21"/>
      <c r="P45" s="12"/>
      <c r="U45" s="12"/>
      <c r="V45" s="12"/>
      <c r="Y45" s="12"/>
    </row>
    <row r="46" spans="1:28" x14ac:dyDescent="0.3">
      <c r="A46" s="33"/>
      <c r="B46" s="33"/>
      <c r="C46" s="34"/>
      <c r="D46" s="21"/>
      <c r="E46" s="21"/>
      <c r="F46" s="21"/>
      <c r="G46" s="21"/>
      <c r="H46" s="21"/>
      <c r="I46" s="18"/>
      <c r="J46" s="18"/>
      <c r="K46" s="21"/>
      <c r="M46" s="12"/>
      <c r="P46" s="12"/>
      <c r="V46" s="12"/>
      <c r="Y46" s="12"/>
      <c r="AB46" s="12"/>
    </row>
    <row r="47" spans="1:28" x14ac:dyDescent="0.3">
      <c r="A47" s="33"/>
      <c r="B47" s="33"/>
      <c r="C47" s="34"/>
      <c r="D47" s="21"/>
      <c r="E47" s="21"/>
      <c r="F47" s="21"/>
      <c r="G47" s="21"/>
      <c r="H47" s="18"/>
      <c r="I47" s="18"/>
      <c r="J47" s="18"/>
      <c r="K47" s="21"/>
      <c r="N47" s="12"/>
      <c r="O47" s="12"/>
      <c r="P47" s="12"/>
      <c r="Q47" s="12"/>
      <c r="R47" s="12"/>
      <c r="S47" s="12"/>
      <c r="T47" s="12"/>
      <c r="U47" s="12"/>
      <c r="V47" s="12"/>
      <c r="Y47" s="12"/>
      <c r="AB47" s="12"/>
    </row>
    <row r="48" spans="1:28" x14ac:dyDescent="0.3">
      <c r="A48" s="33"/>
      <c r="B48" s="33"/>
      <c r="C48" s="34"/>
      <c r="D48" s="21"/>
      <c r="E48" s="21"/>
      <c r="F48" s="21"/>
      <c r="G48" s="21"/>
      <c r="H48" s="18"/>
      <c r="I48" s="18"/>
      <c r="J48" s="18"/>
      <c r="K48" s="21"/>
      <c r="M48" s="12"/>
      <c r="P48" s="12"/>
      <c r="V48" s="12"/>
      <c r="Y48" s="12"/>
      <c r="AB48" s="12"/>
    </row>
    <row r="49" spans="1:35" x14ac:dyDescent="0.3">
      <c r="A49" s="33"/>
      <c r="B49" s="33"/>
      <c r="C49" s="34"/>
      <c r="D49" s="21"/>
      <c r="E49" s="21"/>
      <c r="F49" s="21"/>
      <c r="G49" s="21"/>
      <c r="H49" s="18"/>
      <c r="I49" s="18"/>
      <c r="J49" s="18"/>
      <c r="K49" s="2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3">
      <c r="A50" s="33"/>
      <c r="B50" s="33"/>
      <c r="C50" s="34"/>
      <c r="D50" s="21"/>
      <c r="E50" s="21"/>
      <c r="F50" s="21"/>
      <c r="G50" s="21"/>
      <c r="H50" s="18"/>
      <c r="I50" s="18"/>
      <c r="J50" s="18"/>
      <c r="K50" s="21"/>
      <c r="N50" s="12"/>
      <c r="O50" s="12"/>
      <c r="P50" s="12"/>
      <c r="Q50" s="12"/>
      <c r="R50" s="12"/>
      <c r="V50" s="12"/>
      <c r="Y50" s="12"/>
      <c r="AB50" s="12"/>
    </row>
    <row r="51" spans="1:35" x14ac:dyDescent="0.3">
      <c r="A51" s="33"/>
      <c r="B51" s="33"/>
      <c r="C51" s="18"/>
      <c r="D51" s="18"/>
      <c r="E51" s="18"/>
      <c r="F51" s="18"/>
      <c r="G51" s="18"/>
      <c r="H51" s="18"/>
      <c r="I51" s="18"/>
      <c r="J51" s="18"/>
      <c r="K51" s="21"/>
      <c r="P51" s="12"/>
      <c r="R51" s="12"/>
      <c r="V51" s="12"/>
      <c r="Y51" s="12"/>
      <c r="AB51" s="12"/>
    </row>
    <row r="52" spans="1:35" x14ac:dyDescent="0.3">
      <c r="A52" s="33"/>
      <c r="B52" s="33"/>
      <c r="C52" s="34"/>
      <c r="D52" s="21"/>
      <c r="E52" s="21"/>
      <c r="F52" s="21"/>
      <c r="G52" s="21"/>
      <c r="H52" s="18"/>
      <c r="I52" s="18"/>
      <c r="J52" s="18"/>
      <c r="K52" s="21"/>
      <c r="P52" s="12"/>
      <c r="R52" s="12"/>
      <c r="V52" s="12"/>
      <c r="Y52" s="12"/>
      <c r="AB52" s="12"/>
    </row>
    <row r="53" spans="1:35" x14ac:dyDescent="0.3">
      <c r="A53" s="33"/>
      <c r="B53" s="33"/>
      <c r="C53" s="34"/>
      <c r="D53" s="21"/>
      <c r="E53" s="21"/>
      <c r="F53" s="21"/>
      <c r="G53" s="21"/>
      <c r="H53" s="21"/>
      <c r="I53" s="18"/>
      <c r="J53" s="18"/>
      <c r="K53" s="21"/>
      <c r="P53" s="12"/>
      <c r="R53" s="12"/>
      <c r="V53" s="12"/>
      <c r="Y53" s="12"/>
      <c r="AB53" s="12"/>
    </row>
    <row r="54" spans="1:35" x14ac:dyDescent="0.3">
      <c r="A54" s="33"/>
      <c r="B54" s="33"/>
      <c r="C54" s="34"/>
      <c r="D54" s="21"/>
      <c r="E54" s="21"/>
      <c r="F54" s="21"/>
      <c r="G54" s="21"/>
      <c r="H54" s="21"/>
      <c r="I54" s="18"/>
      <c r="J54" s="18"/>
      <c r="K54" s="21"/>
      <c r="P54" s="12"/>
      <c r="R54" s="12"/>
      <c r="V54" s="12"/>
      <c r="Y54" s="12"/>
      <c r="AB54" s="12"/>
    </row>
    <row r="55" spans="1:35" x14ac:dyDescent="0.3">
      <c r="A55" s="33"/>
      <c r="B55" s="33"/>
      <c r="C55" s="34"/>
      <c r="D55" s="21"/>
      <c r="E55" s="21"/>
      <c r="F55" s="21"/>
      <c r="G55" s="18"/>
      <c r="H55" s="21"/>
      <c r="I55" s="18"/>
      <c r="J55" s="18"/>
      <c r="K55" s="21"/>
      <c r="P55" s="12"/>
      <c r="V55" s="12"/>
      <c r="Y55" s="12"/>
      <c r="AB55" s="12"/>
    </row>
    <row r="56" spans="1:35" x14ac:dyDescent="0.3">
      <c r="A56" s="33"/>
      <c r="B56" s="33"/>
      <c r="C56" s="34"/>
      <c r="D56" s="21"/>
      <c r="E56" s="21"/>
      <c r="F56" s="18"/>
      <c r="G56" s="18"/>
      <c r="H56" s="21"/>
      <c r="I56" s="18"/>
      <c r="J56" s="18"/>
      <c r="K56" s="21"/>
      <c r="P56" s="12"/>
      <c r="V56" s="12"/>
      <c r="Y56" s="12"/>
      <c r="AB56" s="12"/>
    </row>
    <row r="57" spans="1:35" x14ac:dyDescent="0.3">
      <c r="A57" s="33"/>
      <c r="B57" s="33"/>
      <c r="C57" s="34"/>
      <c r="D57" s="21"/>
      <c r="E57" s="21"/>
      <c r="F57" s="21"/>
      <c r="G57" s="21"/>
      <c r="H57" s="21"/>
      <c r="I57" s="18"/>
      <c r="J57" s="18"/>
      <c r="K57" s="21"/>
      <c r="P57" s="12"/>
      <c r="V57" s="12"/>
      <c r="Y57" s="12"/>
      <c r="AB57" s="12"/>
    </row>
    <row r="58" spans="1:35" x14ac:dyDescent="0.3">
      <c r="A58" s="33"/>
      <c r="B58" s="33"/>
      <c r="C58" s="34"/>
      <c r="D58" s="21"/>
      <c r="E58" s="21"/>
      <c r="F58" s="21"/>
      <c r="G58" s="21"/>
      <c r="H58" s="21"/>
      <c r="I58" s="18"/>
      <c r="J58" s="18"/>
      <c r="K58" s="21"/>
      <c r="P58" s="12"/>
      <c r="V58" s="12"/>
      <c r="Y58" s="12"/>
    </row>
    <row r="59" spans="1:35" x14ac:dyDescent="0.3">
      <c r="A59" s="33"/>
      <c r="B59" s="33"/>
      <c r="C59" s="18"/>
      <c r="D59" s="18"/>
      <c r="E59" s="18"/>
      <c r="F59" s="18"/>
      <c r="G59" s="18"/>
      <c r="H59" s="21"/>
      <c r="I59" s="18"/>
      <c r="J59" s="18"/>
      <c r="K59" s="21"/>
      <c r="P59" s="12"/>
      <c r="V59" s="12"/>
      <c r="Y59" s="12"/>
    </row>
    <row r="60" spans="1:35" x14ac:dyDescent="0.3">
      <c r="A60" s="33"/>
      <c r="B60" s="33"/>
      <c r="C60" s="34"/>
      <c r="D60" s="21"/>
      <c r="E60" s="21"/>
      <c r="F60" s="21"/>
      <c r="G60" s="21"/>
      <c r="H60" s="21"/>
      <c r="I60" s="18"/>
      <c r="J60" s="18"/>
      <c r="K60" s="21"/>
      <c r="P60" s="12"/>
      <c r="V60" s="12"/>
      <c r="Y60" s="12"/>
    </row>
    <row r="61" spans="1:35" x14ac:dyDescent="0.3">
      <c r="A61" s="33"/>
      <c r="B61" s="33"/>
      <c r="C61" s="18"/>
      <c r="D61" s="18"/>
      <c r="E61" s="18"/>
      <c r="F61" s="18"/>
      <c r="G61" s="18"/>
      <c r="H61" s="21"/>
      <c r="I61" s="18"/>
      <c r="J61" s="18"/>
      <c r="K61" s="21"/>
      <c r="M61" s="12"/>
      <c r="P61" s="12"/>
      <c r="V61" s="12"/>
      <c r="Y61" s="12"/>
    </row>
    <row r="62" spans="1:35" x14ac:dyDescent="0.3">
      <c r="A62" s="33"/>
      <c r="B62" s="33"/>
      <c r="C62" s="18"/>
      <c r="D62" s="18"/>
      <c r="E62" s="18"/>
      <c r="F62" s="18"/>
      <c r="G62" s="18"/>
      <c r="H62" s="18"/>
      <c r="I62" s="18"/>
      <c r="J62" s="18"/>
      <c r="K62" s="2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x14ac:dyDescent="0.3">
      <c r="A63" s="33"/>
      <c r="B63" s="33"/>
      <c r="C63" s="18"/>
      <c r="D63" s="18"/>
      <c r="E63" s="18"/>
      <c r="F63" s="18"/>
      <c r="G63" s="18"/>
      <c r="H63" s="18"/>
      <c r="I63" s="18"/>
      <c r="J63" s="18"/>
      <c r="K63" s="21"/>
      <c r="P63" s="12"/>
      <c r="V63" s="12"/>
      <c r="Y63" s="12"/>
    </row>
    <row r="64" spans="1:35" x14ac:dyDescent="0.3">
      <c r="A64" s="33"/>
      <c r="B64" s="33"/>
      <c r="C64" s="21"/>
      <c r="D64" s="21"/>
      <c r="E64" s="21"/>
      <c r="F64" s="21"/>
      <c r="G64" s="21"/>
      <c r="H64" s="21"/>
      <c r="I64" s="18"/>
      <c r="J64" s="18"/>
      <c r="K64" s="21"/>
      <c r="P64" s="12"/>
      <c r="Y64" s="12"/>
    </row>
    <row r="65" spans="1:25" x14ac:dyDescent="0.3">
      <c r="A65" s="33"/>
      <c r="B65" s="33"/>
      <c r="C65" s="21"/>
      <c r="D65" s="21"/>
      <c r="E65" s="18"/>
      <c r="F65" s="18"/>
      <c r="G65" s="18"/>
      <c r="H65" s="18"/>
      <c r="I65" s="18"/>
      <c r="J65" s="18"/>
      <c r="K65" s="21"/>
      <c r="Y65" s="12"/>
    </row>
    <row r="66" spans="1:25" x14ac:dyDescent="0.3">
      <c r="A66" s="33"/>
      <c r="B66" s="33"/>
      <c r="C66" s="21"/>
      <c r="D66" s="21"/>
      <c r="E66" s="21"/>
      <c r="F66" s="21"/>
      <c r="G66" s="18"/>
      <c r="H66" s="18"/>
      <c r="I66" s="18"/>
      <c r="J66" s="18"/>
      <c r="K66" s="21"/>
      <c r="Y66" s="12"/>
    </row>
    <row r="67" spans="1:25" x14ac:dyDescent="0.3">
      <c r="A67" s="33"/>
      <c r="B67" s="33"/>
      <c r="C67" s="18"/>
      <c r="D67" s="18"/>
      <c r="E67" s="18"/>
      <c r="F67" s="18"/>
      <c r="G67" s="18"/>
      <c r="H67" s="18"/>
      <c r="I67" s="18"/>
      <c r="J67" s="18"/>
      <c r="K67" s="21"/>
      <c r="M67" s="12"/>
    </row>
    <row r="68" spans="1:25" x14ac:dyDescent="0.3">
      <c r="A68" s="33"/>
      <c r="B68" s="33"/>
      <c r="C68" s="21"/>
      <c r="D68" s="21"/>
      <c r="E68" s="21"/>
      <c r="F68" s="21"/>
      <c r="G68" s="21"/>
      <c r="H68" s="21"/>
      <c r="I68" s="18"/>
      <c r="J68" s="18"/>
      <c r="K68" s="21"/>
      <c r="N68" s="12"/>
      <c r="O68" s="12"/>
      <c r="P68" s="12"/>
      <c r="Q68" s="12"/>
      <c r="R68" s="12"/>
      <c r="S68" s="12"/>
      <c r="T68" s="12"/>
      <c r="U68" s="12"/>
      <c r="V68" s="12"/>
    </row>
    <row r="69" spans="1:25" x14ac:dyDescent="0.3">
      <c r="A69" s="33"/>
      <c r="B69" s="33"/>
      <c r="C69" s="21"/>
      <c r="D69" s="21"/>
      <c r="E69" s="21"/>
      <c r="F69" s="21"/>
      <c r="G69" s="21"/>
      <c r="H69" s="21"/>
      <c r="I69" s="18"/>
      <c r="J69" s="18"/>
      <c r="K69" s="21"/>
    </row>
    <row r="70" spans="1:25" x14ac:dyDescent="0.3">
      <c r="A70" s="33"/>
      <c r="B70" s="33"/>
      <c r="C70" s="21"/>
      <c r="D70" s="21"/>
      <c r="E70" s="21"/>
      <c r="F70" s="21"/>
      <c r="G70" s="18"/>
      <c r="H70" s="21"/>
      <c r="I70" s="18"/>
      <c r="J70" s="18"/>
      <c r="K70" s="21"/>
    </row>
    <row r="71" spans="1:25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AFF1-7977-43A1-A4DF-6EAEA0041477}">
  <dimension ref="A1:AN71"/>
  <sheetViews>
    <sheetView topLeftCell="L1" workbookViewId="0">
      <selection activeCell="B9" sqref="B9:AK10"/>
    </sheetView>
  </sheetViews>
  <sheetFormatPr defaultRowHeight="14" x14ac:dyDescent="0.3"/>
  <sheetData>
    <row r="1" spans="1:40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40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40" x14ac:dyDescent="0.3">
      <c r="A3" s="13" t="s">
        <v>43</v>
      </c>
      <c r="B3" s="14"/>
      <c r="C3" s="14"/>
      <c r="D3">
        <v>1.71637</v>
      </c>
      <c r="E3">
        <v>2.1182300000000001</v>
      </c>
      <c r="F3">
        <v>1.40177</v>
      </c>
      <c r="G3" s="26"/>
      <c r="H3">
        <v>2.2231200000000002</v>
      </c>
      <c r="I3">
        <v>1.58161</v>
      </c>
      <c r="J3" s="14"/>
      <c r="K3">
        <v>2.0256799999999999</v>
      </c>
      <c r="L3">
        <v>4.1241099999999999</v>
      </c>
      <c r="M3" s="26"/>
      <c r="N3">
        <v>2.4064899999999998</v>
      </c>
      <c r="O3">
        <v>1.81945</v>
      </c>
      <c r="P3">
        <v>2.7615699999999999</v>
      </c>
      <c r="Q3">
        <v>2.0724300000000002</v>
      </c>
      <c r="R3">
        <v>3.22742</v>
      </c>
      <c r="S3" s="26"/>
      <c r="T3">
        <v>2.7422</v>
      </c>
      <c r="U3">
        <v>1.93455</v>
      </c>
      <c r="V3">
        <v>4.5630199999999999</v>
      </c>
      <c r="W3">
        <v>3.9662099999999998</v>
      </c>
      <c r="X3">
        <v>4.4953799999999999</v>
      </c>
      <c r="Y3" s="27"/>
      <c r="Z3" s="14"/>
      <c r="AA3" s="14"/>
      <c r="AB3">
        <v>0.833314</v>
      </c>
      <c r="AC3">
        <v>3.0466199999999999</v>
      </c>
      <c r="AD3">
        <v>1.1997199999999999</v>
      </c>
      <c r="AE3" s="26"/>
      <c r="AF3">
        <v>2.35825</v>
      </c>
      <c r="AG3" s="14"/>
      <c r="AH3">
        <v>0.58625000000000005</v>
      </c>
      <c r="AI3" s="14"/>
      <c r="AJ3">
        <v>2.11002</v>
      </c>
      <c r="AK3" s="27"/>
    </row>
    <row r="4" spans="1:40" x14ac:dyDescent="0.3">
      <c r="A4" s="13" t="s">
        <v>44</v>
      </c>
      <c r="B4" s="14"/>
      <c r="C4" s="14"/>
      <c r="D4">
        <v>1.6526700000000001</v>
      </c>
      <c r="E4">
        <v>2.19015</v>
      </c>
      <c r="F4">
        <v>1.5655300000000001</v>
      </c>
      <c r="G4" s="26"/>
      <c r="H4">
        <v>2.2420100000000001</v>
      </c>
      <c r="I4">
        <v>1.5183</v>
      </c>
      <c r="J4" s="14"/>
      <c r="K4">
        <v>1.38703</v>
      </c>
      <c r="L4">
        <v>3.9247800000000002</v>
      </c>
      <c r="M4" s="26"/>
      <c r="N4">
        <v>1.4702</v>
      </c>
      <c r="O4">
        <v>1.9015299999999999</v>
      </c>
      <c r="P4">
        <v>2.8113800000000002</v>
      </c>
      <c r="Q4">
        <v>2.1951200000000002</v>
      </c>
      <c r="R4">
        <v>2.8780600000000001</v>
      </c>
      <c r="S4" s="26"/>
      <c r="T4">
        <v>2.6181000000000001</v>
      </c>
      <c r="U4">
        <v>2.1280399999999999</v>
      </c>
      <c r="V4">
        <v>3.87073</v>
      </c>
      <c r="W4">
        <v>4.7786</v>
      </c>
      <c r="X4">
        <v>5.0942499999999997</v>
      </c>
      <c r="Y4" s="27"/>
      <c r="Z4" s="14"/>
      <c r="AA4" s="14"/>
      <c r="AB4">
        <v>1.11429</v>
      </c>
      <c r="AC4">
        <v>2.8377699999999999</v>
      </c>
      <c r="AD4" s="22"/>
      <c r="AE4" s="26"/>
      <c r="AF4">
        <v>2.4548000000000001</v>
      </c>
      <c r="AG4" s="14"/>
      <c r="AH4">
        <v>0.82933000000000001</v>
      </c>
      <c r="AI4" s="14"/>
      <c r="AJ4">
        <v>2.3227600000000002</v>
      </c>
      <c r="AK4" s="27"/>
    </row>
    <row r="5" spans="1:40" x14ac:dyDescent="0.3">
      <c r="A5" s="13" t="s">
        <v>45</v>
      </c>
      <c r="B5" s="14"/>
      <c r="C5" s="14"/>
      <c r="D5">
        <v>1.7645299999999999</v>
      </c>
      <c r="E5">
        <v>2.3595299999999999</v>
      </c>
      <c r="F5" s="22"/>
      <c r="G5" s="26"/>
      <c r="H5">
        <v>2.11747</v>
      </c>
      <c r="I5">
        <v>1.63662</v>
      </c>
      <c r="J5" s="14"/>
      <c r="K5">
        <v>2.1381600000000001</v>
      </c>
      <c r="L5">
        <v>4.8322799999999999</v>
      </c>
      <c r="M5" s="26"/>
      <c r="N5">
        <v>2.2666900000000001</v>
      </c>
      <c r="O5">
        <v>1.8510500000000001</v>
      </c>
      <c r="P5">
        <v>2.7724600000000001</v>
      </c>
      <c r="Q5">
        <v>2.2391700000000001</v>
      </c>
      <c r="R5">
        <v>3.4465699999999999</v>
      </c>
      <c r="S5" s="26"/>
      <c r="T5">
        <v>2.7428300000000001</v>
      </c>
      <c r="U5">
        <v>1.89367</v>
      </c>
      <c r="V5">
        <v>4.1875299999999998</v>
      </c>
      <c r="W5">
        <v>4.4422600000000001</v>
      </c>
      <c r="X5">
        <v>4.4429499999999997</v>
      </c>
      <c r="Y5" s="27"/>
      <c r="Z5" s="14"/>
      <c r="AA5" s="14"/>
      <c r="AB5">
        <v>0.83852099999999996</v>
      </c>
      <c r="AC5">
        <v>3.0079899999999999</v>
      </c>
      <c r="AD5" s="22"/>
      <c r="AE5" s="26"/>
      <c r="AF5">
        <v>2.3482699999999999</v>
      </c>
      <c r="AG5" s="14"/>
      <c r="AH5">
        <v>0.60155800000000004</v>
      </c>
      <c r="AI5" s="14"/>
      <c r="AJ5">
        <v>1.9971300000000001</v>
      </c>
      <c r="AK5" s="27"/>
    </row>
    <row r="6" spans="1:40" x14ac:dyDescent="0.3">
      <c r="A6" s="13" t="s">
        <v>46</v>
      </c>
      <c r="B6" s="14"/>
      <c r="C6" s="14"/>
      <c r="D6">
        <v>1.6201000000000001</v>
      </c>
      <c r="E6">
        <v>2.1697199999999999</v>
      </c>
      <c r="F6" s="22"/>
      <c r="G6" s="26"/>
      <c r="H6">
        <v>1.97871</v>
      </c>
      <c r="I6">
        <v>1.49309</v>
      </c>
      <c r="J6" s="14"/>
      <c r="K6">
        <v>1.5005500000000001</v>
      </c>
      <c r="L6">
        <v>3.8792</v>
      </c>
      <c r="M6" s="26"/>
      <c r="N6">
        <v>1.5363899999999999</v>
      </c>
      <c r="O6">
        <v>1.8726799999999999</v>
      </c>
      <c r="P6">
        <v>2.96455</v>
      </c>
      <c r="Q6">
        <v>1.9824299999999999</v>
      </c>
      <c r="R6">
        <v>3.41716</v>
      </c>
      <c r="S6" s="26"/>
      <c r="T6">
        <v>2.8412799999999998</v>
      </c>
      <c r="U6">
        <v>1.86361</v>
      </c>
      <c r="V6">
        <v>4.6526699999999996</v>
      </c>
      <c r="W6">
        <v>3.7144699999999999</v>
      </c>
      <c r="X6">
        <v>4.2976400000000003</v>
      </c>
      <c r="Y6" s="27"/>
      <c r="Z6" s="14"/>
      <c r="AA6" s="14"/>
      <c r="AB6" s="22"/>
      <c r="AC6">
        <v>3.0311900000000001</v>
      </c>
      <c r="AD6" s="22"/>
      <c r="AE6" s="26"/>
      <c r="AF6">
        <v>2.3706100000000001</v>
      </c>
      <c r="AG6" s="14"/>
      <c r="AH6" s="22"/>
      <c r="AI6" s="14"/>
      <c r="AJ6">
        <v>1.9894000000000001</v>
      </c>
      <c r="AK6" s="27"/>
    </row>
    <row r="7" spans="1:40" x14ac:dyDescent="0.3">
      <c r="A7" s="13" t="s">
        <v>47</v>
      </c>
      <c r="B7" s="14"/>
      <c r="C7" s="14"/>
      <c r="D7" s="22"/>
      <c r="E7" s="22"/>
      <c r="F7" s="22"/>
      <c r="G7" s="26"/>
      <c r="H7">
        <v>2.1930100000000001</v>
      </c>
      <c r="I7">
        <v>1.0173099999999999</v>
      </c>
      <c r="J7" s="14"/>
      <c r="K7">
        <v>1.6869000000000001</v>
      </c>
      <c r="L7">
        <v>3.9608500000000002</v>
      </c>
      <c r="M7" s="26"/>
      <c r="N7">
        <v>1.8899900000000001</v>
      </c>
      <c r="O7">
        <v>2.0094099999999999</v>
      </c>
      <c r="P7">
        <v>3.0051600000000001</v>
      </c>
      <c r="Q7">
        <v>2.0128900000000001</v>
      </c>
      <c r="R7">
        <v>3.1989700000000001</v>
      </c>
      <c r="S7" s="26"/>
      <c r="T7">
        <v>2.2294</v>
      </c>
      <c r="U7">
        <v>2.0016699999999998</v>
      </c>
      <c r="V7">
        <v>4.1132200000000001</v>
      </c>
      <c r="W7">
        <v>4.42483</v>
      </c>
      <c r="X7">
        <v>4.5407500000000001</v>
      </c>
      <c r="Y7" s="27"/>
      <c r="Z7" s="14"/>
      <c r="AA7" s="14"/>
      <c r="AB7" s="22"/>
      <c r="AC7">
        <v>3.15368</v>
      </c>
      <c r="AD7" s="22"/>
      <c r="AE7" s="26"/>
      <c r="AF7">
        <v>2.2441300000000002</v>
      </c>
      <c r="AG7" s="14"/>
      <c r="AH7" s="22"/>
      <c r="AI7" s="14"/>
      <c r="AJ7">
        <v>2.17232</v>
      </c>
      <c r="AK7" s="27"/>
    </row>
    <row r="8" spans="1:40" x14ac:dyDescent="0.3">
      <c r="A8" s="13" t="s">
        <v>48</v>
      </c>
      <c r="B8" s="27"/>
      <c r="C8" s="27"/>
      <c r="D8" s="27"/>
      <c r="E8" s="27"/>
      <c r="F8" s="27"/>
      <c r="G8" s="26"/>
      <c r="H8">
        <v>2.0521400000000001</v>
      </c>
      <c r="I8" s="26"/>
      <c r="J8" s="26"/>
      <c r="K8">
        <v>2.0996999999999999</v>
      </c>
      <c r="L8" s="26"/>
      <c r="M8" s="26"/>
      <c r="N8" s="26"/>
      <c r="O8" s="26"/>
      <c r="P8">
        <v>3.2901899999999999</v>
      </c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6"/>
      <c r="AF8">
        <v>2.3059599999999998</v>
      </c>
      <c r="AG8" s="26"/>
      <c r="AH8" s="27"/>
      <c r="AI8" s="27"/>
      <c r="AJ8" s="26"/>
      <c r="AK8" s="27"/>
    </row>
    <row r="9" spans="1:40" x14ac:dyDescent="0.3">
      <c r="A9" s="13" t="s">
        <v>49</v>
      </c>
      <c r="B9" s="11" t="e">
        <f>AVERAGE(B3:B7)</f>
        <v>#DIV/0!</v>
      </c>
      <c r="C9" s="11" t="e">
        <f t="shared" ref="C9:AJ9" si="0">AVERAGE(C3:C7)</f>
        <v>#DIV/0!</v>
      </c>
      <c r="D9" s="11">
        <f t="shared" si="0"/>
        <v>1.6884174999999999</v>
      </c>
      <c r="E9" s="11">
        <f t="shared" si="0"/>
        <v>2.2094074999999997</v>
      </c>
      <c r="F9" s="11">
        <f t="shared" si="0"/>
        <v>1.4836499999999999</v>
      </c>
      <c r="G9" s="11">
        <f>AVERAGE(G11:G35)</f>
        <v>1.3913765833333331</v>
      </c>
      <c r="H9" s="11">
        <f>AVERAGE(H3:H8)</f>
        <v>2.1344099999999999</v>
      </c>
      <c r="I9" s="11">
        <f t="shared" si="0"/>
        <v>1.4493860000000001</v>
      </c>
      <c r="J9" s="11" t="e">
        <f t="shared" si="0"/>
        <v>#DIV/0!</v>
      </c>
      <c r="K9" s="11">
        <f>AVERAGE(K3:K8)</f>
        <v>1.8063366666666667</v>
      </c>
      <c r="L9" s="11">
        <f t="shared" si="0"/>
        <v>4.1442440000000005</v>
      </c>
      <c r="M9" s="11">
        <f>AVERAGE(M11:M37)</f>
        <v>2.899766296296296</v>
      </c>
      <c r="N9" s="11">
        <f t="shared" si="0"/>
        <v>1.9139520000000001</v>
      </c>
      <c r="O9" s="11">
        <f t="shared" si="0"/>
        <v>1.8908239999999998</v>
      </c>
      <c r="P9" s="11">
        <f>AVERAGE(P3:P8)</f>
        <v>2.9342183333333334</v>
      </c>
      <c r="Q9" s="11">
        <f t="shared" si="0"/>
        <v>2.1004079999999998</v>
      </c>
      <c r="R9" s="11">
        <f t="shared" si="0"/>
        <v>3.2336359999999997</v>
      </c>
      <c r="S9" s="11">
        <f>AVERAGE(S11:S35)</f>
        <v>3.0342916000000004</v>
      </c>
      <c r="T9" s="11">
        <f t="shared" si="0"/>
        <v>2.6347619999999998</v>
      </c>
      <c r="U9" s="11">
        <f t="shared" si="0"/>
        <v>1.9643079999999997</v>
      </c>
      <c r="V9" s="11">
        <f t="shared" si="0"/>
        <v>4.2774339999999995</v>
      </c>
      <c r="W9" s="11">
        <f t="shared" si="0"/>
        <v>4.2652739999999998</v>
      </c>
      <c r="X9" s="11">
        <f>AVERAGE(X3:X7)</f>
        <v>4.5741940000000003</v>
      </c>
      <c r="Y9" s="11">
        <f>AVERAGE(Y11:Y33)</f>
        <v>2.4071712999999999</v>
      </c>
      <c r="Z9" s="11" t="e">
        <f t="shared" si="0"/>
        <v>#DIV/0!</v>
      </c>
      <c r="AA9" s="11" t="e">
        <f t="shared" si="0"/>
        <v>#DIV/0!</v>
      </c>
      <c r="AB9" s="11">
        <f t="shared" si="0"/>
        <v>0.92870833333333336</v>
      </c>
      <c r="AC9" s="11">
        <f t="shared" si="0"/>
        <v>3.01545</v>
      </c>
      <c r="AD9" s="11">
        <f t="shared" si="0"/>
        <v>1.1997199999999999</v>
      </c>
      <c r="AE9" s="11">
        <f>AVERAGE(AE11:AE33)</f>
        <v>2.0107992307692304</v>
      </c>
      <c r="AF9" s="11">
        <f>AVERAGE(AF3:AF8)</f>
        <v>2.3470033333333333</v>
      </c>
      <c r="AG9" s="11" t="e">
        <f t="shared" si="0"/>
        <v>#DIV/0!</v>
      </c>
      <c r="AH9" s="11">
        <f t="shared" si="0"/>
        <v>0.67237933333333333</v>
      </c>
      <c r="AI9" s="11" t="e">
        <f t="shared" si="0"/>
        <v>#DIV/0!</v>
      </c>
      <c r="AJ9" s="11">
        <f t="shared" si="0"/>
        <v>2.1183260000000006</v>
      </c>
      <c r="AK9" s="11" t="e">
        <f>AVERAGE(AK11:AK33)</f>
        <v>#DIV/0!</v>
      </c>
    </row>
    <row r="10" spans="1:40" x14ac:dyDescent="0.3">
      <c r="A10" s="13" t="s">
        <v>50</v>
      </c>
      <c r="B10" s="11" t="e">
        <f>STDEV(B3:B7)</f>
        <v>#DIV/0!</v>
      </c>
      <c r="C10" s="11" t="e">
        <f t="shared" ref="C10:AJ10" si="1">STDEV(C3:C7)</f>
        <v>#DIV/0!</v>
      </c>
      <c r="D10" s="11">
        <f t="shared" si="1"/>
        <v>6.4600359841618965E-2</v>
      </c>
      <c r="E10" s="11">
        <f t="shared" si="1"/>
        <v>0.10455628543994851</v>
      </c>
      <c r="F10" s="11">
        <f t="shared" si="1"/>
        <v>0.11579580648710912</v>
      </c>
      <c r="G10" s="11">
        <f>STDEV(G11:G35)</f>
        <v>0.37226126937223747</v>
      </c>
      <c r="H10" s="11">
        <f>STDEV(H3:H8)</f>
        <v>0.10409513975205574</v>
      </c>
      <c r="I10" s="11">
        <f t="shared" si="1"/>
        <v>0.24793578085867196</v>
      </c>
      <c r="J10" s="11" t="e">
        <f t="shared" si="1"/>
        <v>#DIV/0!</v>
      </c>
      <c r="K10" s="11">
        <f>STDEV(K3:K8)</f>
        <v>0.32492120624340048</v>
      </c>
      <c r="L10" s="11">
        <f t="shared" si="1"/>
        <v>0.39555184354266371</v>
      </c>
      <c r="M10" s="11">
        <f>STDEV(M11:M37)</f>
        <v>1.0295581440268</v>
      </c>
      <c r="N10" s="11">
        <f t="shared" si="1"/>
        <v>0.42043455402713936</v>
      </c>
      <c r="O10" s="11">
        <f t="shared" si="1"/>
        <v>7.2771356865184211E-2</v>
      </c>
      <c r="P10" s="11">
        <f>STDEV(P3:P8)</f>
        <v>0.20185688944563335</v>
      </c>
      <c r="Q10" s="11">
        <f t="shared" si="1"/>
        <v>0.1124569171727556</v>
      </c>
      <c r="R10" s="11">
        <f t="shared" si="1"/>
        <v>0.22731949373074009</v>
      </c>
      <c r="S10" s="11">
        <f>STDEV(S11:S35)</f>
        <v>0.47311236067379547</v>
      </c>
      <c r="T10" s="11">
        <f t="shared" si="1"/>
        <v>0.24003503602599346</v>
      </c>
      <c r="U10" s="11">
        <f t="shared" si="1"/>
        <v>0.10514209394909345</v>
      </c>
      <c r="V10" s="11">
        <f t="shared" si="1"/>
        <v>0.32512248834862212</v>
      </c>
      <c r="W10" s="11">
        <f t="shared" si="1"/>
        <v>0.42222922273333952</v>
      </c>
      <c r="X10" s="11">
        <f t="shared" si="1"/>
        <v>0.30475215065689021</v>
      </c>
      <c r="Y10" s="11">
        <f>STDEV(Y11:Y33)</f>
        <v>0.99485788484471205</v>
      </c>
      <c r="Z10" s="11" t="e">
        <f t="shared" si="1"/>
        <v>#DIV/0!</v>
      </c>
      <c r="AA10" s="11" t="e">
        <f t="shared" si="1"/>
        <v>#DIV/0!</v>
      </c>
      <c r="AB10" s="11">
        <f t="shared" si="1"/>
        <v>0.1607395236534343</v>
      </c>
      <c r="AC10" s="11">
        <f t="shared" si="1"/>
        <v>0.11396565644965158</v>
      </c>
      <c r="AD10" s="11" t="e">
        <f t="shared" si="1"/>
        <v>#DIV/0!</v>
      </c>
      <c r="AE10" s="11">
        <f>STDEV(AE11:AE33)</f>
        <v>0.4679829704782999</v>
      </c>
      <c r="AF10" s="11">
        <f>STDEV(AF3:AF8)</f>
        <v>7.0104159553243825E-2</v>
      </c>
      <c r="AG10" s="11" t="e">
        <f t="shared" si="1"/>
        <v>#DIV/0!</v>
      </c>
      <c r="AH10" s="11">
        <f t="shared" si="1"/>
        <v>0.13613859680977095</v>
      </c>
      <c r="AI10" s="11" t="e">
        <f t="shared" si="1"/>
        <v>#DIV/0!</v>
      </c>
      <c r="AJ10" s="11">
        <f t="shared" si="1"/>
        <v>0.13792025406009084</v>
      </c>
      <c r="AK10" s="11" t="e">
        <f>STDEV(AK11:AK33)</f>
        <v>#DIV/0!</v>
      </c>
    </row>
    <row r="11" spans="1:40" x14ac:dyDescent="0.3">
      <c r="C11" s="12"/>
      <c r="G11">
        <v>1.5436399999999999</v>
      </c>
      <c r="M11">
        <v>2.2050200000000002</v>
      </c>
      <c r="N11" s="12"/>
      <c r="O11" s="12"/>
      <c r="S11">
        <v>2.5021300000000002</v>
      </c>
      <c r="Y11">
        <v>0.779451</v>
      </c>
      <c r="AB11" s="12"/>
      <c r="AE11">
        <v>1.80233</v>
      </c>
      <c r="AH11" s="12"/>
      <c r="AN11" s="12"/>
    </row>
    <row r="12" spans="1:40" x14ac:dyDescent="0.3">
      <c r="C12" s="12"/>
      <c r="E12" t="s">
        <v>90</v>
      </c>
      <c r="G12">
        <v>1.3673</v>
      </c>
      <c r="L12" s="12"/>
      <c r="M12">
        <v>2.2469899999999998</v>
      </c>
      <c r="N12" s="12"/>
      <c r="O12" s="12"/>
      <c r="P12" s="12"/>
      <c r="S12">
        <v>2.4994100000000001</v>
      </c>
      <c r="Y12">
        <v>0.86425300000000005</v>
      </c>
      <c r="AB12" s="12"/>
      <c r="AE12">
        <v>1.7054499999999999</v>
      </c>
      <c r="AH12" s="12"/>
      <c r="AN12" s="12"/>
    </row>
    <row r="13" spans="1:40" x14ac:dyDescent="0.3">
      <c r="C13" s="12"/>
      <c r="D13" s="12"/>
      <c r="G13">
        <v>1.9357800000000001</v>
      </c>
      <c r="H13" s="12"/>
      <c r="J13" s="12"/>
      <c r="L13" s="12"/>
      <c r="M13">
        <v>2.1391399999999998</v>
      </c>
      <c r="N13" s="12"/>
      <c r="O13" s="12"/>
      <c r="S13">
        <v>2.4530599999999998</v>
      </c>
      <c r="Y13">
        <v>0.98663400000000001</v>
      </c>
      <c r="AB13" s="12"/>
      <c r="AE13">
        <v>1.9247399999999999</v>
      </c>
      <c r="AH13" s="12"/>
      <c r="AN13" s="12"/>
    </row>
    <row r="14" spans="1:40" x14ac:dyDescent="0.3">
      <c r="C14" s="12"/>
      <c r="D14" s="12"/>
      <c r="G14">
        <v>1.92066</v>
      </c>
      <c r="H14" s="12"/>
      <c r="J14" s="12"/>
      <c r="L14" s="12"/>
      <c r="M14">
        <v>2.1218699999999999</v>
      </c>
      <c r="N14" s="12"/>
      <c r="O14" s="12"/>
      <c r="P14" s="12"/>
      <c r="S14">
        <v>2.4073199999999999</v>
      </c>
      <c r="Y14">
        <v>0.95821800000000001</v>
      </c>
      <c r="AB14" s="12"/>
      <c r="AE14">
        <v>1.76288</v>
      </c>
      <c r="AH14" s="12"/>
      <c r="AN14" s="12"/>
    </row>
    <row r="15" spans="1:40" x14ac:dyDescent="0.3">
      <c r="C15" s="12"/>
      <c r="D15" s="12"/>
      <c r="G15">
        <v>1.8219700000000001</v>
      </c>
      <c r="H15" s="12"/>
      <c r="J15" s="12"/>
      <c r="L15" s="12"/>
      <c r="M15">
        <v>1.9174500000000001</v>
      </c>
      <c r="N15" s="12"/>
      <c r="O15" s="12"/>
      <c r="P15" s="12"/>
      <c r="S15">
        <v>2.5125299999999999</v>
      </c>
      <c r="W15" s="12"/>
      <c r="Y15">
        <v>4.2101499999999996</v>
      </c>
      <c r="AB15" s="12"/>
      <c r="AE15">
        <v>1.86063</v>
      </c>
      <c r="AH15" s="12"/>
      <c r="AN15" s="12"/>
    </row>
    <row r="16" spans="1:40" x14ac:dyDescent="0.3">
      <c r="C16" s="12"/>
      <c r="D16" s="12"/>
      <c r="G16">
        <v>0.830399</v>
      </c>
      <c r="H16" s="12"/>
      <c r="J16" s="12"/>
      <c r="L16" s="12"/>
      <c r="M16">
        <v>4.8968100000000003</v>
      </c>
      <c r="N16" s="12"/>
      <c r="O16" s="12"/>
      <c r="P16" s="12"/>
      <c r="S16">
        <v>2.5179200000000002</v>
      </c>
      <c r="W16" s="12"/>
      <c r="Y16">
        <v>4.2386799999999996</v>
      </c>
      <c r="AB16" s="12"/>
      <c r="AE16">
        <v>1.4943500000000001</v>
      </c>
      <c r="AH16" s="12"/>
      <c r="AN16" s="12"/>
    </row>
    <row r="17" spans="3:40" x14ac:dyDescent="0.3">
      <c r="C17" s="12"/>
      <c r="D17" s="12"/>
      <c r="G17">
        <v>1.22733</v>
      </c>
      <c r="H17" s="12"/>
      <c r="J17" s="12"/>
      <c r="L17" s="12"/>
      <c r="M17">
        <v>4.5766600000000004</v>
      </c>
      <c r="N17" s="12"/>
      <c r="O17" s="12"/>
      <c r="P17" s="12"/>
      <c r="S17">
        <v>2.6485099999999999</v>
      </c>
      <c r="W17" s="12"/>
      <c r="Y17">
        <v>2.9556100000000001</v>
      </c>
      <c r="AB17" s="12"/>
      <c r="AE17">
        <v>1.4622999999999999</v>
      </c>
      <c r="AH17" s="12"/>
      <c r="AN17" s="12"/>
    </row>
    <row r="18" spans="3:40" x14ac:dyDescent="0.3">
      <c r="C18" s="12"/>
      <c r="G18">
        <v>1.1176900000000001</v>
      </c>
      <c r="J18" s="12"/>
      <c r="L18" s="12"/>
      <c r="M18">
        <v>5.0238500000000004</v>
      </c>
      <c r="N18" s="12"/>
      <c r="O18" s="12"/>
      <c r="P18" s="12"/>
      <c r="S18">
        <v>2.4264600000000001</v>
      </c>
      <c r="W18" s="12"/>
      <c r="Y18">
        <v>2.8560500000000002</v>
      </c>
      <c r="AB18" s="12"/>
      <c r="AE18">
        <v>1.49779</v>
      </c>
      <c r="AH18" s="12"/>
      <c r="AN18" s="12"/>
    </row>
    <row r="19" spans="3:40" x14ac:dyDescent="0.3">
      <c r="C19" s="12"/>
      <c r="G19">
        <v>0.88761999999999996</v>
      </c>
      <c r="J19" s="12"/>
      <c r="L19" s="12"/>
      <c r="M19">
        <v>4.99838</v>
      </c>
      <c r="N19" s="12"/>
      <c r="O19" s="12"/>
      <c r="P19" s="12"/>
      <c r="S19">
        <v>2.8050299999999999</v>
      </c>
      <c r="W19" s="12"/>
      <c r="Y19">
        <v>2.9550100000000001</v>
      </c>
      <c r="AB19" s="12"/>
      <c r="AE19">
        <v>2.2785000000000002</v>
      </c>
      <c r="AH19" s="12"/>
      <c r="AN19" s="12"/>
    </row>
    <row r="20" spans="3:40" x14ac:dyDescent="0.3">
      <c r="C20" s="12"/>
      <c r="D20" s="12"/>
      <c r="G20">
        <v>1.18011</v>
      </c>
      <c r="J20" s="12"/>
      <c r="L20" s="12"/>
      <c r="M20">
        <v>4.8355199999999998</v>
      </c>
      <c r="O20" s="12"/>
      <c r="P20" s="12"/>
      <c r="S20">
        <v>2.93912</v>
      </c>
      <c r="Y20">
        <v>2.7090700000000001</v>
      </c>
      <c r="AB20" s="12"/>
      <c r="AE20">
        <v>2.7007500000000002</v>
      </c>
      <c r="AH20" s="12"/>
      <c r="AN20" s="12"/>
    </row>
    <row r="21" spans="3:40" x14ac:dyDescent="0.3">
      <c r="C21" s="12"/>
      <c r="D21" s="12"/>
      <c r="G21">
        <v>1.5331399999999999</v>
      </c>
      <c r="J21" s="12"/>
      <c r="L21" s="12"/>
      <c r="M21">
        <v>2.6453199999999999</v>
      </c>
      <c r="O21" s="12"/>
      <c r="P21" s="12"/>
      <c r="S21">
        <v>3.33209</v>
      </c>
      <c r="Y21">
        <v>1.9901199999999999</v>
      </c>
      <c r="AB21" s="12"/>
      <c r="AE21">
        <v>2.4344399999999999</v>
      </c>
      <c r="AH21" s="12"/>
      <c r="AN21" s="12"/>
    </row>
    <row r="22" spans="3:40" x14ac:dyDescent="0.3">
      <c r="C22" s="12"/>
      <c r="G22">
        <v>1.3308800000000001</v>
      </c>
      <c r="J22" s="12"/>
      <c r="L22" s="12"/>
      <c r="M22" s="21">
        <v>3.24051</v>
      </c>
      <c r="O22" s="12"/>
      <c r="P22" s="12"/>
      <c r="S22">
        <v>3.24566</v>
      </c>
      <c r="Y22">
        <v>2.2269299999999999</v>
      </c>
      <c r="AB22" s="12"/>
      <c r="AE22">
        <v>2.3546499999999999</v>
      </c>
      <c r="AH22" s="12"/>
      <c r="AN22" s="12"/>
    </row>
    <row r="23" spans="3:40" x14ac:dyDescent="0.3">
      <c r="C23" s="12"/>
      <c r="J23" s="12"/>
      <c r="L23" s="12"/>
      <c r="M23" s="21">
        <v>2.3650899999999999</v>
      </c>
      <c r="O23" s="12"/>
      <c r="P23" s="12"/>
      <c r="S23">
        <v>3.1751100000000001</v>
      </c>
      <c r="Y23">
        <v>1.8526899999999999</v>
      </c>
      <c r="AB23" s="12"/>
      <c r="AE23">
        <v>2.86158</v>
      </c>
      <c r="AH23" s="12"/>
      <c r="AN23" s="12"/>
    </row>
    <row r="24" spans="3:40" x14ac:dyDescent="0.3">
      <c r="C24" s="12"/>
      <c r="E24" s="12"/>
      <c r="J24" s="12"/>
      <c r="L24" s="12"/>
      <c r="M24" s="21">
        <v>2.64819</v>
      </c>
      <c r="O24" s="12"/>
      <c r="P24" s="12"/>
      <c r="S24">
        <v>3.25143</v>
      </c>
      <c r="Y24">
        <v>1.6854</v>
      </c>
      <c r="AB24" s="12"/>
      <c r="AH24" s="12"/>
      <c r="AN24" s="12"/>
    </row>
    <row r="25" spans="3:40" x14ac:dyDescent="0.3">
      <c r="C25" s="12"/>
      <c r="E25" s="12"/>
      <c r="J25" s="12"/>
      <c r="L25" s="12"/>
      <c r="M25" s="18">
        <v>2.8547500000000001</v>
      </c>
      <c r="O25" s="12"/>
      <c r="P25" s="12"/>
      <c r="S25">
        <v>3.2657699999999998</v>
      </c>
      <c r="Y25">
        <v>2.8845399999999999</v>
      </c>
      <c r="AB25" s="12"/>
      <c r="AH25" s="12"/>
      <c r="AN25" s="12"/>
    </row>
    <row r="26" spans="3:40" x14ac:dyDescent="0.3">
      <c r="C26" s="12"/>
      <c r="E26" s="12"/>
      <c r="F26" s="12"/>
      <c r="I26" s="12"/>
      <c r="L26" s="12"/>
      <c r="M26" s="18">
        <v>3.1252200000000001</v>
      </c>
      <c r="O26" s="12"/>
      <c r="P26" s="12"/>
      <c r="S26">
        <v>3.2737799999999999</v>
      </c>
      <c r="Y26">
        <v>2.6593499999999999</v>
      </c>
      <c r="AB26" s="12"/>
      <c r="AN26" s="12"/>
    </row>
    <row r="27" spans="3:40" x14ac:dyDescent="0.3">
      <c r="C27" s="12"/>
      <c r="E27" s="12"/>
      <c r="F27" s="12"/>
      <c r="I27" s="12"/>
      <c r="L27" s="12"/>
      <c r="M27" s="21">
        <v>2.0263900000000001</v>
      </c>
      <c r="O27" s="12"/>
      <c r="P27" s="12"/>
      <c r="S27">
        <v>3.2475800000000001</v>
      </c>
      <c r="Y27">
        <v>2.9076599999999999</v>
      </c>
      <c r="AB27" s="12"/>
      <c r="AN27" s="12"/>
    </row>
    <row r="28" spans="3:40" x14ac:dyDescent="0.3">
      <c r="C28" s="12"/>
      <c r="E28" s="12"/>
      <c r="F28" s="12"/>
      <c r="I28" s="12"/>
      <c r="L28" s="12"/>
      <c r="M28" s="18">
        <v>2.0466700000000002</v>
      </c>
      <c r="O28" s="12"/>
      <c r="P28" s="12"/>
      <c r="S28">
        <v>3.38374</v>
      </c>
      <c r="Y28">
        <v>3.0528900000000001</v>
      </c>
      <c r="AB28" s="12"/>
    </row>
    <row r="29" spans="3:40" x14ac:dyDescent="0.3">
      <c r="C29" s="12"/>
      <c r="E29" s="12"/>
      <c r="F29" s="12"/>
      <c r="I29" s="12"/>
      <c r="L29" s="12"/>
      <c r="M29" s="21">
        <v>1.7155899999999999</v>
      </c>
      <c r="O29" s="12"/>
      <c r="P29" s="12"/>
      <c r="S29">
        <v>3.28654</v>
      </c>
      <c r="Y29">
        <v>2.7575400000000001</v>
      </c>
      <c r="AB29" s="12"/>
    </row>
    <row r="30" spans="3:40" x14ac:dyDescent="0.3">
      <c r="C30" s="12"/>
      <c r="E30" s="12"/>
      <c r="F30" s="12"/>
      <c r="I30" s="12"/>
      <c r="L30" s="12"/>
      <c r="M30" s="21">
        <v>2.6288499999999999</v>
      </c>
      <c r="O30" s="12"/>
      <c r="P30" s="12"/>
      <c r="S30">
        <v>3.2497099999999999</v>
      </c>
      <c r="Y30">
        <v>2.6131799999999998</v>
      </c>
      <c r="AB30" s="12"/>
    </row>
    <row r="31" spans="3:40" x14ac:dyDescent="0.3">
      <c r="C31" s="12"/>
      <c r="E31" s="12"/>
      <c r="F31" s="12"/>
      <c r="L31" s="12"/>
      <c r="M31" s="18">
        <v>1.77108</v>
      </c>
      <c r="O31" s="12"/>
      <c r="P31" s="12"/>
      <c r="S31">
        <v>2.9820000000000002</v>
      </c>
      <c r="AB31" s="12"/>
    </row>
    <row r="32" spans="3:40" x14ac:dyDescent="0.3">
      <c r="C32" s="12"/>
      <c r="E32" s="12"/>
      <c r="M32" s="18">
        <v>2.7181099999999998</v>
      </c>
      <c r="O32" s="12"/>
      <c r="P32" s="12"/>
      <c r="S32">
        <v>2.9912700000000001</v>
      </c>
      <c r="AB32" s="12"/>
    </row>
    <row r="33" spans="1:28" x14ac:dyDescent="0.3">
      <c r="C33" s="12"/>
      <c r="E33" s="12"/>
      <c r="M33" s="21">
        <v>2.7184300000000001</v>
      </c>
      <c r="O33" s="12"/>
      <c r="P33" s="12"/>
      <c r="S33">
        <v>3.9696400000000001</v>
      </c>
      <c r="AB33" s="12"/>
    </row>
    <row r="34" spans="1:28" x14ac:dyDescent="0.3">
      <c r="C34" s="12"/>
      <c r="E34" s="12"/>
      <c r="M34" s="21">
        <v>2.7172200000000002</v>
      </c>
      <c r="O34" s="12"/>
      <c r="P34" s="12"/>
      <c r="S34">
        <v>4.2317200000000001</v>
      </c>
      <c r="V34" s="12"/>
    </row>
    <row r="35" spans="1:28" x14ac:dyDescent="0.3">
      <c r="A35" s="33"/>
      <c r="B35" s="33"/>
      <c r="C35" s="34"/>
      <c r="D35" s="21"/>
      <c r="E35" s="34"/>
      <c r="F35" s="21"/>
      <c r="G35" s="21"/>
      <c r="H35" s="21"/>
      <c r="I35" s="18"/>
      <c r="J35" s="18"/>
      <c r="K35" s="21"/>
      <c r="M35" s="21">
        <v>2.7034899999999999</v>
      </c>
      <c r="P35" s="12"/>
      <c r="S35">
        <v>3.25976</v>
      </c>
    </row>
    <row r="36" spans="1:28" x14ac:dyDescent="0.3">
      <c r="A36" s="33"/>
      <c r="B36" s="33"/>
      <c r="C36" s="21"/>
      <c r="D36" s="21"/>
      <c r="E36" s="34"/>
      <c r="F36" s="21"/>
      <c r="G36" s="21"/>
      <c r="H36" s="21"/>
      <c r="I36" s="18"/>
      <c r="J36" s="18"/>
      <c r="K36" s="21"/>
      <c r="M36" s="21">
        <v>2.7295199999999999</v>
      </c>
      <c r="P36" s="12"/>
    </row>
    <row r="37" spans="1:28" x14ac:dyDescent="0.3">
      <c r="A37" s="33"/>
      <c r="B37" s="33"/>
      <c r="C37" s="21"/>
      <c r="D37" s="21"/>
      <c r="E37" s="34"/>
      <c r="F37" s="21"/>
      <c r="G37" s="21"/>
      <c r="H37" s="21"/>
      <c r="I37" s="18"/>
      <c r="J37" s="18"/>
      <c r="K37" s="21"/>
      <c r="M37" s="21">
        <v>2.6775699999999998</v>
      </c>
      <c r="P37" s="12"/>
    </row>
    <row r="38" spans="1:28" x14ac:dyDescent="0.3">
      <c r="A38" s="33"/>
      <c r="B38" s="33"/>
      <c r="C38" s="21"/>
      <c r="D38" s="21"/>
      <c r="E38" s="34"/>
      <c r="F38" s="18"/>
      <c r="G38" s="18"/>
      <c r="H38" s="21"/>
      <c r="I38" s="18"/>
      <c r="J38" s="18"/>
      <c r="K38" s="21"/>
      <c r="P38" s="12"/>
    </row>
    <row r="39" spans="1:28" x14ac:dyDescent="0.3">
      <c r="A39" s="33"/>
      <c r="B39" s="33"/>
      <c r="C39" s="18"/>
      <c r="D39" s="18"/>
      <c r="E39" s="18"/>
      <c r="F39" s="18"/>
      <c r="G39" s="18"/>
      <c r="H39" s="18"/>
      <c r="I39" s="18"/>
      <c r="J39" s="18"/>
      <c r="K39" s="21"/>
    </row>
    <row r="40" spans="1:28" x14ac:dyDescent="0.3">
      <c r="A40" s="33"/>
      <c r="B40" s="33"/>
      <c r="C40" s="21"/>
      <c r="D40" s="21"/>
      <c r="E40" s="34"/>
      <c r="F40" s="21"/>
      <c r="G40" s="21"/>
      <c r="H40" s="21"/>
      <c r="I40" s="18"/>
      <c r="J40" s="18"/>
      <c r="K40" s="21"/>
    </row>
    <row r="41" spans="1:28" x14ac:dyDescent="0.3">
      <c r="A41" s="33"/>
      <c r="B41" s="33"/>
      <c r="C41" s="21"/>
      <c r="D41" s="21"/>
      <c r="E41" s="18"/>
      <c r="F41" s="18"/>
      <c r="G41" s="18"/>
      <c r="H41" s="18"/>
      <c r="I41" s="18"/>
      <c r="J41" s="18"/>
      <c r="K41" s="21"/>
    </row>
    <row r="42" spans="1:28" x14ac:dyDescent="0.3">
      <c r="A42" s="33"/>
      <c r="B42" s="33"/>
      <c r="C42" s="21"/>
      <c r="D42" s="21"/>
      <c r="E42" s="34"/>
      <c r="F42" s="21"/>
      <c r="G42" s="21"/>
      <c r="H42" s="21"/>
      <c r="I42" s="18"/>
      <c r="J42" s="18"/>
      <c r="K42" s="21"/>
    </row>
    <row r="43" spans="1:28" x14ac:dyDescent="0.3">
      <c r="A43" s="33"/>
      <c r="B43" s="33"/>
      <c r="C43" s="21"/>
      <c r="D43" s="21"/>
      <c r="E43" s="34"/>
      <c r="F43" s="21"/>
      <c r="G43" s="18"/>
      <c r="H43" s="18"/>
      <c r="I43" s="18"/>
      <c r="J43" s="18"/>
      <c r="K43" s="21"/>
    </row>
    <row r="44" spans="1:28" x14ac:dyDescent="0.3">
      <c r="A44" s="33"/>
      <c r="B44" s="33"/>
      <c r="C44" s="18"/>
      <c r="D44" s="18"/>
      <c r="E44" s="18"/>
      <c r="F44" s="18"/>
      <c r="G44" s="18"/>
      <c r="H44" s="18"/>
      <c r="I44" s="18"/>
      <c r="J44" s="18"/>
      <c r="K44" s="21"/>
    </row>
    <row r="45" spans="1:28" x14ac:dyDescent="0.3">
      <c r="A45" s="33"/>
      <c r="B45" s="33"/>
      <c r="C45" s="18"/>
      <c r="D45" s="18"/>
      <c r="E45" s="18"/>
      <c r="F45" s="18"/>
      <c r="G45" s="18"/>
      <c r="H45" s="18"/>
      <c r="I45" s="18"/>
      <c r="J45" s="18"/>
      <c r="K45" s="21"/>
    </row>
    <row r="46" spans="1:28" x14ac:dyDescent="0.3">
      <c r="A46" s="33"/>
      <c r="B46" s="33"/>
      <c r="C46" s="21"/>
      <c r="D46" s="21"/>
      <c r="E46" s="34"/>
      <c r="F46" s="21"/>
      <c r="G46" s="21"/>
      <c r="H46" s="21"/>
      <c r="I46" s="18"/>
      <c r="J46" s="18"/>
      <c r="K46" s="21"/>
      <c r="M46" s="12"/>
    </row>
    <row r="47" spans="1:28" x14ac:dyDescent="0.3">
      <c r="A47" s="33"/>
      <c r="B47" s="33"/>
      <c r="C47" s="21"/>
      <c r="D47" s="21"/>
      <c r="E47" s="34"/>
      <c r="F47" s="21"/>
      <c r="G47" s="21"/>
      <c r="H47" s="18"/>
      <c r="I47" s="18"/>
      <c r="J47" s="18"/>
      <c r="K47" s="21"/>
      <c r="N47" s="12"/>
      <c r="O47" s="12"/>
      <c r="P47" s="12"/>
      <c r="Q47" s="12"/>
      <c r="R47" s="12"/>
      <c r="S47" s="12"/>
      <c r="T47" s="12"/>
      <c r="U47" s="12"/>
    </row>
    <row r="48" spans="1:28" x14ac:dyDescent="0.3">
      <c r="A48" s="33"/>
      <c r="B48" s="33"/>
      <c r="C48" s="21"/>
      <c r="D48" s="21"/>
      <c r="E48" s="34"/>
      <c r="F48" s="21"/>
      <c r="G48" s="21"/>
      <c r="H48" s="18"/>
      <c r="I48" s="18"/>
      <c r="J48" s="18"/>
      <c r="K48" s="21"/>
      <c r="M48" s="12"/>
    </row>
    <row r="49" spans="1:35" x14ac:dyDescent="0.3">
      <c r="A49" s="33"/>
      <c r="B49" s="33"/>
      <c r="C49" s="21"/>
      <c r="D49" s="21"/>
      <c r="E49" s="34"/>
      <c r="F49" s="21"/>
      <c r="G49" s="21"/>
      <c r="H49" s="18"/>
      <c r="I49" s="18"/>
      <c r="J49" s="18"/>
      <c r="K49" s="2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3">
      <c r="A50" s="33"/>
      <c r="B50" s="33"/>
      <c r="C50" s="21"/>
      <c r="D50" s="21"/>
      <c r="E50" s="34"/>
      <c r="F50" s="21"/>
      <c r="G50" s="21"/>
      <c r="H50" s="18"/>
      <c r="I50" s="18"/>
      <c r="J50" s="18"/>
      <c r="K50" s="21"/>
      <c r="N50" s="12"/>
      <c r="O50" s="12"/>
      <c r="P50" s="12"/>
      <c r="Q50" s="12"/>
      <c r="R50" s="12"/>
    </row>
    <row r="51" spans="1:35" x14ac:dyDescent="0.3">
      <c r="A51" s="33"/>
      <c r="B51" s="33"/>
      <c r="C51" s="18"/>
      <c r="D51" s="18"/>
      <c r="E51" s="18"/>
      <c r="F51" s="18"/>
      <c r="G51" s="18"/>
      <c r="H51" s="18"/>
      <c r="I51" s="18"/>
      <c r="J51" s="18"/>
      <c r="K51" s="21"/>
    </row>
    <row r="52" spans="1:35" x14ac:dyDescent="0.3">
      <c r="A52" s="33"/>
      <c r="B52" s="33"/>
      <c r="C52" s="21"/>
      <c r="D52" s="21"/>
      <c r="E52" s="21"/>
      <c r="F52" s="21"/>
      <c r="G52" s="21"/>
      <c r="H52" s="18"/>
      <c r="I52" s="18"/>
      <c r="J52" s="18"/>
      <c r="K52" s="21"/>
    </row>
    <row r="53" spans="1:35" x14ac:dyDescent="0.3">
      <c r="A53" s="33"/>
      <c r="B53" s="33"/>
      <c r="C53" s="21"/>
      <c r="D53" s="21"/>
      <c r="E53" s="21"/>
      <c r="F53" s="21"/>
      <c r="G53" s="21"/>
      <c r="H53" s="21"/>
      <c r="I53" s="18"/>
      <c r="J53" s="18"/>
      <c r="K53" s="21"/>
    </row>
    <row r="54" spans="1:35" x14ac:dyDescent="0.3">
      <c r="A54" s="33"/>
      <c r="B54" s="33"/>
      <c r="C54" s="21"/>
      <c r="D54" s="21"/>
      <c r="E54" s="21"/>
      <c r="F54" s="21"/>
      <c r="G54" s="21"/>
      <c r="H54" s="21"/>
      <c r="I54" s="18"/>
      <c r="J54" s="18"/>
      <c r="K54" s="21"/>
    </row>
    <row r="55" spans="1:35" x14ac:dyDescent="0.3">
      <c r="A55" s="33"/>
      <c r="B55" s="33"/>
      <c r="C55" s="21"/>
      <c r="D55" s="21"/>
      <c r="E55" s="21"/>
      <c r="F55" s="21"/>
      <c r="G55" s="18"/>
      <c r="H55" s="21"/>
      <c r="I55" s="18"/>
      <c r="J55" s="18"/>
      <c r="K55" s="21"/>
    </row>
    <row r="56" spans="1:35" x14ac:dyDescent="0.3">
      <c r="A56" s="33"/>
      <c r="B56" s="33"/>
      <c r="C56" s="21"/>
      <c r="D56" s="21"/>
      <c r="E56" s="21"/>
      <c r="F56" s="18"/>
      <c r="G56" s="18"/>
      <c r="H56" s="21"/>
      <c r="I56" s="18"/>
      <c r="J56" s="18"/>
      <c r="K56" s="21"/>
    </row>
    <row r="57" spans="1:35" x14ac:dyDescent="0.3">
      <c r="A57" s="33"/>
      <c r="B57" s="33"/>
      <c r="C57" s="21"/>
      <c r="D57" s="21"/>
      <c r="E57" s="21"/>
      <c r="F57" s="21"/>
      <c r="G57" s="21"/>
      <c r="H57" s="21"/>
      <c r="I57" s="18"/>
      <c r="J57" s="18"/>
      <c r="K57" s="21"/>
    </row>
    <row r="58" spans="1:35" x14ac:dyDescent="0.3">
      <c r="A58" s="33"/>
      <c r="B58" s="33"/>
      <c r="C58" s="21"/>
      <c r="D58" s="21"/>
      <c r="E58" s="21"/>
      <c r="F58" s="21"/>
      <c r="G58" s="21"/>
      <c r="H58" s="21"/>
      <c r="I58" s="18"/>
      <c r="J58" s="18"/>
      <c r="K58" s="21"/>
    </row>
    <row r="59" spans="1:35" x14ac:dyDescent="0.3">
      <c r="A59" s="33"/>
      <c r="B59" s="33"/>
      <c r="C59" s="18"/>
      <c r="D59" s="18"/>
      <c r="E59" s="18"/>
      <c r="F59" s="18"/>
      <c r="G59" s="18"/>
      <c r="H59" s="21"/>
      <c r="I59" s="18"/>
      <c r="J59" s="18"/>
      <c r="K59" s="21"/>
    </row>
    <row r="60" spans="1:35" x14ac:dyDescent="0.3">
      <c r="A60" s="33"/>
      <c r="B60" s="33"/>
      <c r="C60" s="21"/>
      <c r="D60" s="21"/>
      <c r="E60" s="21"/>
      <c r="F60" s="21"/>
      <c r="G60" s="21"/>
      <c r="H60" s="21"/>
      <c r="I60" s="18"/>
      <c r="J60" s="18"/>
      <c r="K60" s="21"/>
    </row>
    <row r="61" spans="1:35" x14ac:dyDescent="0.3">
      <c r="A61" s="33"/>
      <c r="B61" s="33"/>
      <c r="C61" s="18"/>
      <c r="D61" s="18"/>
      <c r="E61" s="18"/>
      <c r="F61" s="18"/>
      <c r="G61" s="18"/>
      <c r="H61" s="21"/>
      <c r="I61" s="18"/>
      <c r="J61" s="18"/>
      <c r="K61" s="21"/>
      <c r="M61" s="12"/>
    </row>
    <row r="62" spans="1:35" x14ac:dyDescent="0.3">
      <c r="A62" s="33"/>
      <c r="B62" s="33"/>
      <c r="C62" s="18"/>
      <c r="D62" s="18"/>
      <c r="E62" s="18"/>
      <c r="F62" s="18"/>
      <c r="G62" s="18"/>
      <c r="H62" s="18"/>
      <c r="I62" s="18"/>
      <c r="J62" s="18"/>
      <c r="K62" s="2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x14ac:dyDescent="0.3">
      <c r="A63" s="33"/>
      <c r="B63" s="33"/>
      <c r="C63" s="18"/>
      <c r="D63" s="18"/>
      <c r="E63" s="18"/>
      <c r="F63" s="18"/>
      <c r="G63" s="18"/>
      <c r="H63" s="18"/>
      <c r="I63" s="18"/>
      <c r="J63" s="18"/>
      <c r="K63" s="21"/>
    </row>
    <row r="64" spans="1:35" x14ac:dyDescent="0.3">
      <c r="A64" s="33"/>
      <c r="B64" s="33"/>
      <c r="C64" s="21"/>
      <c r="D64" s="21"/>
      <c r="E64" s="21"/>
      <c r="F64" s="21"/>
      <c r="G64" s="21"/>
      <c r="H64" s="21"/>
      <c r="I64" s="18"/>
      <c r="J64" s="18"/>
      <c r="K64" s="21"/>
    </row>
    <row r="65" spans="1:22" x14ac:dyDescent="0.3">
      <c r="A65" s="33"/>
      <c r="B65" s="33"/>
      <c r="C65" s="21"/>
      <c r="D65" s="21"/>
      <c r="E65" s="18"/>
      <c r="F65" s="18"/>
      <c r="G65" s="18"/>
      <c r="H65" s="18"/>
      <c r="I65" s="18"/>
      <c r="J65" s="18"/>
      <c r="K65" s="21"/>
    </row>
    <row r="66" spans="1:22" x14ac:dyDescent="0.3">
      <c r="A66" s="33"/>
      <c r="B66" s="33"/>
      <c r="C66" s="21"/>
      <c r="D66" s="21"/>
      <c r="E66" s="21"/>
      <c r="F66" s="21"/>
      <c r="G66" s="18"/>
      <c r="H66" s="18"/>
      <c r="I66" s="18"/>
      <c r="J66" s="18"/>
      <c r="K66" s="21"/>
    </row>
    <row r="67" spans="1:22" x14ac:dyDescent="0.3">
      <c r="A67" s="33"/>
      <c r="B67" s="33"/>
      <c r="C67" s="18"/>
      <c r="D67" s="18"/>
      <c r="E67" s="18"/>
      <c r="F67" s="18"/>
      <c r="G67" s="18"/>
      <c r="H67" s="18"/>
      <c r="I67" s="18"/>
      <c r="J67" s="18"/>
      <c r="K67" s="21"/>
      <c r="M67" s="12"/>
    </row>
    <row r="68" spans="1:22" x14ac:dyDescent="0.3">
      <c r="A68" s="33"/>
      <c r="B68" s="33"/>
      <c r="C68" s="21"/>
      <c r="D68" s="21"/>
      <c r="E68" s="21"/>
      <c r="F68" s="21"/>
      <c r="G68" s="21"/>
      <c r="H68" s="21"/>
      <c r="I68" s="18"/>
      <c r="J68" s="18"/>
      <c r="K68" s="21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3">
      <c r="A69" s="33"/>
      <c r="B69" s="33"/>
      <c r="C69" s="21"/>
      <c r="D69" s="21"/>
      <c r="E69" s="21"/>
      <c r="F69" s="21"/>
      <c r="G69" s="21"/>
      <c r="H69" s="21"/>
      <c r="I69" s="18"/>
      <c r="J69" s="18"/>
      <c r="K69" s="21"/>
    </row>
    <row r="70" spans="1:22" x14ac:dyDescent="0.3">
      <c r="A70" s="33"/>
      <c r="B70" s="33"/>
      <c r="C70" s="21"/>
      <c r="D70" s="21"/>
      <c r="E70" s="21"/>
      <c r="F70" s="21"/>
      <c r="G70" s="18"/>
      <c r="H70" s="21"/>
      <c r="I70" s="18"/>
      <c r="J70" s="18"/>
      <c r="K70" s="21"/>
    </row>
    <row r="71" spans="1:22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02BE-8158-4C72-BD31-F1C8744C656E}">
  <dimension ref="A1:AN71"/>
  <sheetViews>
    <sheetView tabSelected="1" workbookViewId="0">
      <selection activeCell="J12" sqref="J12"/>
    </sheetView>
  </sheetViews>
  <sheetFormatPr defaultRowHeight="14" x14ac:dyDescent="0.3"/>
  <sheetData>
    <row r="1" spans="1:40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40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40" x14ac:dyDescent="0.3">
      <c r="A3" s="13" t="s">
        <v>43</v>
      </c>
      <c r="B3">
        <v>2.02752</v>
      </c>
      <c r="C3">
        <v>1.33969</v>
      </c>
      <c r="D3">
        <v>4.0140700000000002</v>
      </c>
      <c r="E3">
        <v>4.6702199999999996</v>
      </c>
      <c r="F3">
        <v>3.1661800000000002</v>
      </c>
      <c r="G3" s="26"/>
      <c r="H3">
        <v>1.96706</v>
      </c>
      <c r="I3" s="14"/>
      <c r="J3" s="21">
        <v>0.32931300000000002</v>
      </c>
      <c r="K3">
        <v>2.0079699999999998</v>
      </c>
      <c r="L3">
        <v>3.7648799999999998</v>
      </c>
      <c r="M3" s="26"/>
      <c r="N3">
        <v>1.3733</v>
      </c>
      <c r="O3">
        <v>1.254</v>
      </c>
      <c r="P3">
        <v>3.8260399999999999</v>
      </c>
      <c r="Q3">
        <v>1.7253499999999999</v>
      </c>
      <c r="R3">
        <v>1.9174100000000001</v>
      </c>
      <c r="S3" s="26"/>
      <c r="T3">
        <v>2.1014499999999998</v>
      </c>
      <c r="U3">
        <v>1.7793699999999999</v>
      </c>
      <c r="V3">
        <v>3.1218300000000001</v>
      </c>
      <c r="W3">
        <v>2.9838100000000001</v>
      </c>
      <c r="X3">
        <v>4.0299500000000004</v>
      </c>
      <c r="Y3" s="27"/>
      <c r="Z3">
        <v>0.84229900000000002</v>
      </c>
      <c r="AA3">
        <v>1.7010799999999999</v>
      </c>
      <c r="AB3">
        <v>2.2157900000000001</v>
      </c>
      <c r="AC3">
        <v>3.0855000000000001</v>
      </c>
      <c r="AD3">
        <v>2.6075900000000001</v>
      </c>
      <c r="AE3" s="26"/>
      <c r="AF3">
        <v>2.36259</v>
      </c>
      <c r="AG3" s="14"/>
      <c r="AH3">
        <v>0.76734100000000005</v>
      </c>
      <c r="AI3">
        <v>2.7496999999999998</v>
      </c>
      <c r="AJ3">
        <v>2.0557799999999999</v>
      </c>
      <c r="AK3" s="27"/>
    </row>
    <row r="4" spans="1:40" x14ac:dyDescent="0.3">
      <c r="A4" s="13" t="s">
        <v>44</v>
      </c>
      <c r="B4">
        <v>1.8162700000000001</v>
      </c>
      <c r="C4">
        <v>1.0152600000000001</v>
      </c>
      <c r="D4">
        <v>2.2443599999999999</v>
      </c>
      <c r="E4">
        <v>4.6452400000000003</v>
      </c>
      <c r="F4">
        <v>2.9548199999999998</v>
      </c>
      <c r="G4" s="26"/>
      <c r="H4">
        <v>1.9439900000000001</v>
      </c>
      <c r="I4" s="14"/>
      <c r="J4" s="22"/>
      <c r="K4">
        <v>2.2024499999999998</v>
      </c>
      <c r="L4">
        <v>3.72878</v>
      </c>
      <c r="M4" s="26"/>
      <c r="N4">
        <v>1.39594</v>
      </c>
      <c r="O4">
        <v>1.22594</v>
      </c>
      <c r="P4">
        <v>2.97498</v>
      </c>
      <c r="Q4">
        <v>1.6505099999999999</v>
      </c>
      <c r="R4">
        <v>1.85164</v>
      </c>
      <c r="S4" s="26"/>
      <c r="T4">
        <v>2.16865</v>
      </c>
      <c r="U4">
        <v>1.7493000000000001</v>
      </c>
      <c r="V4">
        <v>3.1375500000000001</v>
      </c>
      <c r="W4">
        <v>3.27711</v>
      </c>
      <c r="X4">
        <v>3.8955199999999999</v>
      </c>
      <c r="Y4" s="27"/>
      <c r="Z4">
        <v>0.65664500000000003</v>
      </c>
      <c r="AA4">
        <v>1.04183</v>
      </c>
      <c r="AB4">
        <v>2.1833399999999998</v>
      </c>
      <c r="AC4">
        <v>3.1039400000000001</v>
      </c>
      <c r="AD4">
        <v>2.6966399999999999</v>
      </c>
      <c r="AE4" s="26"/>
      <c r="AF4">
        <v>2.4617399999999998</v>
      </c>
      <c r="AG4" s="14"/>
      <c r="AH4">
        <v>0.577843</v>
      </c>
      <c r="AI4">
        <v>2.2483599999999999</v>
      </c>
      <c r="AJ4">
        <v>1.9233899999999999</v>
      </c>
      <c r="AK4" s="27"/>
    </row>
    <row r="5" spans="1:40" x14ac:dyDescent="0.3">
      <c r="A5" s="13" t="s">
        <v>45</v>
      </c>
      <c r="B5">
        <v>1.8454600000000001</v>
      </c>
      <c r="C5">
        <v>1.28609</v>
      </c>
      <c r="D5">
        <v>3.81873</v>
      </c>
      <c r="E5">
        <v>4.8376000000000001</v>
      </c>
      <c r="F5">
        <v>3.1870599999999998</v>
      </c>
      <c r="G5" s="26"/>
      <c r="H5">
        <v>1.7781899999999999</v>
      </c>
      <c r="I5" s="14"/>
      <c r="J5" s="22"/>
      <c r="K5">
        <v>2.0569500000000001</v>
      </c>
      <c r="L5">
        <v>4.3778499999999996</v>
      </c>
      <c r="M5" s="26"/>
      <c r="N5">
        <v>1.0462</v>
      </c>
      <c r="O5">
        <v>1.30423</v>
      </c>
      <c r="P5">
        <v>3.4579499999999999</v>
      </c>
      <c r="Q5">
        <v>1.73255</v>
      </c>
      <c r="R5">
        <v>1.64069</v>
      </c>
      <c r="S5" s="26"/>
      <c r="T5">
        <v>2.3959800000000002</v>
      </c>
      <c r="U5">
        <v>1.8080700000000001</v>
      </c>
      <c r="V5">
        <v>2.8294700000000002</v>
      </c>
      <c r="W5">
        <v>3.0385399999999998</v>
      </c>
      <c r="X5">
        <v>3.9537100000000001</v>
      </c>
      <c r="Y5" s="27"/>
      <c r="Z5" s="22"/>
      <c r="AA5">
        <v>1.1623600000000001</v>
      </c>
      <c r="AB5">
        <v>1.4946600000000001</v>
      </c>
      <c r="AC5">
        <v>3.3212100000000002</v>
      </c>
      <c r="AD5">
        <v>2.7673899999999998</v>
      </c>
      <c r="AE5" s="26"/>
      <c r="AF5">
        <v>2.3940000000000001</v>
      </c>
      <c r="AG5" s="14"/>
      <c r="AH5">
        <v>0.99420699999999995</v>
      </c>
      <c r="AI5">
        <v>2.8488899999999999</v>
      </c>
      <c r="AJ5">
        <v>2.31738</v>
      </c>
      <c r="AK5" s="27"/>
    </row>
    <row r="6" spans="1:40" x14ac:dyDescent="0.3">
      <c r="A6" s="13" t="s">
        <v>46</v>
      </c>
      <c r="B6">
        <v>2.1202899999999998</v>
      </c>
      <c r="C6">
        <v>1.9826900000000001</v>
      </c>
      <c r="D6">
        <v>2.9045200000000002</v>
      </c>
      <c r="E6">
        <v>4.61904</v>
      </c>
      <c r="F6">
        <v>2.9998800000000001</v>
      </c>
      <c r="G6" s="26"/>
      <c r="H6">
        <v>2.0746600000000002</v>
      </c>
      <c r="I6" s="14"/>
      <c r="J6" s="22"/>
      <c r="K6">
        <v>2.0074399999999999</v>
      </c>
      <c r="L6">
        <v>3.7531500000000002</v>
      </c>
      <c r="M6" s="26"/>
      <c r="N6">
        <v>1.8005899999999999</v>
      </c>
      <c r="O6">
        <v>1.3400099999999999</v>
      </c>
      <c r="P6">
        <v>3.6556899999999999</v>
      </c>
      <c r="Q6">
        <v>1.6755100000000001</v>
      </c>
      <c r="R6">
        <v>2.4599799999999998</v>
      </c>
      <c r="S6" s="26"/>
      <c r="T6">
        <v>2.0182199999999999</v>
      </c>
      <c r="U6">
        <v>1.73427</v>
      </c>
      <c r="V6">
        <v>2.9809100000000002</v>
      </c>
      <c r="W6">
        <v>3.15788</v>
      </c>
      <c r="X6">
        <v>4.0428699999999997</v>
      </c>
      <c r="Y6" s="27"/>
      <c r="Z6" s="22"/>
      <c r="AA6">
        <v>1.2782899999999999</v>
      </c>
      <c r="AB6">
        <v>1.88605</v>
      </c>
      <c r="AC6">
        <v>3.6701100000000002</v>
      </c>
      <c r="AD6">
        <v>2.5127899999999999</v>
      </c>
      <c r="AE6" s="26"/>
      <c r="AF6">
        <v>2.1620400000000002</v>
      </c>
      <c r="AG6" s="14"/>
      <c r="AH6" s="22"/>
      <c r="AI6">
        <v>3.3895900000000001</v>
      </c>
      <c r="AJ6">
        <v>2.5282200000000001</v>
      </c>
      <c r="AK6" s="27"/>
    </row>
    <row r="7" spans="1:40" x14ac:dyDescent="0.3">
      <c r="A7" s="13" t="s">
        <v>47</v>
      </c>
      <c r="B7">
        <v>2.3365999999999998</v>
      </c>
      <c r="C7">
        <v>1.5329900000000001</v>
      </c>
      <c r="D7">
        <v>3.7875200000000002</v>
      </c>
      <c r="E7">
        <v>4.6547700000000001</v>
      </c>
      <c r="F7">
        <v>2.95818</v>
      </c>
      <c r="G7" s="26"/>
      <c r="H7">
        <v>2.0863299999999998</v>
      </c>
      <c r="I7" s="14"/>
      <c r="J7" s="22"/>
      <c r="K7">
        <v>2.01458</v>
      </c>
      <c r="L7">
        <v>3.7194500000000001</v>
      </c>
      <c r="M7" s="26"/>
      <c r="N7">
        <v>1.09083</v>
      </c>
      <c r="O7">
        <v>1.2937000000000001</v>
      </c>
      <c r="P7">
        <v>3.4363899999999998</v>
      </c>
      <c r="Q7">
        <v>1.5891900000000001</v>
      </c>
      <c r="R7">
        <v>2.0877400000000002</v>
      </c>
      <c r="S7" s="26"/>
      <c r="T7">
        <v>2.2399200000000001</v>
      </c>
      <c r="U7" s="22"/>
      <c r="V7">
        <v>3.0545</v>
      </c>
      <c r="W7">
        <v>3.1174200000000001</v>
      </c>
      <c r="X7">
        <v>4.0476700000000001</v>
      </c>
      <c r="Y7" s="27"/>
      <c r="Z7" s="22"/>
      <c r="AA7" s="22"/>
      <c r="AB7">
        <v>2.6147</v>
      </c>
      <c r="AC7">
        <v>3.2253699999999998</v>
      </c>
      <c r="AD7">
        <v>2.3046099999999998</v>
      </c>
      <c r="AE7" s="26"/>
      <c r="AF7">
        <v>2.3076300000000001</v>
      </c>
      <c r="AG7" s="14"/>
      <c r="AH7" s="22"/>
      <c r="AI7">
        <v>3.3171400000000002</v>
      </c>
      <c r="AJ7">
        <v>1.8925799999999999</v>
      </c>
      <c r="AK7" s="27"/>
    </row>
    <row r="8" spans="1:40" x14ac:dyDescent="0.3">
      <c r="A8" s="13" t="s">
        <v>48</v>
      </c>
      <c r="B8" s="27"/>
      <c r="C8" s="27"/>
      <c r="D8" s="27"/>
      <c r="E8" s="27"/>
      <c r="F8" s="27"/>
      <c r="G8" s="26"/>
      <c r="H8" s="26"/>
      <c r="I8" s="26"/>
      <c r="J8" s="26"/>
      <c r="K8" s="27"/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6"/>
      <c r="AF8" s="26"/>
      <c r="AG8" s="26"/>
      <c r="AH8" s="27"/>
      <c r="AI8" s="27"/>
      <c r="AJ8">
        <v>1.74142</v>
      </c>
      <c r="AK8" s="27"/>
    </row>
    <row r="9" spans="1:40" x14ac:dyDescent="0.3">
      <c r="A9" s="13" t="s">
        <v>49</v>
      </c>
      <c r="B9" s="11">
        <f>AVERAGE(B3:B7)</f>
        <v>2.0292279999999998</v>
      </c>
      <c r="C9" s="11">
        <f t="shared" ref="C9:AH9" si="0">AVERAGE(C3:C7)</f>
        <v>1.4313439999999999</v>
      </c>
      <c r="D9" s="11">
        <f t="shared" si="0"/>
        <v>3.3538400000000004</v>
      </c>
      <c r="E9" s="11">
        <f t="shared" si="0"/>
        <v>4.6853740000000004</v>
      </c>
      <c r="F9" s="11">
        <f t="shared" si="0"/>
        <v>3.0532240000000006</v>
      </c>
      <c r="G9" s="11">
        <f>AVERAGE(G11:G35)</f>
        <v>2.1317976000000001</v>
      </c>
      <c r="H9" s="11">
        <f t="shared" si="0"/>
        <v>1.970046</v>
      </c>
      <c r="I9" s="11" t="e">
        <f t="shared" si="0"/>
        <v>#DIV/0!</v>
      </c>
      <c r="J9" s="11">
        <f t="shared" si="0"/>
        <v>0.32931300000000002</v>
      </c>
      <c r="K9" s="11">
        <f>AVERAGE(K3:K7)</f>
        <v>2.0578779999999997</v>
      </c>
      <c r="L9" s="11">
        <f t="shared" si="0"/>
        <v>3.8688220000000002</v>
      </c>
      <c r="M9" s="11">
        <f>AVERAGE(M11:M39)</f>
        <v>6.1632551724137929</v>
      </c>
      <c r="N9" s="11">
        <f t="shared" si="0"/>
        <v>1.3413719999999998</v>
      </c>
      <c r="O9" s="11">
        <f t="shared" si="0"/>
        <v>1.2835760000000001</v>
      </c>
      <c r="P9" s="11">
        <f t="shared" si="0"/>
        <v>3.4702100000000002</v>
      </c>
      <c r="Q9" s="11">
        <f t="shared" si="0"/>
        <v>1.6746220000000001</v>
      </c>
      <c r="R9" s="11">
        <f t="shared" si="0"/>
        <v>1.9914920000000003</v>
      </c>
      <c r="S9" s="11">
        <f>AVERAGE(S11:S34)</f>
        <v>1.9628954166666668</v>
      </c>
      <c r="T9" s="11">
        <f t="shared" si="0"/>
        <v>2.1848439999999996</v>
      </c>
      <c r="U9" s="11">
        <f t="shared" si="0"/>
        <v>1.7677524999999998</v>
      </c>
      <c r="V9" s="11">
        <f t="shared" si="0"/>
        <v>3.0248520000000001</v>
      </c>
      <c r="W9" s="11">
        <f t="shared" si="0"/>
        <v>3.1149520000000002</v>
      </c>
      <c r="X9" s="11">
        <f>AVERAGE(X3:X7)</f>
        <v>3.9939440000000004</v>
      </c>
      <c r="Y9" s="11">
        <f>AVERAGE(Y11:Y35)</f>
        <v>2.6906525199999991</v>
      </c>
      <c r="Z9" s="11">
        <f t="shared" si="0"/>
        <v>0.74947200000000003</v>
      </c>
      <c r="AA9" s="11">
        <f t="shared" si="0"/>
        <v>1.29589</v>
      </c>
      <c r="AB9" s="11">
        <f t="shared" si="0"/>
        <v>2.0789079999999998</v>
      </c>
      <c r="AC9" s="11">
        <f t="shared" si="0"/>
        <v>3.2812259999999993</v>
      </c>
      <c r="AD9" s="11">
        <f t="shared" si="0"/>
        <v>2.5778039999999995</v>
      </c>
      <c r="AE9" s="11">
        <f>AVERAGE(AE11:AE33)</f>
        <v>2.6446105555555546</v>
      </c>
      <c r="AF9" s="11">
        <f t="shared" si="0"/>
        <v>2.3375999999999997</v>
      </c>
      <c r="AG9" s="11" t="e">
        <f t="shared" si="0"/>
        <v>#DIV/0!</v>
      </c>
      <c r="AH9" s="11">
        <f t="shared" si="0"/>
        <v>0.77979699999999996</v>
      </c>
      <c r="AI9" s="11">
        <f>AVERAGE(AI3:AI7)</f>
        <v>2.910736</v>
      </c>
      <c r="AJ9" s="11">
        <f>AVERAGE(AJ3:AJ8)</f>
        <v>2.0764616666666669</v>
      </c>
      <c r="AK9" s="11">
        <f>AVERAGE(AK11:AK33)</f>
        <v>2.1238799999999998</v>
      </c>
    </row>
    <row r="10" spans="1:40" x14ac:dyDescent="0.3">
      <c r="A10" s="13" t="s">
        <v>50</v>
      </c>
      <c r="B10" s="11">
        <f>STDEV(B3:B7)</f>
        <v>0.21324548006933217</v>
      </c>
      <c r="C10" s="11">
        <f t="shared" ref="C10:AI10" si="1">STDEV(C3:C7)</f>
        <v>0.35949248821081142</v>
      </c>
      <c r="D10" s="11">
        <f t="shared" si="1"/>
        <v>0.75381347828889234</v>
      </c>
      <c r="E10" s="11">
        <f t="shared" si="1"/>
        <v>8.7106172456376516E-2</v>
      </c>
      <c r="F10" s="11">
        <f t="shared" si="1"/>
        <v>0.1142731643037857</v>
      </c>
      <c r="G10" s="11">
        <f>STDEV(G11:G35)</f>
        <v>0.54444836693727572</v>
      </c>
      <c r="H10" s="11">
        <f t="shared" si="1"/>
        <v>0.12446145359106169</v>
      </c>
      <c r="I10" s="11" t="e">
        <f t="shared" si="1"/>
        <v>#DIV/0!</v>
      </c>
      <c r="J10" s="11" t="e">
        <f t="shared" si="1"/>
        <v>#DIV/0!</v>
      </c>
      <c r="K10" s="11">
        <f>STDEV(K3:K7)</f>
        <v>8.338381359712442E-2</v>
      </c>
      <c r="L10" s="11">
        <f t="shared" si="1"/>
        <v>0.28513909407515459</v>
      </c>
      <c r="M10" s="11">
        <f>STDEV(M11:M39)</f>
        <v>0.85900529381214152</v>
      </c>
      <c r="N10" s="11">
        <f t="shared" si="1"/>
        <v>0.30198345926557069</v>
      </c>
      <c r="O10" s="11">
        <f t="shared" si="1"/>
        <v>4.4470573753888056E-2</v>
      </c>
      <c r="P10" s="11">
        <f t="shared" si="1"/>
        <v>0.31920395995350681</v>
      </c>
      <c r="Q10" s="11">
        <f t="shared" si="1"/>
        <v>5.8757524794701796E-2</v>
      </c>
      <c r="R10" s="11">
        <f t="shared" si="1"/>
        <v>0.30694195358406073</v>
      </c>
      <c r="S10" s="11">
        <f>STDEV(S11:S34)</f>
        <v>0.55155736303023062</v>
      </c>
      <c r="T10" s="11">
        <f t="shared" si="1"/>
        <v>0.14369424007245399</v>
      </c>
      <c r="U10" s="11">
        <f t="shared" si="1"/>
        <v>3.277214098895586E-2</v>
      </c>
      <c r="V10" s="11">
        <f t="shared" si="1"/>
        <v>0.1255882168835914</v>
      </c>
      <c r="W10" s="11">
        <f t="shared" si="1"/>
        <v>0.11311624450095574</v>
      </c>
      <c r="X10" s="11">
        <f t="shared" si="1"/>
        <v>6.6863157119597699E-2</v>
      </c>
      <c r="Y10" s="11">
        <f>STDEV(Y11:Y35)</f>
        <v>0.86464274427771481</v>
      </c>
      <c r="Z10" s="11">
        <f t="shared" si="1"/>
        <v>0.13127720235440707</v>
      </c>
      <c r="AA10" s="11">
        <f t="shared" si="1"/>
        <v>0.28685968730374123</v>
      </c>
      <c r="AB10" s="11">
        <f t="shared" si="1"/>
        <v>0.41690997993571788</v>
      </c>
      <c r="AC10" s="11">
        <f t="shared" si="1"/>
        <v>0.2375333509846565</v>
      </c>
      <c r="AD10" s="11">
        <f t="shared" si="1"/>
        <v>0.18014843457549112</v>
      </c>
      <c r="AE10" s="11">
        <f>STDEV(AE11:AE33)</f>
        <v>0.97204379607500979</v>
      </c>
      <c r="AF10" s="11">
        <f t="shared" si="1"/>
        <v>0.11284470988929864</v>
      </c>
      <c r="AG10" s="11" t="e">
        <f t="shared" si="1"/>
        <v>#DIV/0!</v>
      </c>
      <c r="AH10" s="11">
        <f t="shared" si="1"/>
        <v>0.20846128915460554</v>
      </c>
      <c r="AI10" s="11">
        <f t="shared" si="1"/>
        <v>0.46447950733051557</v>
      </c>
      <c r="AJ10" s="11">
        <f>STDEV(AJ3:AJ8)</f>
        <v>0.29395621690426127</v>
      </c>
      <c r="AK10" s="11">
        <f>STDEV(AK11:AK33)</f>
        <v>0.79700179784216096</v>
      </c>
    </row>
    <row r="11" spans="1:40" x14ac:dyDescent="0.3">
      <c r="C11" s="12"/>
      <c r="G11">
        <v>1.55969</v>
      </c>
      <c r="M11">
        <v>5.68445</v>
      </c>
      <c r="N11" s="12"/>
      <c r="O11" s="12"/>
      <c r="Q11" t="s">
        <v>92</v>
      </c>
      <c r="S11">
        <v>1.37886</v>
      </c>
      <c r="Y11">
        <v>0.99826999999999999</v>
      </c>
      <c r="AB11" s="12"/>
      <c r="AE11">
        <v>4.1456200000000001</v>
      </c>
      <c r="AH11" s="12"/>
      <c r="AK11">
        <v>1.51071</v>
      </c>
      <c r="AN11" s="12"/>
    </row>
    <row r="12" spans="1:40" x14ac:dyDescent="0.3">
      <c r="C12" s="12"/>
      <c r="E12" t="s">
        <v>91</v>
      </c>
      <c r="G12">
        <v>1.8726400000000001</v>
      </c>
      <c r="L12" s="12"/>
      <c r="M12">
        <v>5.66289</v>
      </c>
      <c r="N12" s="12"/>
      <c r="O12" s="12"/>
      <c r="P12" s="12"/>
      <c r="S12">
        <v>1.27244</v>
      </c>
      <c r="Y12">
        <v>2.00501</v>
      </c>
      <c r="AB12" s="12"/>
      <c r="AE12">
        <v>4.1462599999999998</v>
      </c>
      <c r="AH12" s="12"/>
      <c r="AK12">
        <v>1.0384100000000001</v>
      </c>
      <c r="AN12" s="12"/>
    </row>
    <row r="13" spans="1:40" x14ac:dyDescent="0.3">
      <c r="C13" s="12"/>
      <c r="G13">
        <v>1.6462399999999999</v>
      </c>
      <c r="H13" s="12"/>
      <c r="J13" s="12"/>
      <c r="L13" s="12"/>
      <c r="M13">
        <v>5.7033300000000002</v>
      </c>
      <c r="N13" s="12"/>
      <c r="O13" s="12"/>
      <c r="P13" s="12"/>
      <c r="S13">
        <v>1.2261599999999999</v>
      </c>
      <c r="V13" s="12"/>
      <c r="Y13">
        <v>1.2102200000000001</v>
      </c>
      <c r="AB13" s="12"/>
      <c r="AE13">
        <v>4.7328599999999996</v>
      </c>
      <c r="AH13" s="12"/>
      <c r="AK13">
        <v>1.63866</v>
      </c>
      <c r="AN13" s="12"/>
    </row>
    <row r="14" spans="1:40" x14ac:dyDescent="0.3">
      <c r="C14" s="12"/>
      <c r="G14">
        <v>1.76387</v>
      </c>
      <c r="H14" s="12"/>
      <c r="J14" s="12"/>
      <c r="L14" s="12"/>
      <c r="M14">
        <v>5.5865600000000004</v>
      </c>
      <c r="N14" s="12"/>
      <c r="O14" s="12"/>
      <c r="P14" s="12"/>
      <c r="S14">
        <v>1.2800499999999999</v>
      </c>
      <c r="V14" s="12"/>
      <c r="Y14">
        <v>1.13775</v>
      </c>
      <c r="AB14" s="12"/>
      <c r="AE14">
        <v>3.2089799999999999</v>
      </c>
      <c r="AH14" s="12"/>
      <c r="AK14">
        <v>1.0405199999999999</v>
      </c>
      <c r="AN14" s="12"/>
    </row>
    <row r="15" spans="1:40" x14ac:dyDescent="0.3">
      <c r="C15" s="12"/>
      <c r="G15">
        <v>2.1511200000000001</v>
      </c>
      <c r="H15" s="12"/>
      <c r="J15" s="12"/>
      <c r="L15" s="12"/>
      <c r="M15">
        <v>5.6848700000000001</v>
      </c>
      <c r="N15" s="12"/>
      <c r="O15" s="12"/>
      <c r="P15" s="12"/>
      <c r="S15">
        <v>1.2855099999999999</v>
      </c>
      <c r="V15" s="12"/>
      <c r="Y15">
        <v>0.85287299999999999</v>
      </c>
      <c r="AB15" s="12"/>
      <c r="AE15">
        <v>2.7355399999999999</v>
      </c>
      <c r="AH15" s="12"/>
      <c r="AK15">
        <v>1.3349</v>
      </c>
      <c r="AN15" s="12"/>
    </row>
    <row r="16" spans="1:40" x14ac:dyDescent="0.3">
      <c r="C16" s="12"/>
      <c r="G16">
        <v>1.6982600000000001</v>
      </c>
      <c r="H16" s="12"/>
      <c r="J16" s="12"/>
      <c r="L16" s="12"/>
      <c r="M16">
        <v>5.5984600000000002</v>
      </c>
      <c r="N16" s="12"/>
      <c r="O16" s="12"/>
      <c r="P16" s="12"/>
      <c r="S16">
        <v>1.18241</v>
      </c>
      <c r="V16" s="12"/>
      <c r="Y16">
        <v>3.0416400000000001</v>
      </c>
      <c r="AB16" s="12"/>
      <c r="AE16">
        <v>3.26437</v>
      </c>
      <c r="AH16" s="12"/>
      <c r="AK16">
        <v>1.3838200000000001</v>
      </c>
      <c r="AN16" s="12"/>
    </row>
    <row r="17" spans="3:40" x14ac:dyDescent="0.3">
      <c r="C17" s="12"/>
      <c r="G17">
        <v>1.5576300000000001</v>
      </c>
      <c r="H17" s="12"/>
      <c r="J17" s="12"/>
      <c r="L17" s="12"/>
      <c r="M17">
        <v>5.0683400000000001</v>
      </c>
      <c r="N17" s="12"/>
      <c r="O17" s="12"/>
      <c r="P17" s="12"/>
      <c r="S17">
        <v>1.67506</v>
      </c>
      <c r="V17" s="12"/>
      <c r="Y17">
        <v>3.3826999999999998</v>
      </c>
      <c r="AB17" s="12"/>
      <c r="AE17">
        <v>2.5518200000000002</v>
      </c>
      <c r="AH17" s="12"/>
      <c r="AK17">
        <v>1.06901</v>
      </c>
      <c r="AN17" s="12"/>
    </row>
    <row r="18" spans="3:40" x14ac:dyDescent="0.3">
      <c r="C18" s="12"/>
      <c r="G18">
        <v>1.1700999999999999</v>
      </c>
      <c r="J18" s="12"/>
      <c r="L18" s="12"/>
      <c r="M18">
        <v>4.9454399999999996</v>
      </c>
      <c r="N18" s="12"/>
      <c r="O18" s="12"/>
      <c r="P18" s="12"/>
      <c r="S18">
        <v>2.0033099999999999</v>
      </c>
      <c r="V18" s="12"/>
      <c r="Y18">
        <v>3.2726500000000001</v>
      </c>
      <c r="AB18" s="12"/>
      <c r="AE18">
        <v>2.5403799999999999</v>
      </c>
      <c r="AH18" s="12"/>
      <c r="AK18">
        <v>1.86069</v>
      </c>
      <c r="AN18" s="12"/>
    </row>
    <row r="19" spans="3:40" x14ac:dyDescent="0.3">
      <c r="C19" s="12"/>
      <c r="G19">
        <v>1.11585</v>
      </c>
      <c r="J19" s="12"/>
      <c r="L19" s="12"/>
      <c r="M19">
        <v>5.2134499999999999</v>
      </c>
      <c r="N19" s="12"/>
      <c r="O19" s="12"/>
      <c r="P19" s="12"/>
      <c r="S19">
        <v>1.2961499999999999</v>
      </c>
      <c r="V19" s="12"/>
      <c r="Y19">
        <v>3.23502</v>
      </c>
      <c r="AB19" s="12"/>
      <c r="AE19">
        <v>2.3657400000000002</v>
      </c>
      <c r="AH19" s="12"/>
      <c r="AK19">
        <v>1.06175</v>
      </c>
      <c r="AN19" s="12"/>
    </row>
    <row r="20" spans="3:40" x14ac:dyDescent="0.3">
      <c r="C20" s="12"/>
      <c r="G20">
        <v>2.3742800000000002</v>
      </c>
      <c r="J20" s="12"/>
      <c r="L20" s="12"/>
      <c r="M20">
        <v>5.5155799999999999</v>
      </c>
      <c r="O20" s="12"/>
      <c r="P20" s="12"/>
      <c r="S20">
        <v>1.85009</v>
      </c>
      <c r="V20" s="12"/>
      <c r="Y20">
        <v>3.45228</v>
      </c>
      <c r="AB20" s="12"/>
      <c r="AE20">
        <v>2.65123</v>
      </c>
      <c r="AH20" s="12"/>
      <c r="AK20">
        <v>1.34023</v>
      </c>
      <c r="AN20" s="12"/>
    </row>
    <row r="21" spans="3:40" x14ac:dyDescent="0.3">
      <c r="C21" s="12"/>
      <c r="G21">
        <v>2.3500200000000002</v>
      </c>
      <c r="J21" s="12"/>
      <c r="L21" s="12"/>
      <c r="M21">
        <v>5.3519600000000001</v>
      </c>
      <c r="O21" s="12"/>
      <c r="P21" s="12"/>
      <c r="S21">
        <v>2.0147200000000001</v>
      </c>
      <c r="V21" s="12"/>
      <c r="Y21">
        <v>2.9608500000000002</v>
      </c>
      <c r="AB21" s="12"/>
      <c r="AE21">
        <v>2.9856699999999998</v>
      </c>
      <c r="AH21" s="12"/>
      <c r="AK21">
        <v>2.9314499999999999</v>
      </c>
      <c r="AN21" s="12"/>
    </row>
    <row r="22" spans="3:40" x14ac:dyDescent="0.3">
      <c r="C22" s="12"/>
      <c r="G22">
        <v>2.68954</v>
      </c>
      <c r="J22" s="12"/>
      <c r="L22" s="12"/>
      <c r="M22">
        <v>5.6586299999999996</v>
      </c>
      <c r="O22" s="12"/>
      <c r="P22" s="12"/>
      <c r="S22">
        <v>1.9669000000000001</v>
      </c>
      <c r="V22" s="12"/>
      <c r="Y22">
        <v>2.9167999999999998</v>
      </c>
      <c r="AB22" s="12"/>
      <c r="AE22">
        <v>1.1619200000000001</v>
      </c>
      <c r="AH22" s="12"/>
      <c r="AK22">
        <v>2.6322399999999999</v>
      </c>
      <c r="AN22" s="12"/>
    </row>
    <row r="23" spans="3:40" x14ac:dyDescent="0.3">
      <c r="C23" s="12"/>
      <c r="G23">
        <v>2.4797500000000001</v>
      </c>
      <c r="J23" s="12"/>
      <c r="L23" s="12"/>
      <c r="M23">
        <v>6.8132900000000003</v>
      </c>
      <c r="O23" s="12"/>
      <c r="P23" s="12"/>
      <c r="S23">
        <v>1.91621</v>
      </c>
      <c r="V23" s="12"/>
      <c r="Y23">
        <v>2.8352400000000002</v>
      </c>
      <c r="AB23" s="12"/>
      <c r="AE23">
        <v>1.4572799999999999</v>
      </c>
      <c r="AH23" s="12"/>
      <c r="AK23">
        <v>3.1370100000000001</v>
      </c>
      <c r="AN23" s="12"/>
    </row>
    <row r="24" spans="3:40" x14ac:dyDescent="0.3">
      <c r="C24" s="12"/>
      <c r="G24">
        <v>2.2873600000000001</v>
      </c>
      <c r="J24" s="12"/>
      <c r="L24" s="12"/>
      <c r="M24">
        <v>6.5638899999999998</v>
      </c>
      <c r="O24" s="12"/>
      <c r="P24" s="12"/>
      <c r="S24">
        <v>1.98604</v>
      </c>
      <c r="V24" s="12"/>
      <c r="Y24">
        <v>3.2450399999999999</v>
      </c>
      <c r="AB24" s="12"/>
      <c r="AE24">
        <v>1.8144400000000001</v>
      </c>
      <c r="AH24" s="12"/>
      <c r="AK24">
        <v>3.2384900000000001</v>
      </c>
      <c r="AN24" s="12"/>
    </row>
    <row r="25" spans="3:40" x14ac:dyDescent="0.3">
      <c r="C25" s="12"/>
      <c r="G25">
        <v>2.6374</v>
      </c>
      <c r="J25" s="12"/>
      <c r="L25" s="12"/>
      <c r="M25">
        <v>6.6833999999999998</v>
      </c>
      <c r="O25" s="12"/>
      <c r="P25" s="12"/>
      <c r="S25">
        <v>2.5514600000000001</v>
      </c>
      <c r="V25" s="12"/>
      <c r="Y25">
        <v>3.60467</v>
      </c>
      <c r="AB25" s="12"/>
      <c r="AE25">
        <v>2.0577700000000001</v>
      </c>
      <c r="AH25" s="12"/>
      <c r="AK25">
        <v>2.0557500000000002</v>
      </c>
      <c r="AN25" s="12"/>
    </row>
    <row r="26" spans="3:40" x14ac:dyDescent="0.3">
      <c r="C26" s="12"/>
      <c r="G26">
        <v>2.8450799999999998</v>
      </c>
      <c r="J26" s="12"/>
      <c r="L26" s="12"/>
      <c r="M26">
        <v>6.7472500000000002</v>
      </c>
      <c r="O26" s="12"/>
      <c r="P26" s="12"/>
      <c r="S26">
        <v>2.2684199999999999</v>
      </c>
      <c r="V26" s="12"/>
      <c r="Y26">
        <v>2.3561700000000001</v>
      </c>
      <c r="AB26" s="12"/>
      <c r="AE26">
        <v>1.7338100000000001</v>
      </c>
      <c r="AH26" s="12"/>
      <c r="AK26">
        <v>3.1533699999999998</v>
      </c>
      <c r="AN26" s="12"/>
    </row>
    <row r="27" spans="3:40" x14ac:dyDescent="0.3">
      <c r="C27" s="12"/>
      <c r="G27">
        <v>2.7923399999999998</v>
      </c>
      <c r="J27" s="12"/>
      <c r="L27" s="12"/>
      <c r="M27">
        <v>6.57315</v>
      </c>
      <c r="O27" s="12"/>
      <c r="P27" s="12"/>
      <c r="S27">
        <v>1.94415</v>
      </c>
      <c r="V27" s="12"/>
      <c r="Y27">
        <v>2.2547000000000001</v>
      </c>
      <c r="AB27" s="12"/>
      <c r="AE27">
        <v>1.90306</v>
      </c>
      <c r="AH27" s="12"/>
      <c r="AK27">
        <v>2.5662400000000001</v>
      </c>
      <c r="AN27" s="12"/>
    </row>
    <row r="28" spans="3:40" x14ac:dyDescent="0.3">
      <c r="C28" s="12"/>
      <c r="G28">
        <v>3.0118200000000002</v>
      </c>
      <c r="J28" s="12"/>
      <c r="L28" s="12"/>
      <c r="M28">
        <v>5.9320300000000001</v>
      </c>
      <c r="O28" s="12"/>
      <c r="P28" s="12"/>
      <c r="S28">
        <v>2.4829699999999999</v>
      </c>
      <c r="V28" s="12"/>
      <c r="Y28">
        <v>2.5838800000000002</v>
      </c>
      <c r="AB28" s="12"/>
      <c r="AE28">
        <v>2.1462400000000001</v>
      </c>
      <c r="AH28" s="12"/>
      <c r="AK28">
        <v>3.2858800000000001</v>
      </c>
      <c r="AN28" s="12"/>
    </row>
    <row r="29" spans="3:40" x14ac:dyDescent="0.3">
      <c r="C29" s="12"/>
      <c r="G29">
        <v>2.9291800000000001</v>
      </c>
      <c r="J29" s="12"/>
      <c r="L29" s="12"/>
      <c r="M29">
        <v>5.7568700000000002</v>
      </c>
      <c r="O29" s="12"/>
      <c r="P29" s="12"/>
      <c r="S29">
        <v>2.3803999999999998</v>
      </c>
      <c r="V29" s="12"/>
      <c r="Y29">
        <v>2.2978499999999999</v>
      </c>
      <c r="AB29" s="12"/>
      <c r="AH29" s="12"/>
      <c r="AK29">
        <v>3.03484</v>
      </c>
      <c r="AN29" s="12"/>
    </row>
    <row r="30" spans="3:40" x14ac:dyDescent="0.3">
      <c r="C30" s="12"/>
      <c r="G30">
        <v>2.3995700000000002</v>
      </c>
      <c r="J30" s="12"/>
      <c r="L30" s="12"/>
      <c r="M30">
        <v>5.7226299999999997</v>
      </c>
      <c r="O30" s="12"/>
      <c r="P30" s="12"/>
      <c r="S30">
        <v>2.7863099999999998</v>
      </c>
      <c r="V30" s="12"/>
      <c r="Y30">
        <v>2.5060799999999999</v>
      </c>
      <c r="AB30" s="12"/>
      <c r="AH30" s="12"/>
      <c r="AK30">
        <v>2.5182600000000002</v>
      </c>
      <c r="AN30" s="12"/>
    </row>
    <row r="31" spans="3:40" x14ac:dyDescent="0.3">
      <c r="C31" s="12"/>
      <c r="G31">
        <v>2.2661600000000002</v>
      </c>
      <c r="J31" s="12"/>
      <c r="L31" s="12"/>
      <c r="M31">
        <v>5.6340000000000003</v>
      </c>
      <c r="O31" s="12"/>
      <c r="P31" s="12"/>
      <c r="S31">
        <v>2.9195500000000001</v>
      </c>
      <c r="V31" s="12"/>
      <c r="Y31">
        <v>3.5219100000000001</v>
      </c>
      <c r="AB31" s="12"/>
      <c r="AH31" s="12"/>
      <c r="AK31">
        <v>2.3430599999999999</v>
      </c>
      <c r="AN31" s="12"/>
    </row>
    <row r="32" spans="3:40" x14ac:dyDescent="0.3">
      <c r="C32" s="12"/>
      <c r="G32">
        <v>1.73898</v>
      </c>
      <c r="J32" s="12"/>
      <c r="M32">
        <v>5.7440899999999999</v>
      </c>
      <c r="O32" s="12"/>
      <c r="P32" s="12"/>
      <c r="S32">
        <v>2.3408899999999999</v>
      </c>
      <c r="V32" s="12"/>
      <c r="Y32">
        <v>3.16933</v>
      </c>
      <c r="AB32" s="12"/>
      <c r="AK32">
        <v>2.3747799999999999</v>
      </c>
      <c r="AN32" s="12"/>
    </row>
    <row r="33" spans="1:40" x14ac:dyDescent="0.3">
      <c r="C33" s="12"/>
      <c r="G33" s="21">
        <v>2.3907500000000002</v>
      </c>
      <c r="J33" s="12"/>
      <c r="M33">
        <v>5.73834</v>
      </c>
      <c r="O33" s="12"/>
      <c r="P33" s="12"/>
      <c r="S33">
        <v>2.2022499999999998</v>
      </c>
      <c r="V33" s="12"/>
      <c r="Y33">
        <v>3.1403500000000002</v>
      </c>
      <c r="AB33" s="12"/>
      <c r="AK33">
        <v>2.2991700000000002</v>
      </c>
      <c r="AN33" s="12"/>
    </row>
    <row r="34" spans="1:40" x14ac:dyDescent="0.3">
      <c r="C34" s="12"/>
      <c r="G34" s="21">
        <v>2.0541100000000001</v>
      </c>
      <c r="J34" s="12"/>
      <c r="M34">
        <v>7.4571500000000004</v>
      </c>
      <c r="O34" s="12"/>
      <c r="P34" s="12"/>
      <c r="S34">
        <v>2.8991799999999999</v>
      </c>
      <c r="V34" s="12"/>
      <c r="Y34">
        <v>3.43458</v>
      </c>
      <c r="AB34" s="12"/>
      <c r="AK34">
        <v>2.3479100000000002</v>
      </c>
      <c r="AN34" s="12"/>
    </row>
    <row r="35" spans="1:40" x14ac:dyDescent="0.3">
      <c r="A35" s="33"/>
      <c r="B35" s="33"/>
      <c r="C35" s="34"/>
      <c r="D35" s="21"/>
      <c r="E35" s="21"/>
      <c r="F35" s="21"/>
      <c r="G35" s="21">
        <v>1.5132000000000001</v>
      </c>
      <c r="H35" s="21"/>
      <c r="I35" s="18"/>
      <c r="J35" s="18"/>
      <c r="K35" s="21"/>
      <c r="M35">
        <v>7.4969299999999999</v>
      </c>
      <c r="P35" s="12"/>
      <c r="V35" s="12"/>
      <c r="Y35">
        <v>3.8504499999999999</v>
      </c>
      <c r="AB35" s="12"/>
      <c r="AK35">
        <v>2.2865199999999999</v>
      </c>
      <c r="AN35" s="12"/>
    </row>
    <row r="36" spans="1:40" x14ac:dyDescent="0.3">
      <c r="A36" s="33"/>
      <c r="B36" s="33"/>
      <c r="C36" s="21"/>
      <c r="D36" s="21"/>
      <c r="E36" s="21"/>
      <c r="F36" s="21"/>
      <c r="G36" s="21"/>
      <c r="H36" s="21"/>
      <c r="I36" s="18"/>
      <c r="J36" s="18"/>
      <c r="K36" s="21"/>
      <c r="M36">
        <v>8.2018599999999999</v>
      </c>
      <c r="P36" s="12"/>
      <c r="V36" s="12"/>
      <c r="AB36" s="12"/>
      <c r="AN36" s="12"/>
    </row>
    <row r="37" spans="1:40" x14ac:dyDescent="0.3">
      <c r="A37" s="33"/>
      <c r="B37" s="33"/>
      <c r="C37" s="21"/>
      <c r="D37" s="21"/>
      <c r="E37" s="21"/>
      <c r="F37" s="21"/>
      <c r="G37" s="21"/>
      <c r="H37" s="21"/>
      <c r="I37" s="18"/>
      <c r="J37" s="18"/>
      <c r="K37" s="21"/>
      <c r="M37">
        <v>7.4350500000000004</v>
      </c>
      <c r="P37" s="12"/>
      <c r="AB37" s="12"/>
      <c r="AN37" s="12"/>
    </row>
    <row r="38" spans="1:40" x14ac:dyDescent="0.3">
      <c r="A38" s="33"/>
      <c r="B38" s="33"/>
      <c r="C38" s="21"/>
      <c r="D38" s="21"/>
      <c r="E38" s="21"/>
      <c r="F38" s="18"/>
      <c r="G38" s="18"/>
      <c r="H38" s="21"/>
      <c r="I38" s="18"/>
      <c r="J38" s="18"/>
      <c r="K38" s="21"/>
      <c r="M38">
        <v>7.4209300000000002</v>
      </c>
      <c r="P38" s="12"/>
    </row>
    <row r="39" spans="1:40" x14ac:dyDescent="0.3">
      <c r="A39" s="33"/>
      <c r="B39" s="33"/>
      <c r="C39" s="18"/>
      <c r="D39" s="18"/>
      <c r="E39" s="18"/>
      <c r="F39" s="18"/>
      <c r="G39" s="18"/>
      <c r="H39" s="18"/>
      <c r="I39" s="18"/>
      <c r="J39" s="18"/>
      <c r="K39" s="21"/>
      <c r="M39">
        <v>7.1395799999999996</v>
      </c>
      <c r="P39" s="12"/>
    </row>
    <row r="40" spans="1:40" x14ac:dyDescent="0.3">
      <c r="A40" s="33"/>
      <c r="B40" s="33"/>
      <c r="C40" s="21"/>
      <c r="D40" s="21"/>
      <c r="E40" s="21"/>
      <c r="F40" s="21"/>
      <c r="G40" s="21"/>
      <c r="H40" s="21"/>
      <c r="I40" s="18"/>
      <c r="J40" s="18"/>
      <c r="K40" s="21"/>
      <c r="P40" s="12"/>
    </row>
    <row r="41" spans="1:40" x14ac:dyDescent="0.3">
      <c r="A41" s="33"/>
      <c r="B41" s="33"/>
      <c r="C41" s="21"/>
      <c r="D41" s="21"/>
      <c r="E41" s="18"/>
      <c r="F41" s="18"/>
      <c r="G41" s="18"/>
      <c r="H41" s="18"/>
      <c r="I41" s="18"/>
      <c r="J41" s="18"/>
      <c r="K41" s="21"/>
      <c r="P41" s="12"/>
    </row>
    <row r="42" spans="1:40" x14ac:dyDescent="0.3">
      <c r="A42" s="33"/>
      <c r="B42" s="33"/>
      <c r="C42" s="21"/>
      <c r="D42" s="21"/>
      <c r="E42" s="21"/>
      <c r="F42" s="21"/>
      <c r="G42" s="21"/>
      <c r="H42" s="21"/>
      <c r="I42" s="18"/>
      <c r="J42" s="18"/>
      <c r="K42" s="21"/>
    </row>
    <row r="43" spans="1:40" x14ac:dyDescent="0.3">
      <c r="A43" s="33"/>
      <c r="B43" s="33"/>
      <c r="C43" s="21"/>
      <c r="D43" s="21"/>
      <c r="E43" s="21"/>
      <c r="F43" s="21"/>
      <c r="G43" s="18"/>
      <c r="H43" s="18"/>
      <c r="I43" s="18"/>
      <c r="J43" s="18"/>
      <c r="K43" s="21"/>
    </row>
    <row r="44" spans="1:40" x14ac:dyDescent="0.3">
      <c r="A44" s="33"/>
      <c r="B44" s="33"/>
      <c r="C44" s="18"/>
      <c r="D44" s="18"/>
      <c r="E44" s="18"/>
      <c r="F44" s="18"/>
      <c r="G44" s="18"/>
      <c r="H44" s="18"/>
      <c r="I44" s="18"/>
      <c r="J44" s="18"/>
      <c r="K44" s="21"/>
    </row>
    <row r="45" spans="1:40" x14ac:dyDescent="0.3">
      <c r="A45" s="33"/>
      <c r="B45" s="33"/>
      <c r="C45" s="18"/>
      <c r="D45" s="18"/>
      <c r="E45" s="18"/>
      <c r="F45" s="18"/>
      <c r="G45" s="18"/>
      <c r="H45" s="18"/>
      <c r="I45" s="18"/>
      <c r="J45" s="18"/>
      <c r="K45" s="21"/>
    </row>
    <row r="46" spans="1:40" x14ac:dyDescent="0.3">
      <c r="A46" s="33"/>
      <c r="B46" s="33"/>
      <c r="C46" s="21"/>
      <c r="D46" s="21"/>
      <c r="E46" s="21"/>
      <c r="F46" s="21"/>
      <c r="G46" s="21"/>
      <c r="H46" s="21"/>
      <c r="I46" s="18"/>
      <c r="J46" s="18"/>
      <c r="K46" s="21"/>
      <c r="M46" s="12"/>
    </row>
    <row r="47" spans="1:40" x14ac:dyDescent="0.3">
      <c r="A47" s="33"/>
      <c r="B47" s="33"/>
      <c r="C47" s="21"/>
      <c r="D47" s="21"/>
      <c r="E47" s="21"/>
      <c r="F47" s="21"/>
      <c r="G47" s="21"/>
      <c r="H47" s="18"/>
      <c r="I47" s="18"/>
      <c r="J47" s="18"/>
      <c r="K47" s="21"/>
      <c r="N47" s="12"/>
      <c r="O47" s="12"/>
      <c r="P47" s="12"/>
      <c r="Q47" s="12"/>
      <c r="R47" s="12"/>
      <c r="S47" s="12"/>
      <c r="T47" s="12"/>
      <c r="U47" s="12"/>
    </row>
    <row r="48" spans="1:40" x14ac:dyDescent="0.3">
      <c r="A48" s="33"/>
      <c r="B48" s="33"/>
      <c r="C48" s="21"/>
      <c r="D48" s="21"/>
      <c r="E48" s="21"/>
      <c r="F48" s="21"/>
      <c r="G48" s="21"/>
      <c r="H48" s="18"/>
      <c r="I48" s="18"/>
      <c r="J48" s="18"/>
      <c r="K48" s="21"/>
      <c r="M48" s="12"/>
    </row>
    <row r="49" spans="1:35" x14ac:dyDescent="0.3">
      <c r="A49" s="33"/>
      <c r="B49" s="33"/>
      <c r="C49" s="21"/>
      <c r="D49" s="21"/>
      <c r="E49" s="21"/>
      <c r="F49" s="21"/>
      <c r="G49" s="21"/>
      <c r="H49" s="18"/>
      <c r="I49" s="18"/>
      <c r="J49" s="18"/>
      <c r="K49" s="2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3">
      <c r="A50" s="33"/>
      <c r="B50" s="33"/>
      <c r="C50" s="21"/>
      <c r="D50" s="21"/>
      <c r="E50" s="21"/>
      <c r="F50" s="21"/>
      <c r="G50" s="21"/>
      <c r="H50" s="18"/>
      <c r="I50" s="18"/>
      <c r="J50" s="18"/>
      <c r="K50" s="21"/>
      <c r="N50" s="12"/>
      <c r="O50" s="12"/>
      <c r="P50" s="12"/>
      <c r="Q50" s="12"/>
      <c r="R50" s="12"/>
    </row>
    <row r="51" spans="1:35" x14ac:dyDescent="0.3">
      <c r="A51" s="33"/>
      <c r="B51" s="33"/>
      <c r="C51" s="18"/>
      <c r="D51" s="18"/>
      <c r="E51" s="18"/>
      <c r="F51" s="18"/>
      <c r="G51" s="18"/>
      <c r="H51" s="18"/>
      <c r="I51" s="18"/>
      <c r="J51" s="18"/>
      <c r="K51" s="21"/>
    </row>
    <row r="52" spans="1:35" x14ac:dyDescent="0.3">
      <c r="A52" s="33"/>
      <c r="B52" s="33"/>
      <c r="C52" s="21"/>
      <c r="D52" s="21"/>
      <c r="E52" s="21"/>
      <c r="F52" s="21"/>
      <c r="G52" s="21"/>
      <c r="H52" s="18"/>
      <c r="I52" s="18"/>
      <c r="J52" s="18"/>
      <c r="K52" s="21"/>
    </row>
    <row r="53" spans="1:35" x14ac:dyDescent="0.3">
      <c r="A53" s="33"/>
      <c r="B53" s="33"/>
      <c r="C53" s="21"/>
      <c r="D53" s="21"/>
      <c r="E53" s="21"/>
      <c r="F53" s="21"/>
      <c r="G53" s="21"/>
      <c r="H53" s="21"/>
      <c r="I53" s="18"/>
      <c r="J53" s="18"/>
      <c r="K53" s="21"/>
    </row>
    <row r="54" spans="1:35" x14ac:dyDescent="0.3">
      <c r="A54" s="33"/>
      <c r="B54" s="33"/>
      <c r="C54" s="21"/>
      <c r="D54" s="21"/>
      <c r="E54" s="21"/>
      <c r="F54" s="21"/>
      <c r="G54" s="21"/>
      <c r="H54" s="21"/>
      <c r="I54" s="18"/>
      <c r="J54" s="18"/>
      <c r="K54" s="21"/>
    </row>
    <row r="55" spans="1:35" x14ac:dyDescent="0.3">
      <c r="A55" s="33"/>
      <c r="B55" s="33"/>
      <c r="C55" s="21"/>
      <c r="D55" s="21"/>
      <c r="E55" s="21"/>
      <c r="F55" s="21"/>
      <c r="G55" s="18"/>
      <c r="H55" s="21"/>
      <c r="I55" s="18"/>
      <c r="J55" s="18"/>
      <c r="K55" s="21"/>
    </row>
    <row r="56" spans="1:35" x14ac:dyDescent="0.3">
      <c r="A56" s="33"/>
      <c r="B56" s="33"/>
      <c r="C56" s="21"/>
      <c r="D56" s="21"/>
      <c r="E56" s="21"/>
      <c r="F56" s="18"/>
      <c r="G56" s="18"/>
      <c r="H56" s="21"/>
      <c r="I56" s="18"/>
      <c r="J56" s="18"/>
      <c r="K56" s="21"/>
    </row>
    <row r="57" spans="1:35" x14ac:dyDescent="0.3">
      <c r="A57" s="33"/>
      <c r="B57" s="33"/>
      <c r="C57" s="21"/>
      <c r="D57" s="21"/>
      <c r="E57" s="21"/>
      <c r="F57" s="21"/>
      <c r="G57" s="21"/>
      <c r="H57" s="21"/>
      <c r="I57" s="18"/>
      <c r="J57" s="18"/>
      <c r="K57" s="21"/>
    </row>
    <row r="58" spans="1:35" x14ac:dyDescent="0.3">
      <c r="A58" s="33"/>
      <c r="B58" s="33"/>
      <c r="C58" s="21"/>
      <c r="D58" s="21"/>
      <c r="E58" s="21"/>
      <c r="F58" s="21"/>
      <c r="G58" s="21"/>
      <c r="H58" s="21"/>
      <c r="I58" s="18"/>
      <c r="J58" s="18"/>
      <c r="K58" s="21"/>
    </row>
    <row r="59" spans="1:35" x14ac:dyDescent="0.3">
      <c r="A59" s="33"/>
      <c r="B59" s="33"/>
      <c r="C59" s="18"/>
      <c r="D59" s="18"/>
      <c r="E59" s="18"/>
      <c r="F59" s="18"/>
      <c r="G59" s="18"/>
      <c r="H59" s="21"/>
      <c r="I59" s="18"/>
      <c r="J59" s="18"/>
      <c r="K59" s="21"/>
    </row>
    <row r="60" spans="1:35" x14ac:dyDescent="0.3">
      <c r="A60" s="33"/>
      <c r="B60" s="33"/>
      <c r="C60" s="21"/>
      <c r="D60" s="21"/>
      <c r="E60" s="21"/>
      <c r="F60" s="21"/>
      <c r="G60" s="21"/>
      <c r="H60" s="21"/>
      <c r="I60" s="18"/>
      <c r="J60" s="18"/>
      <c r="K60" s="21"/>
    </row>
    <row r="61" spans="1:35" x14ac:dyDescent="0.3">
      <c r="A61" s="33"/>
      <c r="B61" s="33"/>
      <c r="C61" s="18"/>
      <c r="D61" s="18"/>
      <c r="E61" s="18"/>
      <c r="F61" s="18"/>
      <c r="G61" s="18"/>
      <c r="H61" s="21"/>
      <c r="I61" s="18"/>
      <c r="J61" s="18"/>
      <c r="K61" s="21"/>
      <c r="M61" s="12"/>
    </row>
    <row r="62" spans="1:35" x14ac:dyDescent="0.3">
      <c r="A62" s="33"/>
      <c r="B62" s="33"/>
      <c r="C62" s="18"/>
      <c r="D62" s="18"/>
      <c r="E62" s="18"/>
      <c r="F62" s="18"/>
      <c r="G62" s="18"/>
      <c r="H62" s="18"/>
      <c r="I62" s="18"/>
      <c r="J62" s="18"/>
      <c r="K62" s="2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x14ac:dyDescent="0.3">
      <c r="A63" s="33"/>
      <c r="B63" s="33"/>
      <c r="C63" s="18"/>
      <c r="D63" s="18"/>
      <c r="E63" s="18"/>
      <c r="F63" s="18"/>
      <c r="G63" s="18"/>
      <c r="H63" s="18"/>
      <c r="I63" s="18"/>
      <c r="J63" s="18"/>
      <c r="K63" s="21"/>
    </row>
    <row r="64" spans="1:35" x14ac:dyDescent="0.3">
      <c r="A64" s="33"/>
      <c r="B64" s="33"/>
      <c r="C64" s="21"/>
      <c r="D64" s="21"/>
      <c r="E64" s="21"/>
      <c r="F64" s="21"/>
      <c r="G64" s="21"/>
      <c r="H64" s="21"/>
      <c r="I64" s="18"/>
      <c r="J64" s="18"/>
      <c r="K64" s="21"/>
    </row>
    <row r="65" spans="1:22" x14ac:dyDescent="0.3">
      <c r="A65" s="33"/>
      <c r="B65" s="33"/>
      <c r="C65" s="21"/>
      <c r="D65" s="21"/>
      <c r="E65" s="18"/>
      <c r="F65" s="18"/>
      <c r="G65" s="18"/>
      <c r="H65" s="18"/>
      <c r="I65" s="18"/>
      <c r="J65" s="18"/>
      <c r="K65" s="21"/>
    </row>
    <row r="66" spans="1:22" x14ac:dyDescent="0.3">
      <c r="A66" s="33"/>
      <c r="B66" s="33"/>
      <c r="C66" s="21"/>
      <c r="D66" s="21"/>
      <c r="E66" s="21"/>
      <c r="F66" s="21"/>
      <c r="G66" s="18"/>
      <c r="H66" s="18"/>
      <c r="I66" s="18"/>
      <c r="J66" s="18"/>
      <c r="K66" s="21"/>
    </row>
    <row r="67" spans="1:22" x14ac:dyDescent="0.3">
      <c r="A67" s="33"/>
      <c r="B67" s="33"/>
      <c r="C67" s="18"/>
      <c r="D67" s="18"/>
      <c r="E67" s="18"/>
      <c r="F67" s="18"/>
      <c r="G67" s="18"/>
      <c r="H67" s="18"/>
      <c r="I67" s="18"/>
      <c r="J67" s="18"/>
      <c r="K67" s="21"/>
      <c r="M67" s="12"/>
    </row>
    <row r="68" spans="1:22" x14ac:dyDescent="0.3">
      <c r="A68" s="33"/>
      <c r="B68" s="33"/>
      <c r="C68" s="21"/>
      <c r="D68" s="21"/>
      <c r="E68" s="21"/>
      <c r="F68" s="21"/>
      <c r="G68" s="21"/>
      <c r="H68" s="21"/>
      <c r="I68" s="18"/>
      <c r="J68" s="18"/>
      <c r="K68" s="21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3">
      <c r="A69" s="33"/>
      <c r="B69" s="33"/>
      <c r="C69" s="21"/>
      <c r="D69" s="21"/>
      <c r="E69" s="21"/>
      <c r="F69" s="21"/>
      <c r="G69" s="21"/>
      <c r="H69" s="21"/>
      <c r="I69" s="18"/>
      <c r="J69" s="18"/>
      <c r="K69" s="21"/>
    </row>
    <row r="70" spans="1:22" x14ac:dyDescent="0.3">
      <c r="A70" s="33"/>
      <c r="B70" s="33"/>
      <c r="C70" s="21"/>
      <c r="D70" s="21"/>
      <c r="E70" s="21"/>
      <c r="F70" s="21"/>
      <c r="G70" s="18"/>
      <c r="H70" s="21"/>
      <c r="I70" s="18"/>
      <c r="J70" s="18"/>
      <c r="K70" s="21"/>
    </row>
    <row r="71" spans="1:22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68C-24BB-47EA-81A0-24ADD80AD08E}">
  <dimension ref="A1:AK50"/>
  <sheetViews>
    <sheetView workbookViewId="0">
      <selection sqref="A1:AK2"/>
    </sheetView>
  </sheetViews>
  <sheetFormatPr defaultRowHeight="14" x14ac:dyDescent="0.3"/>
  <sheetData>
    <row r="1" spans="1:37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37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37" x14ac:dyDescent="0.3">
      <c r="A3" t="s">
        <v>49</v>
      </c>
      <c r="B3">
        <v>0.90988599999999997</v>
      </c>
      <c r="C3">
        <v>0.64927800000000002</v>
      </c>
      <c r="D3">
        <v>2.5211000000000001</v>
      </c>
      <c r="E3">
        <v>2.6936300000000002</v>
      </c>
      <c r="F3">
        <v>2.1402199999999998</v>
      </c>
      <c r="I3">
        <v>1.7447999999999999</v>
      </c>
      <c r="J3">
        <v>2.1957300000000002</v>
      </c>
      <c r="K3">
        <v>2.1769500000000002</v>
      </c>
      <c r="L3">
        <v>4.2169600000000003</v>
      </c>
      <c r="N3" s="19"/>
      <c r="P3" s="21">
        <v>0.73688600000000004</v>
      </c>
      <c r="Q3">
        <v>1.5077400000000001</v>
      </c>
      <c r="R3">
        <v>1.1086199999999999</v>
      </c>
      <c r="T3">
        <v>2.2707799999999998</v>
      </c>
      <c r="U3">
        <v>1.3667199999999999</v>
      </c>
      <c r="V3" s="19"/>
      <c r="W3">
        <v>2.1606299999999998</v>
      </c>
      <c r="X3">
        <v>3.0000300000000002</v>
      </c>
      <c r="Z3">
        <v>0.91499600000000003</v>
      </c>
      <c r="AA3">
        <v>1.4434199999999999</v>
      </c>
      <c r="AB3" s="19"/>
      <c r="AC3">
        <v>2.1860599999999999</v>
      </c>
      <c r="AD3">
        <v>1.86629</v>
      </c>
      <c r="AF3">
        <v>2.55843</v>
      </c>
      <c r="AG3" s="19"/>
      <c r="AH3">
        <v>3.03742</v>
      </c>
      <c r="AI3">
        <v>3.4493900000000002</v>
      </c>
      <c r="AJ3" s="19"/>
    </row>
    <row r="5" spans="1:37" x14ac:dyDescent="0.3">
      <c r="P5" t="s">
        <v>51</v>
      </c>
    </row>
    <row r="6" spans="1:37" x14ac:dyDescent="0.3">
      <c r="A6" s="20" t="s">
        <v>11</v>
      </c>
      <c r="B6" s="20" t="s">
        <v>13</v>
      </c>
      <c r="C6" s="20" t="s">
        <v>14</v>
      </c>
      <c r="D6" s="20" t="s">
        <v>15</v>
      </c>
      <c r="E6" s="20" t="s">
        <v>16</v>
      </c>
      <c r="F6" s="20" t="s">
        <v>12</v>
      </c>
      <c r="G6" s="20" t="s">
        <v>36</v>
      </c>
      <c r="H6" s="20" t="s">
        <v>35</v>
      </c>
      <c r="I6" s="20" t="s">
        <v>37</v>
      </c>
      <c r="J6" s="20" t="s">
        <v>38</v>
      </c>
      <c r="K6" s="20" t="s">
        <v>39</v>
      </c>
    </row>
    <row r="7" spans="1:37" x14ac:dyDescent="0.3">
      <c r="A7" s="20">
        <v>1</v>
      </c>
      <c r="B7">
        <v>0.90988599999999997</v>
      </c>
      <c r="C7">
        <v>0.64927800000000002</v>
      </c>
      <c r="D7">
        <v>2.5211000000000001</v>
      </c>
      <c r="E7">
        <v>2.6936300000000002</v>
      </c>
      <c r="F7">
        <v>2.1402199999999998</v>
      </c>
      <c r="G7">
        <v>1.3888400000000001</v>
      </c>
      <c r="H7" s="19" t="s">
        <v>24</v>
      </c>
      <c r="I7" s="19" t="s">
        <v>24</v>
      </c>
      <c r="J7" s="19" t="s">
        <v>24</v>
      </c>
      <c r="K7" s="19" t="s">
        <v>24</v>
      </c>
    </row>
    <row r="8" spans="1:37" x14ac:dyDescent="0.3">
      <c r="A8" s="20">
        <v>2</v>
      </c>
      <c r="B8" s="19"/>
      <c r="C8">
        <v>1.7447999999999999</v>
      </c>
      <c r="D8">
        <v>2.1957300000000002</v>
      </c>
      <c r="E8">
        <v>2.1769500000000002</v>
      </c>
      <c r="F8">
        <v>4.2169600000000003</v>
      </c>
      <c r="G8">
        <v>1.43536</v>
      </c>
      <c r="H8">
        <v>1.3859999999999999</v>
      </c>
      <c r="I8">
        <v>2.2108599999999998</v>
      </c>
      <c r="J8">
        <v>1.7334700000000001</v>
      </c>
      <c r="K8" s="19" t="s">
        <v>24</v>
      </c>
    </row>
    <row r="9" spans="1:37" x14ac:dyDescent="0.3">
      <c r="A9" s="20">
        <v>3</v>
      </c>
      <c r="B9" s="19"/>
      <c r="C9" s="19"/>
      <c r="D9" s="21">
        <v>0.73688600000000004</v>
      </c>
      <c r="E9">
        <v>1.5077400000000001</v>
      </c>
      <c r="F9">
        <v>1.1086199999999999</v>
      </c>
      <c r="G9">
        <v>1.65551</v>
      </c>
      <c r="H9">
        <v>0.89610500000000004</v>
      </c>
      <c r="I9">
        <v>2.0977700000000001</v>
      </c>
      <c r="J9" s="19" t="s">
        <v>24</v>
      </c>
      <c r="K9" s="19" t="s">
        <v>24</v>
      </c>
    </row>
    <row r="10" spans="1:37" x14ac:dyDescent="0.3">
      <c r="A10" s="20">
        <v>4</v>
      </c>
      <c r="B10">
        <v>2.2707799999999998</v>
      </c>
      <c r="C10">
        <v>1.3667199999999999</v>
      </c>
      <c r="D10" s="19"/>
      <c r="E10">
        <v>2.1606299999999998</v>
      </c>
      <c r="F10">
        <v>3.0000300000000002</v>
      </c>
      <c r="G10">
        <v>1.2093100000000001</v>
      </c>
      <c r="H10">
        <v>1.45472</v>
      </c>
      <c r="I10">
        <v>1.70818</v>
      </c>
      <c r="J10">
        <v>3.1036700000000002</v>
      </c>
      <c r="K10" s="19" t="s">
        <v>24</v>
      </c>
    </row>
    <row r="11" spans="1:37" x14ac:dyDescent="0.3">
      <c r="A11" s="20">
        <v>5</v>
      </c>
      <c r="B11">
        <v>0.91499600000000003</v>
      </c>
      <c r="C11">
        <v>1.4434199999999999</v>
      </c>
      <c r="D11" s="19"/>
      <c r="E11">
        <v>2.1860599999999999</v>
      </c>
      <c r="F11">
        <v>1.86629</v>
      </c>
      <c r="G11">
        <v>1.3638999999999999</v>
      </c>
      <c r="H11" s="19" t="s">
        <v>24</v>
      </c>
      <c r="I11" s="19" t="s">
        <v>24</v>
      </c>
      <c r="J11" s="19" t="s">
        <v>24</v>
      </c>
      <c r="K11" s="19" t="s">
        <v>24</v>
      </c>
    </row>
    <row r="12" spans="1:37" x14ac:dyDescent="0.3">
      <c r="A12" s="20">
        <v>6</v>
      </c>
      <c r="B12">
        <v>2.55843</v>
      </c>
      <c r="C12" s="19"/>
      <c r="D12">
        <v>3.03742</v>
      </c>
      <c r="E12">
        <v>3.4493900000000002</v>
      </c>
      <c r="F12" s="19"/>
      <c r="G12">
        <v>2.44998</v>
      </c>
      <c r="H12">
        <v>2.3908200000000002</v>
      </c>
      <c r="I12">
        <v>2.7677100000000001</v>
      </c>
      <c r="J12" s="19" t="s">
        <v>24</v>
      </c>
      <c r="K12" s="19" t="s">
        <v>24</v>
      </c>
    </row>
    <row r="14" spans="1:37" x14ac:dyDescent="0.3">
      <c r="A14" s="13" t="s">
        <v>42</v>
      </c>
      <c r="B14" s="13" t="s">
        <v>41</v>
      </c>
      <c r="C14" t="s">
        <v>49</v>
      </c>
    </row>
    <row r="15" spans="1:37" x14ac:dyDescent="0.3">
      <c r="A15" s="25" t="s">
        <v>58</v>
      </c>
      <c r="B15" s="25" t="s">
        <v>0</v>
      </c>
      <c r="C15">
        <v>0.90988599999999997</v>
      </c>
    </row>
    <row r="16" spans="1:37" x14ac:dyDescent="0.3">
      <c r="A16" s="25" t="s">
        <v>57</v>
      </c>
      <c r="B16" s="25" t="s">
        <v>0</v>
      </c>
      <c r="C16">
        <v>2.1402199999999998</v>
      </c>
    </row>
    <row r="17" spans="1:3" x14ac:dyDescent="0.3">
      <c r="A17" s="25" t="s">
        <v>54</v>
      </c>
      <c r="B17" s="25" t="s">
        <v>0</v>
      </c>
      <c r="C17">
        <v>0.64927800000000002</v>
      </c>
    </row>
    <row r="18" spans="1:3" x14ac:dyDescent="0.3">
      <c r="A18" s="25" t="s">
        <v>55</v>
      </c>
      <c r="B18" s="25" t="s">
        <v>0</v>
      </c>
      <c r="C18">
        <v>2.5211000000000001</v>
      </c>
    </row>
    <row r="19" spans="1:3" x14ac:dyDescent="0.3">
      <c r="A19" s="25" t="s">
        <v>59</v>
      </c>
      <c r="B19" s="25" t="s">
        <v>0</v>
      </c>
    </row>
    <row r="20" spans="1:3" x14ac:dyDescent="0.3">
      <c r="A20" s="25" t="s">
        <v>56</v>
      </c>
      <c r="B20" s="25" t="s">
        <v>0</v>
      </c>
      <c r="C20">
        <v>2.6936300000000002</v>
      </c>
    </row>
    <row r="21" spans="1:3" x14ac:dyDescent="0.3">
      <c r="A21" s="25" t="s">
        <v>60</v>
      </c>
      <c r="B21" s="25" t="s">
        <v>1</v>
      </c>
    </row>
    <row r="22" spans="1:3" x14ac:dyDescent="0.3">
      <c r="A22" s="25" t="s">
        <v>64</v>
      </c>
      <c r="B22" s="25" t="s">
        <v>1</v>
      </c>
      <c r="C22">
        <v>4.2169600000000003</v>
      </c>
    </row>
    <row r="23" spans="1:3" x14ac:dyDescent="0.3">
      <c r="A23" s="25" t="s">
        <v>61</v>
      </c>
      <c r="B23" s="25" t="s">
        <v>1</v>
      </c>
      <c r="C23">
        <v>1.7447999999999999</v>
      </c>
    </row>
    <row r="24" spans="1:3" x14ac:dyDescent="0.3">
      <c r="A24" s="25" t="s">
        <v>62</v>
      </c>
      <c r="B24" s="25" t="s">
        <v>1</v>
      </c>
      <c r="C24">
        <v>2.1957300000000002</v>
      </c>
    </row>
    <row r="25" spans="1:3" x14ac:dyDescent="0.3">
      <c r="A25" s="25" t="s">
        <v>65</v>
      </c>
      <c r="B25" s="25" t="s">
        <v>1</v>
      </c>
    </row>
    <row r="26" spans="1:3" x14ac:dyDescent="0.3">
      <c r="A26" s="25" t="s">
        <v>63</v>
      </c>
      <c r="B26" s="25" t="s">
        <v>1</v>
      </c>
      <c r="C26">
        <v>2.1769500000000002</v>
      </c>
    </row>
    <row r="27" spans="1:3" x14ac:dyDescent="0.3">
      <c r="A27" s="25" t="s">
        <v>66</v>
      </c>
      <c r="B27" s="25" t="s">
        <v>2</v>
      </c>
      <c r="C27" s="19"/>
    </row>
    <row r="28" spans="1:3" x14ac:dyDescent="0.3">
      <c r="A28" s="25" t="s">
        <v>70</v>
      </c>
      <c r="B28" s="25" t="s">
        <v>2</v>
      </c>
      <c r="C28">
        <v>1.1086199999999999</v>
      </c>
    </row>
    <row r="29" spans="1:3" x14ac:dyDescent="0.3">
      <c r="A29" s="25" t="s">
        <v>67</v>
      </c>
      <c r="B29" s="25" t="s">
        <v>2</v>
      </c>
    </row>
    <row r="30" spans="1:3" x14ac:dyDescent="0.3">
      <c r="A30" s="25" t="s">
        <v>68</v>
      </c>
      <c r="B30" s="25" t="s">
        <v>2</v>
      </c>
      <c r="C30" s="21">
        <v>0.73688600000000004</v>
      </c>
    </row>
    <row r="31" spans="1:3" x14ac:dyDescent="0.3">
      <c r="A31" s="25" t="s">
        <v>71</v>
      </c>
      <c r="B31" s="25" t="s">
        <v>2</v>
      </c>
    </row>
    <row r="32" spans="1:3" x14ac:dyDescent="0.3">
      <c r="A32" s="25" t="s">
        <v>69</v>
      </c>
      <c r="B32" s="25" t="s">
        <v>2</v>
      </c>
      <c r="C32">
        <v>1.5077400000000001</v>
      </c>
    </row>
    <row r="33" spans="1:3" x14ac:dyDescent="0.3">
      <c r="A33" s="25" t="s">
        <v>73</v>
      </c>
      <c r="B33" s="13" t="s">
        <v>3</v>
      </c>
      <c r="C33">
        <v>2.2707799999999998</v>
      </c>
    </row>
    <row r="34" spans="1:3" x14ac:dyDescent="0.3">
      <c r="A34" s="25" t="s">
        <v>76</v>
      </c>
      <c r="B34" s="13" t="s">
        <v>3</v>
      </c>
      <c r="C34">
        <v>3.0000300000000002</v>
      </c>
    </row>
    <row r="35" spans="1:3" x14ac:dyDescent="0.3">
      <c r="A35" s="25" t="s">
        <v>72</v>
      </c>
      <c r="B35" s="13" t="s">
        <v>3</v>
      </c>
      <c r="C35">
        <v>1.3667199999999999</v>
      </c>
    </row>
    <row r="36" spans="1:3" x14ac:dyDescent="0.3">
      <c r="A36" s="25" t="s">
        <v>74</v>
      </c>
      <c r="B36" s="13" t="s">
        <v>3</v>
      </c>
      <c r="C36" s="19"/>
    </row>
    <row r="37" spans="1:3" x14ac:dyDescent="0.3">
      <c r="A37" s="25" t="s">
        <v>77</v>
      </c>
      <c r="B37" s="13" t="s">
        <v>3</v>
      </c>
    </row>
    <row r="38" spans="1:3" x14ac:dyDescent="0.3">
      <c r="A38" s="25" t="s">
        <v>75</v>
      </c>
      <c r="B38" s="13" t="s">
        <v>3</v>
      </c>
      <c r="C38">
        <v>2.1606299999999998</v>
      </c>
    </row>
    <row r="39" spans="1:3" x14ac:dyDescent="0.3">
      <c r="A39" s="25" t="s">
        <v>78</v>
      </c>
      <c r="B39" s="13" t="s">
        <v>4</v>
      </c>
      <c r="C39">
        <v>0.91499600000000003</v>
      </c>
    </row>
    <row r="40" spans="1:3" x14ac:dyDescent="0.3">
      <c r="A40" s="25" t="s">
        <v>82</v>
      </c>
      <c r="B40" s="13" t="s">
        <v>4</v>
      </c>
      <c r="C40">
        <v>1.86629</v>
      </c>
    </row>
    <row r="41" spans="1:3" x14ac:dyDescent="0.3">
      <c r="A41" s="25" t="s">
        <v>79</v>
      </c>
      <c r="B41" s="13" t="s">
        <v>4</v>
      </c>
      <c r="C41">
        <v>1.4434199999999999</v>
      </c>
    </row>
    <row r="42" spans="1:3" x14ac:dyDescent="0.3">
      <c r="A42" s="25" t="s">
        <v>80</v>
      </c>
      <c r="B42" s="13" t="s">
        <v>4</v>
      </c>
      <c r="C42" s="19"/>
    </row>
    <row r="43" spans="1:3" x14ac:dyDescent="0.3">
      <c r="A43" s="25" t="s">
        <v>83</v>
      </c>
      <c r="B43" s="13" t="s">
        <v>4</v>
      </c>
    </row>
    <row r="44" spans="1:3" x14ac:dyDescent="0.3">
      <c r="A44" s="25" t="s">
        <v>81</v>
      </c>
      <c r="B44" s="13" t="s">
        <v>4</v>
      </c>
      <c r="C44">
        <v>2.1860599999999999</v>
      </c>
    </row>
    <row r="45" spans="1:3" x14ac:dyDescent="0.3">
      <c r="A45" s="25" t="s">
        <v>84</v>
      </c>
      <c r="B45" s="13" t="s">
        <v>5</v>
      </c>
      <c r="C45">
        <v>2.55843</v>
      </c>
    </row>
    <row r="46" spans="1:3" x14ac:dyDescent="0.3">
      <c r="A46" s="25" t="s">
        <v>88</v>
      </c>
      <c r="B46" s="13" t="s">
        <v>5</v>
      </c>
      <c r="C46" s="19"/>
    </row>
    <row r="47" spans="1:3" x14ac:dyDescent="0.3">
      <c r="A47" s="25" t="s">
        <v>85</v>
      </c>
      <c r="B47" s="13" t="s">
        <v>5</v>
      </c>
      <c r="C47" s="19"/>
    </row>
    <row r="48" spans="1:3" x14ac:dyDescent="0.3">
      <c r="A48" s="25" t="s">
        <v>86</v>
      </c>
      <c r="B48" s="13" t="s">
        <v>5</v>
      </c>
      <c r="C48">
        <v>3.03742</v>
      </c>
    </row>
    <row r="49" spans="1:3" x14ac:dyDescent="0.3">
      <c r="A49" s="25" t="s">
        <v>89</v>
      </c>
      <c r="B49" s="13" t="s">
        <v>5</v>
      </c>
    </row>
    <row r="50" spans="1:3" x14ac:dyDescent="0.3">
      <c r="A50" s="25" t="s">
        <v>87</v>
      </c>
      <c r="B50" s="13" t="s">
        <v>5</v>
      </c>
      <c r="C50">
        <v>3.4493900000000002</v>
      </c>
    </row>
  </sheetData>
  <sortState xmlns:xlrd2="http://schemas.microsoft.com/office/spreadsheetml/2017/richdata2" ref="A15:C50">
    <sortCondition ref="A15:A5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4255-ED60-4837-89C8-3DFC1F2E2167}">
  <dimension ref="A1:AK51"/>
  <sheetViews>
    <sheetView workbookViewId="0"/>
  </sheetViews>
  <sheetFormatPr defaultRowHeight="14" x14ac:dyDescent="0.3"/>
  <sheetData>
    <row r="1" spans="1:37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37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37" x14ac:dyDescent="0.3">
      <c r="A3" t="s">
        <v>49</v>
      </c>
      <c r="B3">
        <v>2.74444</v>
      </c>
      <c r="C3">
        <v>0.83158500000000002</v>
      </c>
      <c r="D3">
        <v>2.58039</v>
      </c>
      <c r="E3">
        <v>1.39456</v>
      </c>
      <c r="F3">
        <v>2.2839299999999998</v>
      </c>
      <c r="G3" s="29"/>
      <c r="H3">
        <v>2.5340099999999999</v>
      </c>
      <c r="I3">
        <v>1.4177999999999999</v>
      </c>
      <c r="J3">
        <v>1.3608</v>
      </c>
      <c r="K3">
        <v>5.0072999999999999</v>
      </c>
      <c r="L3">
        <v>4.6452499999999999</v>
      </c>
      <c r="M3" s="29"/>
      <c r="N3">
        <v>1.4858</v>
      </c>
      <c r="O3">
        <v>1.34771</v>
      </c>
      <c r="P3">
        <v>3.4674499999999999</v>
      </c>
      <c r="Q3">
        <v>2.4594100000000001</v>
      </c>
      <c r="R3">
        <v>2.4153899999999999</v>
      </c>
      <c r="S3" s="29"/>
      <c r="T3">
        <v>1.88324</v>
      </c>
      <c r="U3">
        <v>1.8073600000000001</v>
      </c>
      <c r="V3">
        <v>1.0678099999999999</v>
      </c>
      <c r="W3">
        <v>4.1320199999999998</v>
      </c>
      <c r="X3">
        <v>2.1770399999999999</v>
      </c>
      <c r="Y3" s="29"/>
      <c r="Z3">
        <v>0.93862299999999999</v>
      </c>
      <c r="AA3">
        <v>1.71689</v>
      </c>
      <c r="AB3">
        <v>2.7064599999999999</v>
      </c>
      <c r="AC3">
        <v>5.1688099999999997</v>
      </c>
      <c r="AD3">
        <v>2.8676400000000002</v>
      </c>
      <c r="AE3" s="29"/>
      <c r="AF3">
        <v>3.5792000000000002</v>
      </c>
      <c r="AG3" s="29"/>
      <c r="AH3">
        <v>3.4944199999999999</v>
      </c>
      <c r="AI3">
        <v>1.3205899999999999</v>
      </c>
      <c r="AJ3">
        <v>2.16052</v>
      </c>
      <c r="AK3" s="29"/>
    </row>
    <row r="5" spans="1:37" x14ac:dyDescent="0.3">
      <c r="G5" s="7" t="s">
        <v>93</v>
      </c>
      <c r="I5" s="35"/>
      <c r="J5" s="35"/>
      <c r="K5" s="35"/>
      <c r="L5" s="35" t="s">
        <v>94</v>
      </c>
    </row>
    <row r="6" spans="1:37" x14ac:dyDescent="0.3">
      <c r="A6" s="20" t="s">
        <v>11</v>
      </c>
      <c r="B6" s="20" t="s">
        <v>13</v>
      </c>
      <c r="C6" s="20" t="s">
        <v>14</v>
      </c>
      <c r="D6" s="20" t="s">
        <v>15</v>
      </c>
      <c r="E6" s="20" t="s">
        <v>16</v>
      </c>
      <c r="F6" s="20" t="s">
        <v>12</v>
      </c>
    </row>
    <row r="7" spans="1:37" x14ac:dyDescent="0.3">
      <c r="A7" s="20">
        <v>1</v>
      </c>
      <c r="B7">
        <v>2.74444</v>
      </c>
      <c r="C7">
        <v>0.83158500000000002</v>
      </c>
      <c r="D7">
        <v>2.58039</v>
      </c>
      <c r="E7">
        <v>1.39456</v>
      </c>
      <c r="F7">
        <v>2.2839299999999998</v>
      </c>
    </row>
    <row r="8" spans="1:37" x14ac:dyDescent="0.3">
      <c r="A8" s="20">
        <v>2</v>
      </c>
      <c r="B8">
        <v>2.5340099999999999</v>
      </c>
      <c r="C8">
        <v>1.4177999999999999</v>
      </c>
      <c r="D8">
        <v>1.3608</v>
      </c>
      <c r="E8">
        <v>5.0072999999999999</v>
      </c>
      <c r="F8">
        <v>4.6452499999999999</v>
      </c>
    </row>
    <row r="9" spans="1:37" x14ac:dyDescent="0.3">
      <c r="A9" s="20">
        <v>3</v>
      </c>
      <c r="B9">
        <v>1.4858</v>
      </c>
      <c r="C9">
        <v>1.34771</v>
      </c>
      <c r="D9">
        <v>3.4674499999999999</v>
      </c>
      <c r="E9">
        <v>2.4594100000000001</v>
      </c>
      <c r="F9">
        <v>2.4153899999999999</v>
      </c>
    </row>
    <row r="10" spans="1:37" x14ac:dyDescent="0.3">
      <c r="A10" s="20">
        <v>4</v>
      </c>
      <c r="B10">
        <v>1.88324</v>
      </c>
      <c r="C10">
        <v>1.8073600000000001</v>
      </c>
      <c r="D10">
        <v>1.0678099999999999</v>
      </c>
      <c r="E10">
        <v>4.1320199999999998</v>
      </c>
      <c r="F10">
        <v>2.1770399999999999</v>
      </c>
    </row>
    <row r="11" spans="1:37" x14ac:dyDescent="0.3">
      <c r="A11" s="20">
        <v>5</v>
      </c>
      <c r="B11">
        <v>0.93862299999999999</v>
      </c>
      <c r="C11">
        <v>1.71689</v>
      </c>
      <c r="D11">
        <v>2.7064599999999999</v>
      </c>
      <c r="E11">
        <v>5.1688099999999997</v>
      </c>
      <c r="F11">
        <v>2.8676400000000002</v>
      </c>
    </row>
    <row r="12" spans="1:37" x14ac:dyDescent="0.3">
      <c r="A12" s="20">
        <v>6</v>
      </c>
      <c r="B12">
        <v>3.5792000000000002</v>
      </c>
      <c r="C12" s="19"/>
      <c r="D12">
        <v>3.4944199999999999</v>
      </c>
      <c r="E12">
        <v>1.3205899999999999</v>
      </c>
      <c r="F12">
        <v>2.16052</v>
      </c>
    </row>
    <row r="15" spans="1:37" x14ac:dyDescent="0.3">
      <c r="A15" s="13" t="s">
        <v>42</v>
      </c>
      <c r="B15" s="13" t="s">
        <v>41</v>
      </c>
      <c r="C15" t="s">
        <v>49</v>
      </c>
    </row>
    <row r="16" spans="1:37" x14ac:dyDescent="0.3">
      <c r="A16" s="25" t="s">
        <v>58</v>
      </c>
      <c r="B16" s="25" t="s">
        <v>0</v>
      </c>
      <c r="C16">
        <v>2.74444</v>
      </c>
    </row>
    <row r="17" spans="1:3" x14ac:dyDescent="0.3">
      <c r="A17" s="25" t="s">
        <v>57</v>
      </c>
      <c r="B17" s="25" t="s">
        <v>0</v>
      </c>
      <c r="C17">
        <v>2.2839299999999998</v>
      </c>
    </row>
    <row r="18" spans="1:3" x14ac:dyDescent="0.3">
      <c r="A18" s="25" t="s">
        <v>54</v>
      </c>
      <c r="B18" s="25" t="s">
        <v>0</v>
      </c>
      <c r="C18">
        <v>0.83158500000000002</v>
      </c>
    </row>
    <row r="19" spans="1:3" x14ac:dyDescent="0.3">
      <c r="A19" s="25" t="s">
        <v>55</v>
      </c>
      <c r="B19" s="25" t="s">
        <v>0</v>
      </c>
      <c r="C19">
        <v>2.58039</v>
      </c>
    </row>
    <row r="20" spans="1:3" x14ac:dyDescent="0.3">
      <c r="A20" s="25" t="s">
        <v>59</v>
      </c>
      <c r="B20" s="25" t="s">
        <v>0</v>
      </c>
      <c r="C20" s="29"/>
    </row>
    <row r="21" spans="1:3" x14ac:dyDescent="0.3">
      <c r="A21" s="25" t="s">
        <v>56</v>
      </c>
      <c r="B21" s="25" t="s">
        <v>0</v>
      </c>
      <c r="C21">
        <v>1.39456</v>
      </c>
    </row>
    <row r="22" spans="1:3" x14ac:dyDescent="0.3">
      <c r="A22" s="25" t="s">
        <v>60</v>
      </c>
      <c r="B22" s="25" t="s">
        <v>1</v>
      </c>
      <c r="C22">
        <v>2.5340099999999999</v>
      </c>
    </row>
    <row r="23" spans="1:3" x14ac:dyDescent="0.3">
      <c r="A23" s="25" t="s">
        <v>64</v>
      </c>
      <c r="B23" s="25" t="s">
        <v>1</v>
      </c>
      <c r="C23">
        <v>4.6452499999999999</v>
      </c>
    </row>
    <row r="24" spans="1:3" x14ac:dyDescent="0.3">
      <c r="A24" s="25" t="s">
        <v>61</v>
      </c>
      <c r="B24" s="25" t="s">
        <v>1</v>
      </c>
      <c r="C24">
        <v>1.4177999999999999</v>
      </c>
    </row>
    <row r="25" spans="1:3" x14ac:dyDescent="0.3">
      <c r="A25" s="25" t="s">
        <v>62</v>
      </c>
      <c r="B25" s="25" t="s">
        <v>1</v>
      </c>
      <c r="C25">
        <v>1.3608</v>
      </c>
    </row>
    <row r="26" spans="1:3" x14ac:dyDescent="0.3">
      <c r="A26" s="25" t="s">
        <v>65</v>
      </c>
      <c r="B26" s="25" t="s">
        <v>1</v>
      </c>
      <c r="C26" s="29"/>
    </row>
    <row r="27" spans="1:3" x14ac:dyDescent="0.3">
      <c r="A27" s="25" t="s">
        <v>63</v>
      </c>
      <c r="B27" s="25" t="s">
        <v>1</v>
      </c>
      <c r="C27">
        <v>5.0072999999999999</v>
      </c>
    </row>
    <row r="28" spans="1:3" x14ac:dyDescent="0.3">
      <c r="A28" s="25" t="s">
        <v>66</v>
      </c>
      <c r="B28" s="25" t="s">
        <v>2</v>
      </c>
      <c r="C28">
        <v>1.4858</v>
      </c>
    </row>
    <row r="29" spans="1:3" x14ac:dyDescent="0.3">
      <c r="A29" s="25" t="s">
        <v>70</v>
      </c>
      <c r="B29" s="25" t="s">
        <v>2</v>
      </c>
      <c r="C29">
        <v>2.4153899999999999</v>
      </c>
    </row>
    <row r="30" spans="1:3" x14ac:dyDescent="0.3">
      <c r="A30" s="25" t="s">
        <v>67</v>
      </c>
      <c r="B30" s="25" t="s">
        <v>2</v>
      </c>
      <c r="C30">
        <v>1.34771</v>
      </c>
    </row>
    <row r="31" spans="1:3" x14ac:dyDescent="0.3">
      <c r="A31" s="25" t="s">
        <v>68</v>
      </c>
      <c r="B31" s="25" t="s">
        <v>2</v>
      </c>
      <c r="C31">
        <v>3.4674499999999999</v>
      </c>
    </row>
    <row r="32" spans="1:3" x14ac:dyDescent="0.3">
      <c r="A32" s="25" t="s">
        <v>71</v>
      </c>
      <c r="B32" s="25" t="s">
        <v>2</v>
      </c>
      <c r="C32" s="29"/>
    </row>
    <row r="33" spans="1:3" x14ac:dyDescent="0.3">
      <c r="A33" s="25" t="s">
        <v>69</v>
      </c>
      <c r="B33" s="25" t="s">
        <v>2</v>
      </c>
      <c r="C33">
        <v>2.4594100000000001</v>
      </c>
    </row>
    <row r="34" spans="1:3" x14ac:dyDescent="0.3">
      <c r="A34" s="25" t="s">
        <v>73</v>
      </c>
      <c r="B34" s="13" t="s">
        <v>3</v>
      </c>
      <c r="C34">
        <v>1.88324</v>
      </c>
    </row>
    <row r="35" spans="1:3" x14ac:dyDescent="0.3">
      <c r="A35" s="25" t="s">
        <v>76</v>
      </c>
      <c r="B35" s="13" t="s">
        <v>3</v>
      </c>
      <c r="C35">
        <v>2.1770399999999999</v>
      </c>
    </row>
    <row r="36" spans="1:3" x14ac:dyDescent="0.3">
      <c r="A36" s="25" t="s">
        <v>72</v>
      </c>
      <c r="B36" s="13" t="s">
        <v>3</v>
      </c>
      <c r="C36">
        <v>1.8073600000000001</v>
      </c>
    </row>
    <row r="37" spans="1:3" x14ac:dyDescent="0.3">
      <c r="A37" s="25" t="s">
        <v>74</v>
      </c>
      <c r="B37" s="13" t="s">
        <v>3</v>
      </c>
      <c r="C37">
        <v>1.0678099999999999</v>
      </c>
    </row>
    <row r="38" spans="1:3" x14ac:dyDescent="0.3">
      <c r="A38" s="25" t="s">
        <v>77</v>
      </c>
      <c r="B38" s="13" t="s">
        <v>3</v>
      </c>
      <c r="C38" s="29"/>
    </row>
    <row r="39" spans="1:3" x14ac:dyDescent="0.3">
      <c r="A39" s="25" t="s">
        <v>75</v>
      </c>
      <c r="B39" s="13" t="s">
        <v>3</v>
      </c>
      <c r="C39">
        <v>4.1320199999999998</v>
      </c>
    </row>
    <row r="40" spans="1:3" x14ac:dyDescent="0.3">
      <c r="A40" s="25" t="s">
        <v>78</v>
      </c>
      <c r="B40" s="13" t="s">
        <v>4</v>
      </c>
      <c r="C40">
        <v>0.93862299999999999</v>
      </c>
    </row>
    <row r="41" spans="1:3" x14ac:dyDescent="0.3">
      <c r="A41" s="25" t="s">
        <v>82</v>
      </c>
      <c r="B41" s="13" t="s">
        <v>4</v>
      </c>
      <c r="C41">
        <v>2.8676400000000002</v>
      </c>
    </row>
    <row r="42" spans="1:3" x14ac:dyDescent="0.3">
      <c r="A42" s="25" t="s">
        <v>79</v>
      </c>
      <c r="B42" s="13" t="s">
        <v>4</v>
      </c>
      <c r="C42">
        <v>1.71689</v>
      </c>
    </row>
    <row r="43" spans="1:3" x14ac:dyDescent="0.3">
      <c r="A43" s="25" t="s">
        <v>80</v>
      </c>
      <c r="B43" s="13" t="s">
        <v>4</v>
      </c>
      <c r="C43">
        <v>2.7064599999999999</v>
      </c>
    </row>
    <row r="44" spans="1:3" x14ac:dyDescent="0.3">
      <c r="A44" s="25" t="s">
        <v>83</v>
      </c>
      <c r="B44" s="13" t="s">
        <v>4</v>
      </c>
      <c r="C44" s="29"/>
    </row>
    <row r="45" spans="1:3" x14ac:dyDescent="0.3">
      <c r="A45" s="25" t="s">
        <v>81</v>
      </c>
      <c r="B45" s="13" t="s">
        <v>4</v>
      </c>
      <c r="C45">
        <v>5.1688099999999997</v>
      </c>
    </row>
    <row r="46" spans="1:3" x14ac:dyDescent="0.3">
      <c r="A46" s="25" t="s">
        <v>84</v>
      </c>
      <c r="B46" s="13" t="s">
        <v>5</v>
      </c>
      <c r="C46">
        <v>3.5792000000000002</v>
      </c>
    </row>
    <row r="47" spans="1:3" x14ac:dyDescent="0.3">
      <c r="A47" s="25" t="s">
        <v>88</v>
      </c>
      <c r="B47" s="13" t="s">
        <v>5</v>
      </c>
      <c r="C47">
        <v>2.16052</v>
      </c>
    </row>
    <row r="48" spans="1:3" x14ac:dyDescent="0.3">
      <c r="A48" s="25" t="s">
        <v>85</v>
      </c>
      <c r="B48" s="13" t="s">
        <v>5</v>
      </c>
      <c r="C48" s="29"/>
    </row>
    <row r="49" spans="1:3" x14ac:dyDescent="0.3">
      <c r="A49" s="25" t="s">
        <v>86</v>
      </c>
      <c r="B49" s="13" t="s">
        <v>5</v>
      </c>
      <c r="C49">
        <v>3.4944199999999999</v>
      </c>
    </row>
    <row r="50" spans="1:3" x14ac:dyDescent="0.3">
      <c r="A50" s="25" t="s">
        <v>89</v>
      </c>
      <c r="B50" s="13" t="s">
        <v>5</v>
      </c>
      <c r="C50" s="29"/>
    </row>
    <row r="51" spans="1:3" x14ac:dyDescent="0.3">
      <c r="A51" s="25" t="s">
        <v>87</v>
      </c>
      <c r="B51" s="13" t="s">
        <v>5</v>
      </c>
      <c r="C51">
        <v>1.3205899999999999</v>
      </c>
    </row>
  </sheetData>
  <sortState xmlns:xlrd2="http://schemas.microsoft.com/office/spreadsheetml/2017/richdata2" ref="A16:C51">
    <sortCondition ref="A16:A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8DA0-27C9-436A-9508-02305A520818}">
  <dimension ref="A1:AK54"/>
  <sheetViews>
    <sheetView workbookViewId="0">
      <selection activeCell="L5" sqref="L5"/>
    </sheetView>
  </sheetViews>
  <sheetFormatPr defaultRowHeight="14" x14ac:dyDescent="0.3"/>
  <sheetData>
    <row r="1" spans="1:37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37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37" x14ac:dyDescent="0.3">
      <c r="A3" t="s">
        <v>49</v>
      </c>
      <c r="B3">
        <v>1.25173</v>
      </c>
      <c r="C3">
        <v>1.7092700000000001</v>
      </c>
      <c r="D3">
        <v>1.50553</v>
      </c>
      <c r="E3">
        <v>3.1768000000000001</v>
      </c>
      <c r="F3">
        <v>2.50725</v>
      </c>
      <c r="G3" s="29"/>
      <c r="H3" s="29"/>
      <c r="I3" s="29"/>
      <c r="J3">
        <v>2.3579400000000001</v>
      </c>
      <c r="K3">
        <v>2.8867600000000002</v>
      </c>
      <c r="L3">
        <v>2.05931</v>
      </c>
      <c r="M3" s="29"/>
      <c r="N3">
        <v>1.7923100000000001</v>
      </c>
      <c r="O3">
        <v>0.76145200000000002</v>
      </c>
      <c r="P3">
        <v>2.12581</v>
      </c>
      <c r="Q3">
        <v>2.0245500000000001</v>
      </c>
      <c r="R3">
        <v>2.2594400000000001</v>
      </c>
      <c r="S3" s="29"/>
      <c r="T3">
        <v>1.4386099999999999</v>
      </c>
      <c r="U3">
        <v>1.13791</v>
      </c>
      <c r="V3">
        <v>2.2339899999999999</v>
      </c>
      <c r="W3">
        <v>3.2413099999999999</v>
      </c>
      <c r="X3">
        <v>4.0330199999999996</v>
      </c>
      <c r="Y3" s="29"/>
      <c r="Z3">
        <v>2.1255000000000002</v>
      </c>
      <c r="AA3" s="29"/>
      <c r="AB3">
        <v>1.6850499999999999</v>
      </c>
      <c r="AC3">
        <v>3.8384999999999998</v>
      </c>
      <c r="AD3">
        <v>2.0091100000000002</v>
      </c>
      <c r="AE3" s="29"/>
      <c r="AF3">
        <v>2.4365999999999999</v>
      </c>
      <c r="AG3" s="29"/>
      <c r="AH3">
        <v>2.2994300000000001</v>
      </c>
      <c r="AI3">
        <v>3.14269</v>
      </c>
      <c r="AJ3">
        <v>2.3885299999999998</v>
      </c>
      <c r="AK3" s="29"/>
    </row>
    <row r="4" spans="1:37" x14ac:dyDescent="0.3">
      <c r="I4" s="12"/>
    </row>
    <row r="5" spans="1:37" x14ac:dyDescent="0.3">
      <c r="G5" s="7" t="s">
        <v>95</v>
      </c>
      <c r="I5" s="12"/>
      <c r="L5" s="35" t="s">
        <v>94</v>
      </c>
    </row>
    <row r="6" spans="1:37" x14ac:dyDescent="0.3">
      <c r="I6" s="12"/>
    </row>
    <row r="9" spans="1:37" x14ac:dyDescent="0.3">
      <c r="A9" s="20" t="s">
        <v>11</v>
      </c>
      <c r="B9" s="20" t="s">
        <v>13</v>
      </c>
      <c r="C9" s="20" t="s">
        <v>14</v>
      </c>
      <c r="D9" s="20" t="s">
        <v>15</v>
      </c>
      <c r="E9" s="20" t="s">
        <v>16</v>
      </c>
      <c r="F9" s="20" t="s">
        <v>12</v>
      </c>
    </row>
    <row r="10" spans="1:37" x14ac:dyDescent="0.3">
      <c r="A10" s="20">
        <v>1</v>
      </c>
      <c r="B10">
        <v>1.25173</v>
      </c>
      <c r="C10">
        <v>1.7092700000000001</v>
      </c>
      <c r="D10">
        <v>1.50553</v>
      </c>
      <c r="E10">
        <v>3.1768000000000001</v>
      </c>
      <c r="F10">
        <v>2.50725</v>
      </c>
    </row>
    <row r="11" spans="1:37" x14ac:dyDescent="0.3">
      <c r="A11" s="20">
        <v>2</v>
      </c>
      <c r="B11" s="19"/>
      <c r="C11" s="19"/>
      <c r="D11">
        <v>2.3579400000000001</v>
      </c>
      <c r="E11">
        <v>2.8867600000000002</v>
      </c>
      <c r="F11">
        <v>2.05931</v>
      </c>
    </row>
    <row r="12" spans="1:37" x14ac:dyDescent="0.3">
      <c r="A12" s="20">
        <v>3</v>
      </c>
      <c r="B12">
        <v>1.7923100000000001</v>
      </c>
      <c r="C12">
        <v>0.76145200000000002</v>
      </c>
      <c r="D12">
        <v>2.12581</v>
      </c>
      <c r="E12">
        <v>2.0245500000000001</v>
      </c>
      <c r="F12">
        <v>2.2594400000000001</v>
      </c>
    </row>
    <row r="13" spans="1:37" x14ac:dyDescent="0.3">
      <c r="A13" s="20">
        <v>4</v>
      </c>
      <c r="B13">
        <v>1.4386099999999999</v>
      </c>
      <c r="C13">
        <v>1.13791</v>
      </c>
      <c r="D13">
        <v>2.2339899999999999</v>
      </c>
      <c r="E13">
        <v>3.2413099999999999</v>
      </c>
      <c r="F13">
        <v>4.0330199999999996</v>
      </c>
    </row>
    <row r="14" spans="1:37" x14ac:dyDescent="0.3">
      <c r="A14" s="20">
        <v>5</v>
      </c>
      <c r="B14">
        <v>2.1255000000000002</v>
      </c>
      <c r="C14" s="19"/>
      <c r="D14">
        <v>1.6850499999999999</v>
      </c>
      <c r="E14">
        <v>3.8384999999999998</v>
      </c>
      <c r="F14">
        <v>2.0091100000000002</v>
      </c>
    </row>
    <row r="15" spans="1:37" x14ac:dyDescent="0.3">
      <c r="A15" s="20">
        <v>6</v>
      </c>
      <c r="B15">
        <v>2.4365999999999999</v>
      </c>
      <c r="C15" s="19"/>
      <c r="D15">
        <v>2.2994300000000001</v>
      </c>
      <c r="E15">
        <v>3.14269</v>
      </c>
      <c r="F15">
        <v>2.3885299999999998</v>
      </c>
    </row>
    <row r="18" spans="1:3" x14ac:dyDescent="0.3">
      <c r="A18" s="13" t="s">
        <v>42</v>
      </c>
      <c r="B18" s="13" t="s">
        <v>41</v>
      </c>
      <c r="C18" t="s">
        <v>49</v>
      </c>
    </row>
    <row r="19" spans="1:3" x14ac:dyDescent="0.3">
      <c r="A19" s="25" t="s">
        <v>58</v>
      </c>
      <c r="B19" s="25" t="s">
        <v>0</v>
      </c>
      <c r="C19">
        <v>1.25173</v>
      </c>
    </row>
    <row r="20" spans="1:3" x14ac:dyDescent="0.3">
      <c r="A20" s="25" t="s">
        <v>57</v>
      </c>
      <c r="B20" s="25" t="s">
        <v>0</v>
      </c>
      <c r="C20">
        <v>2.50725</v>
      </c>
    </row>
    <row r="21" spans="1:3" x14ac:dyDescent="0.3">
      <c r="A21" s="25" t="s">
        <v>54</v>
      </c>
      <c r="B21" s="25" t="s">
        <v>0</v>
      </c>
      <c r="C21">
        <v>1.7092700000000001</v>
      </c>
    </row>
    <row r="22" spans="1:3" x14ac:dyDescent="0.3">
      <c r="A22" s="25" t="s">
        <v>55</v>
      </c>
      <c r="B22" s="25" t="s">
        <v>0</v>
      </c>
      <c r="C22">
        <v>1.50553</v>
      </c>
    </row>
    <row r="23" spans="1:3" x14ac:dyDescent="0.3">
      <c r="A23" s="25" t="s">
        <v>59</v>
      </c>
      <c r="B23" s="25" t="s">
        <v>0</v>
      </c>
      <c r="C23" s="29"/>
    </row>
    <row r="24" spans="1:3" x14ac:dyDescent="0.3">
      <c r="A24" s="25" t="s">
        <v>56</v>
      </c>
      <c r="B24" s="25" t="s">
        <v>0</v>
      </c>
      <c r="C24">
        <v>3.1768000000000001</v>
      </c>
    </row>
    <row r="25" spans="1:3" x14ac:dyDescent="0.3">
      <c r="A25" s="25" t="s">
        <v>60</v>
      </c>
      <c r="B25" s="25" t="s">
        <v>1</v>
      </c>
      <c r="C25" s="29"/>
    </row>
    <row r="26" spans="1:3" x14ac:dyDescent="0.3">
      <c r="A26" s="25" t="s">
        <v>64</v>
      </c>
      <c r="B26" s="25" t="s">
        <v>1</v>
      </c>
      <c r="C26">
        <v>2.05931</v>
      </c>
    </row>
    <row r="27" spans="1:3" x14ac:dyDescent="0.3">
      <c r="A27" s="25" t="s">
        <v>61</v>
      </c>
      <c r="B27" s="25" t="s">
        <v>1</v>
      </c>
      <c r="C27" s="29"/>
    </row>
    <row r="28" spans="1:3" x14ac:dyDescent="0.3">
      <c r="A28" s="25" t="s">
        <v>62</v>
      </c>
      <c r="B28" s="25" t="s">
        <v>1</v>
      </c>
      <c r="C28">
        <v>2.3579400000000001</v>
      </c>
    </row>
    <row r="29" spans="1:3" x14ac:dyDescent="0.3">
      <c r="A29" s="25" t="s">
        <v>65</v>
      </c>
      <c r="B29" s="25" t="s">
        <v>1</v>
      </c>
      <c r="C29" s="29"/>
    </row>
    <row r="30" spans="1:3" x14ac:dyDescent="0.3">
      <c r="A30" s="25" t="s">
        <v>63</v>
      </c>
      <c r="B30" s="25" t="s">
        <v>1</v>
      </c>
      <c r="C30">
        <v>2.8867600000000002</v>
      </c>
    </row>
    <row r="31" spans="1:3" x14ac:dyDescent="0.3">
      <c r="A31" s="25" t="s">
        <v>66</v>
      </c>
      <c r="B31" s="25" t="s">
        <v>2</v>
      </c>
      <c r="C31">
        <v>1.7923100000000001</v>
      </c>
    </row>
    <row r="32" spans="1:3" x14ac:dyDescent="0.3">
      <c r="A32" s="25" t="s">
        <v>70</v>
      </c>
      <c r="B32" s="25" t="s">
        <v>2</v>
      </c>
      <c r="C32">
        <v>2.2594400000000001</v>
      </c>
    </row>
    <row r="33" spans="1:3" x14ac:dyDescent="0.3">
      <c r="A33" s="25" t="s">
        <v>67</v>
      </c>
      <c r="B33" s="25" t="s">
        <v>2</v>
      </c>
      <c r="C33">
        <v>0.76145200000000002</v>
      </c>
    </row>
    <row r="34" spans="1:3" x14ac:dyDescent="0.3">
      <c r="A34" s="25" t="s">
        <v>68</v>
      </c>
      <c r="B34" s="25" t="s">
        <v>2</v>
      </c>
      <c r="C34">
        <v>2.12581</v>
      </c>
    </row>
    <row r="35" spans="1:3" x14ac:dyDescent="0.3">
      <c r="A35" s="25" t="s">
        <v>71</v>
      </c>
      <c r="B35" s="25" t="s">
        <v>2</v>
      </c>
      <c r="C35" s="29"/>
    </row>
    <row r="36" spans="1:3" x14ac:dyDescent="0.3">
      <c r="A36" s="25" t="s">
        <v>69</v>
      </c>
      <c r="B36" s="25" t="s">
        <v>2</v>
      </c>
      <c r="C36">
        <v>2.0245500000000001</v>
      </c>
    </row>
    <row r="37" spans="1:3" x14ac:dyDescent="0.3">
      <c r="A37" s="25" t="s">
        <v>73</v>
      </c>
      <c r="B37" s="13" t="s">
        <v>3</v>
      </c>
      <c r="C37">
        <v>1.4386099999999999</v>
      </c>
    </row>
    <row r="38" spans="1:3" x14ac:dyDescent="0.3">
      <c r="A38" s="25" t="s">
        <v>76</v>
      </c>
      <c r="B38" s="13" t="s">
        <v>3</v>
      </c>
      <c r="C38">
        <v>4.0330199999999996</v>
      </c>
    </row>
    <row r="39" spans="1:3" x14ac:dyDescent="0.3">
      <c r="A39" s="25" t="s">
        <v>72</v>
      </c>
      <c r="B39" s="13" t="s">
        <v>3</v>
      </c>
      <c r="C39">
        <v>1.13791</v>
      </c>
    </row>
    <row r="40" spans="1:3" x14ac:dyDescent="0.3">
      <c r="A40" s="25" t="s">
        <v>74</v>
      </c>
      <c r="B40" s="13" t="s">
        <v>3</v>
      </c>
      <c r="C40">
        <v>2.2339899999999999</v>
      </c>
    </row>
    <row r="41" spans="1:3" x14ac:dyDescent="0.3">
      <c r="A41" s="25" t="s">
        <v>77</v>
      </c>
      <c r="B41" s="13" t="s">
        <v>3</v>
      </c>
      <c r="C41" s="29"/>
    </row>
    <row r="42" spans="1:3" x14ac:dyDescent="0.3">
      <c r="A42" s="25" t="s">
        <v>75</v>
      </c>
      <c r="B42" s="13" t="s">
        <v>3</v>
      </c>
      <c r="C42">
        <v>3.2413099999999999</v>
      </c>
    </row>
    <row r="43" spans="1:3" x14ac:dyDescent="0.3">
      <c r="A43" s="25" t="s">
        <v>78</v>
      </c>
      <c r="B43" s="13" t="s">
        <v>4</v>
      </c>
      <c r="C43">
        <v>2.1255000000000002</v>
      </c>
    </row>
    <row r="44" spans="1:3" x14ac:dyDescent="0.3">
      <c r="A44" s="25" t="s">
        <v>82</v>
      </c>
      <c r="B44" s="13" t="s">
        <v>4</v>
      </c>
      <c r="C44">
        <v>2.0091100000000002</v>
      </c>
    </row>
    <row r="45" spans="1:3" x14ac:dyDescent="0.3">
      <c r="A45" s="25" t="s">
        <v>79</v>
      </c>
      <c r="B45" s="13" t="s">
        <v>4</v>
      </c>
      <c r="C45" s="29"/>
    </row>
    <row r="46" spans="1:3" x14ac:dyDescent="0.3">
      <c r="A46" s="25" t="s">
        <v>80</v>
      </c>
      <c r="B46" s="13" t="s">
        <v>4</v>
      </c>
      <c r="C46">
        <v>1.6850499999999999</v>
      </c>
    </row>
    <row r="47" spans="1:3" x14ac:dyDescent="0.3">
      <c r="A47" s="25" t="s">
        <v>83</v>
      </c>
      <c r="B47" s="13" t="s">
        <v>4</v>
      </c>
      <c r="C47" s="29"/>
    </row>
    <row r="48" spans="1:3" x14ac:dyDescent="0.3">
      <c r="A48" s="25" t="s">
        <v>81</v>
      </c>
      <c r="B48" s="13" t="s">
        <v>4</v>
      </c>
      <c r="C48">
        <v>3.8384999999999998</v>
      </c>
    </row>
    <row r="49" spans="1:3" x14ac:dyDescent="0.3">
      <c r="A49" s="25" t="s">
        <v>84</v>
      </c>
      <c r="B49" s="13" t="s">
        <v>5</v>
      </c>
      <c r="C49">
        <v>2.4365999999999999</v>
      </c>
    </row>
    <row r="50" spans="1:3" x14ac:dyDescent="0.3">
      <c r="A50" s="25" t="s">
        <v>88</v>
      </c>
      <c r="B50" s="13" t="s">
        <v>5</v>
      </c>
      <c r="C50">
        <v>2.3885299999999998</v>
      </c>
    </row>
    <row r="51" spans="1:3" x14ac:dyDescent="0.3">
      <c r="A51" s="25" t="s">
        <v>85</v>
      </c>
      <c r="B51" s="13" t="s">
        <v>5</v>
      </c>
      <c r="C51" s="29"/>
    </row>
    <row r="52" spans="1:3" x14ac:dyDescent="0.3">
      <c r="A52" s="25" t="s">
        <v>86</v>
      </c>
      <c r="B52" s="13" t="s">
        <v>5</v>
      </c>
      <c r="C52">
        <v>2.2994300000000001</v>
      </c>
    </row>
    <row r="53" spans="1:3" x14ac:dyDescent="0.3">
      <c r="A53" s="25" t="s">
        <v>89</v>
      </c>
      <c r="B53" s="13" t="s">
        <v>5</v>
      </c>
      <c r="C53" s="29"/>
    </row>
    <row r="54" spans="1:3" x14ac:dyDescent="0.3">
      <c r="A54" s="25" t="s">
        <v>87</v>
      </c>
      <c r="B54" s="13" t="s">
        <v>5</v>
      </c>
      <c r="C54">
        <v>3.14269</v>
      </c>
    </row>
  </sheetData>
  <sortState xmlns:xlrd2="http://schemas.microsoft.com/office/spreadsheetml/2017/richdata2" ref="A19:C54">
    <sortCondition ref="A19:A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AE08-D9AA-4A43-B5F7-59B3F8CC4DD0}">
  <dimension ref="A1:AK56"/>
  <sheetViews>
    <sheetView workbookViewId="0">
      <selection activeCell="L5" sqref="L5"/>
    </sheetView>
  </sheetViews>
  <sheetFormatPr defaultRowHeight="14" x14ac:dyDescent="0.3"/>
  <sheetData>
    <row r="1" spans="1:37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37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37" x14ac:dyDescent="0.3">
      <c r="A3" t="s">
        <v>49</v>
      </c>
      <c r="B3">
        <v>3.84619</v>
      </c>
      <c r="C3">
        <v>2.0173899999999998</v>
      </c>
      <c r="D3">
        <v>2.0231300000000001</v>
      </c>
      <c r="E3">
        <v>2.6308600000000002</v>
      </c>
      <c r="F3">
        <v>3.5566</v>
      </c>
      <c r="G3" s="29"/>
      <c r="H3">
        <v>1.63866</v>
      </c>
      <c r="I3">
        <v>1.2289300000000001</v>
      </c>
      <c r="J3">
        <v>4.1984899999999996</v>
      </c>
      <c r="K3">
        <v>5.6380999999999997</v>
      </c>
      <c r="L3">
        <v>2.2653400000000001</v>
      </c>
      <c r="M3" s="29"/>
      <c r="N3">
        <v>4.2093999999999996</v>
      </c>
      <c r="O3">
        <v>2.72668</v>
      </c>
      <c r="P3">
        <v>3.2086100000000002</v>
      </c>
      <c r="Q3">
        <v>2.5749</v>
      </c>
      <c r="R3">
        <v>3.8163</v>
      </c>
      <c r="S3" s="29"/>
      <c r="T3">
        <v>2.9074</v>
      </c>
      <c r="U3">
        <v>2.4558399999999998</v>
      </c>
      <c r="V3">
        <v>2.11741</v>
      </c>
      <c r="W3">
        <v>5.2080299999999999</v>
      </c>
      <c r="X3">
        <v>4.7101199999999999</v>
      </c>
      <c r="Y3" s="29"/>
      <c r="Z3" s="29"/>
      <c r="AA3" s="29"/>
      <c r="AB3">
        <v>3.6873900000000002</v>
      </c>
      <c r="AC3" s="29"/>
      <c r="AD3">
        <v>2.7761499999999999</v>
      </c>
      <c r="AE3" s="29"/>
      <c r="AF3">
        <v>3.7416499999999999</v>
      </c>
      <c r="AG3" s="29"/>
      <c r="AH3">
        <v>2.7675999999999998</v>
      </c>
      <c r="AI3">
        <v>4.9503700000000004</v>
      </c>
      <c r="AJ3">
        <v>3.6354899999999999</v>
      </c>
      <c r="AK3" s="29"/>
    </row>
    <row r="5" spans="1:37" x14ac:dyDescent="0.3">
      <c r="L5" s="35" t="s">
        <v>94</v>
      </c>
    </row>
    <row r="11" spans="1:37" x14ac:dyDescent="0.3">
      <c r="A11" s="20" t="s">
        <v>11</v>
      </c>
      <c r="B11" s="20" t="s">
        <v>13</v>
      </c>
      <c r="C11" s="20" t="s">
        <v>14</v>
      </c>
      <c r="D11" s="20" t="s">
        <v>15</v>
      </c>
      <c r="E11" s="20" t="s">
        <v>16</v>
      </c>
      <c r="F11" s="20" t="s">
        <v>12</v>
      </c>
    </row>
    <row r="12" spans="1:37" x14ac:dyDescent="0.3">
      <c r="A12" s="20">
        <v>1</v>
      </c>
      <c r="B12">
        <v>3.84619</v>
      </c>
      <c r="C12">
        <v>2.0173899999999998</v>
      </c>
      <c r="D12">
        <v>2.0231300000000001</v>
      </c>
      <c r="E12">
        <v>2.6308600000000002</v>
      </c>
      <c r="F12">
        <v>3.5566</v>
      </c>
    </row>
    <row r="13" spans="1:37" x14ac:dyDescent="0.3">
      <c r="A13" s="20">
        <v>2</v>
      </c>
      <c r="B13">
        <v>1.63866</v>
      </c>
      <c r="C13">
        <v>1.2289300000000001</v>
      </c>
      <c r="D13">
        <v>4.1984899999999996</v>
      </c>
      <c r="E13">
        <v>5.6380999999999997</v>
      </c>
      <c r="F13">
        <v>2.2653400000000001</v>
      </c>
    </row>
    <row r="14" spans="1:37" x14ac:dyDescent="0.3">
      <c r="A14" s="20">
        <v>3</v>
      </c>
      <c r="B14">
        <v>4.2093999999999996</v>
      </c>
      <c r="C14">
        <v>2.72668</v>
      </c>
      <c r="D14">
        <v>3.2086100000000002</v>
      </c>
      <c r="E14">
        <v>2.5749</v>
      </c>
      <c r="F14">
        <v>3.8163</v>
      </c>
    </row>
    <row r="15" spans="1:37" x14ac:dyDescent="0.3">
      <c r="A15" s="20">
        <v>4</v>
      </c>
      <c r="B15">
        <v>2.9074</v>
      </c>
      <c r="C15">
        <v>2.4558399999999998</v>
      </c>
      <c r="D15">
        <v>2.11741</v>
      </c>
      <c r="E15">
        <v>5.2080299999999999</v>
      </c>
      <c r="F15">
        <v>4.7101199999999999</v>
      </c>
    </row>
    <row r="16" spans="1:37" x14ac:dyDescent="0.3">
      <c r="A16" s="20">
        <v>5</v>
      </c>
      <c r="B16" s="19"/>
      <c r="C16" s="19"/>
      <c r="D16">
        <v>3.6873900000000002</v>
      </c>
      <c r="E16" s="19"/>
      <c r="F16">
        <v>2.7761499999999999</v>
      </c>
    </row>
    <row r="17" spans="1:6" x14ac:dyDescent="0.3">
      <c r="A17" s="20">
        <v>6</v>
      </c>
      <c r="B17">
        <v>3.7416499999999999</v>
      </c>
      <c r="C17" s="19"/>
      <c r="D17">
        <v>2.7675999999999998</v>
      </c>
      <c r="E17">
        <v>4.9503700000000004</v>
      </c>
      <c r="F17">
        <v>3.6354899999999999</v>
      </c>
    </row>
    <row r="20" spans="1:6" x14ac:dyDescent="0.3">
      <c r="A20" s="13" t="s">
        <v>42</v>
      </c>
      <c r="B20" s="13" t="s">
        <v>41</v>
      </c>
      <c r="C20" t="s">
        <v>49</v>
      </c>
    </row>
    <row r="21" spans="1:6" x14ac:dyDescent="0.3">
      <c r="A21" s="25" t="s">
        <v>58</v>
      </c>
      <c r="B21" s="25" t="s">
        <v>0</v>
      </c>
      <c r="C21">
        <v>3.84619</v>
      </c>
    </row>
    <row r="22" spans="1:6" x14ac:dyDescent="0.3">
      <c r="A22" s="25" t="s">
        <v>57</v>
      </c>
      <c r="B22" s="25" t="s">
        <v>0</v>
      </c>
      <c r="C22">
        <v>3.5566</v>
      </c>
    </row>
    <row r="23" spans="1:6" x14ac:dyDescent="0.3">
      <c r="A23" s="25" t="s">
        <v>54</v>
      </c>
      <c r="B23" s="25" t="s">
        <v>0</v>
      </c>
      <c r="C23">
        <v>2.0173899999999998</v>
      </c>
    </row>
    <row r="24" spans="1:6" x14ac:dyDescent="0.3">
      <c r="A24" s="25" t="s">
        <v>55</v>
      </c>
      <c r="B24" s="25" t="s">
        <v>0</v>
      </c>
      <c r="C24">
        <v>2.0231300000000001</v>
      </c>
    </row>
    <row r="25" spans="1:6" x14ac:dyDescent="0.3">
      <c r="A25" s="25" t="s">
        <v>59</v>
      </c>
      <c r="B25" s="25" t="s">
        <v>0</v>
      </c>
      <c r="C25" s="29"/>
    </row>
    <row r="26" spans="1:6" x14ac:dyDescent="0.3">
      <c r="A26" s="25" t="s">
        <v>56</v>
      </c>
      <c r="B26" s="25" t="s">
        <v>0</v>
      </c>
      <c r="C26">
        <v>2.6308600000000002</v>
      </c>
    </row>
    <row r="27" spans="1:6" x14ac:dyDescent="0.3">
      <c r="A27" s="25" t="s">
        <v>60</v>
      </c>
      <c r="B27" s="25" t="s">
        <v>1</v>
      </c>
      <c r="C27">
        <v>1.63866</v>
      </c>
    </row>
    <row r="28" spans="1:6" x14ac:dyDescent="0.3">
      <c r="A28" s="25" t="s">
        <v>64</v>
      </c>
      <c r="B28" s="25" t="s">
        <v>1</v>
      </c>
      <c r="C28">
        <v>2.2653400000000001</v>
      </c>
    </row>
    <row r="29" spans="1:6" x14ac:dyDescent="0.3">
      <c r="A29" s="25" t="s">
        <v>61</v>
      </c>
      <c r="B29" s="25" t="s">
        <v>1</v>
      </c>
      <c r="C29">
        <v>1.2289300000000001</v>
      </c>
    </row>
    <row r="30" spans="1:6" x14ac:dyDescent="0.3">
      <c r="A30" s="25" t="s">
        <v>62</v>
      </c>
      <c r="B30" s="25" t="s">
        <v>1</v>
      </c>
      <c r="C30">
        <v>4.1984899999999996</v>
      </c>
    </row>
    <row r="31" spans="1:6" x14ac:dyDescent="0.3">
      <c r="A31" s="25" t="s">
        <v>65</v>
      </c>
      <c r="B31" s="25" t="s">
        <v>1</v>
      </c>
      <c r="C31" s="29"/>
    </row>
    <row r="32" spans="1:6" x14ac:dyDescent="0.3">
      <c r="A32" s="25" t="s">
        <v>63</v>
      </c>
      <c r="B32" s="25" t="s">
        <v>1</v>
      </c>
      <c r="C32">
        <v>5.6380999999999997</v>
      </c>
    </row>
    <row r="33" spans="1:3" x14ac:dyDescent="0.3">
      <c r="A33" s="25" t="s">
        <v>66</v>
      </c>
      <c r="B33" s="25" t="s">
        <v>2</v>
      </c>
      <c r="C33">
        <v>4.2093999999999996</v>
      </c>
    </row>
    <row r="34" spans="1:3" x14ac:dyDescent="0.3">
      <c r="A34" s="25" t="s">
        <v>70</v>
      </c>
      <c r="B34" s="25" t="s">
        <v>2</v>
      </c>
      <c r="C34">
        <v>3.8163</v>
      </c>
    </row>
    <row r="35" spans="1:3" x14ac:dyDescent="0.3">
      <c r="A35" s="25" t="s">
        <v>67</v>
      </c>
      <c r="B35" s="25" t="s">
        <v>2</v>
      </c>
      <c r="C35">
        <v>2.72668</v>
      </c>
    </row>
    <row r="36" spans="1:3" x14ac:dyDescent="0.3">
      <c r="A36" s="25" t="s">
        <v>68</v>
      </c>
      <c r="B36" s="25" t="s">
        <v>2</v>
      </c>
      <c r="C36">
        <v>3.2086100000000002</v>
      </c>
    </row>
    <row r="37" spans="1:3" x14ac:dyDescent="0.3">
      <c r="A37" s="25" t="s">
        <v>71</v>
      </c>
      <c r="B37" s="25" t="s">
        <v>2</v>
      </c>
      <c r="C37" s="29"/>
    </row>
    <row r="38" spans="1:3" x14ac:dyDescent="0.3">
      <c r="A38" s="25" t="s">
        <v>69</v>
      </c>
      <c r="B38" s="25" t="s">
        <v>2</v>
      </c>
      <c r="C38">
        <v>2.5749</v>
      </c>
    </row>
    <row r="39" spans="1:3" x14ac:dyDescent="0.3">
      <c r="A39" s="25" t="s">
        <v>73</v>
      </c>
      <c r="B39" s="13" t="s">
        <v>3</v>
      </c>
      <c r="C39">
        <v>2.9074</v>
      </c>
    </row>
    <row r="40" spans="1:3" x14ac:dyDescent="0.3">
      <c r="A40" s="25" t="s">
        <v>76</v>
      </c>
      <c r="B40" s="13" t="s">
        <v>3</v>
      </c>
      <c r="C40">
        <v>4.7101199999999999</v>
      </c>
    </row>
    <row r="41" spans="1:3" x14ac:dyDescent="0.3">
      <c r="A41" s="25" t="s">
        <v>72</v>
      </c>
      <c r="B41" s="13" t="s">
        <v>3</v>
      </c>
      <c r="C41">
        <v>2.4558399999999998</v>
      </c>
    </row>
    <row r="42" spans="1:3" x14ac:dyDescent="0.3">
      <c r="A42" s="25" t="s">
        <v>74</v>
      </c>
      <c r="B42" s="13" t="s">
        <v>3</v>
      </c>
      <c r="C42">
        <v>2.11741</v>
      </c>
    </row>
    <row r="43" spans="1:3" x14ac:dyDescent="0.3">
      <c r="A43" s="25" t="s">
        <v>77</v>
      </c>
      <c r="B43" s="13" t="s">
        <v>3</v>
      </c>
      <c r="C43" s="29"/>
    </row>
    <row r="44" spans="1:3" x14ac:dyDescent="0.3">
      <c r="A44" s="25" t="s">
        <v>75</v>
      </c>
      <c r="B44" s="13" t="s">
        <v>3</v>
      </c>
      <c r="C44">
        <v>5.2080299999999999</v>
      </c>
    </row>
    <row r="45" spans="1:3" x14ac:dyDescent="0.3">
      <c r="A45" s="25" t="s">
        <v>78</v>
      </c>
      <c r="B45" s="13" t="s">
        <v>4</v>
      </c>
      <c r="C45" s="29"/>
    </row>
    <row r="46" spans="1:3" x14ac:dyDescent="0.3">
      <c r="A46" s="25" t="s">
        <v>82</v>
      </c>
      <c r="B46" s="13" t="s">
        <v>4</v>
      </c>
      <c r="C46">
        <v>2.7761499999999999</v>
      </c>
    </row>
    <row r="47" spans="1:3" x14ac:dyDescent="0.3">
      <c r="A47" s="25" t="s">
        <v>79</v>
      </c>
      <c r="B47" s="13" t="s">
        <v>4</v>
      </c>
      <c r="C47" s="29"/>
    </row>
    <row r="48" spans="1:3" x14ac:dyDescent="0.3">
      <c r="A48" s="25" t="s">
        <v>80</v>
      </c>
      <c r="B48" s="13" t="s">
        <v>4</v>
      </c>
      <c r="C48">
        <v>3.6873900000000002</v>
      </c>
    </row>
    <row r="49" spans="1:3" x14ac:dyDescent="0.3">
      <c r="A49" s="25" t="s">
        <v>83</v>
      </c>
      <c r="B49" s="13" t="s">
        <v>4</v>
      </c>
      <c r="C49" s="29"/>
    </row>
    <row r="50" spans="1:3" x14ac:dyDescent="0.3">
      <c r="A50" s="25" t="s">
        <v>81</v>
      </c>
      <c r="B50" s="13" t="s">
        <v>4</v>
      </c>
      <c r="C50" s="29"/>
    </row>
    <row r="51" spans="1:3" x14ac:dyDescent="0.3">
      <c r="A51" s="25" t="s">
        <v>84</v>
      </c>
      <c r="B51" s="13" t="s">
        <v>5</v>
      </c>
      <c r="C51">
        <v>3.7416499999999999</v>
      </c>
    </row>
    <row r="52" spans="1:3" x14ac:dyDescent="0.3">
      <c r="A52" s="25" t="s">
        <v>88</v>
      </c>
      <c r="B52" s="13" t="s">
        <v>5</v>
      </c>
      <c r="C52">
        <v>3.6354899999999999</v>
      </c>
    </row>
    <row r="53" spans="1:3" x14ac:dyDescent="0.3">
      <c r="A53" s="25" t="s">
        <v>85</v>
      </c>
      <c r="B53" s="13" t="s">
        <v>5</v>
      </c>
      <c r="C53" s="29"/>
    </row>
    <row r="54" spans="1:3" x14ac:dyDescent="0.3">
      <c r="A54" s="25" t="s">
        <v>86</v>
      </c>
      <c r="B54" s="13" t="s">
        <v>5</v>
      </c>
      <c r="C54">
        <v>2.7675999999999998</v>
      </c>
    </row>
    <row r="55" spans="1:3" x14ac:dyDescent="0.3">
      <c r="A55" s="25" t="s">
        <v>89</v>
      </c>
      <c r="B55" s="13" t="s">
        <v>5</v>
      </c>
      <c r="C55" s="29"/>
    </row>
    <row r="56" spans="1:3" x14ac:dyDescent="0.3">
      <c r="A56" s="25" t="s">
        <v>87</v>
      </c>
      <c r="B56" s="13" t="s">
        <v>5</v>
      </c>
      <c r="C56">
        <v>4.9503700000000004</v>
      </c>
    </row>
  </sheetData>
  <sortState xmlns:xlrd2="http://schemas.microsoft.com/office/spreadsheetml/2017/richdata2" ref="A21:C56">
    <sortCondition ref="A21:A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8BE1-69C3-459B-917F-152973453A4F}">
  <dimension ref="A1:AK54"/>
  <sheetViews>
    <sheetView workbookViewId="0">
      <selection activeCell="G5" sqref="G5"/>
    </sheetView>
  </sheetViews>
  <sheetFormatPr defaultRowHeight="14" x14ac:dyDescent="0.3"/>
  <sheetData>
    <row r="1" spans="1:37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37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37" x14ac:dyDescent="0.3">
      <c r="A3" t="s">
        <v>49</v>
      </c>
      <c r="B3">
        <v>2.0828500000000001</v>
      </c>
      <c r="C3">
        <v>0.67694799999999999</v>
      </c>
      <c r="D3">
        <v>1.4658100000000001</v>
      </c>
      <c r="E3">
        <v>1.3765400000000001</v>
      </c>
      <c r="F3">
        <v>2.07531</v>
      </c>
      <c r="G3" s="28"/>
      <c r="H3" s="28"/>
      <c r="I3" s="28"/>
      <c r="J3">
        <v>3.3264100000000001</v>
      </c>
      <c r="K3">
        <v>2.6425999999999998</v>
      </c>
      <c r="L3">
        <v>2.6396199999999999</v>
      </c>
      <c r="M3" s="28"/>
      <c r="N3" s="28"/>
      <c r="O3" s="28"/>
      <c r="P3">
        <v>2.8592300000000002</v>
      </c>
      <c r="Q3">
        <v>1.8958699999999999</v>
      </c>
      <c r="R3">
        <v>2.2149100000000002</v>
      </c>
      <c r="S3" s="28"/>
      <c r="T3">
        <v>1.50986</v>
      </c>
      <c r="U3" s="19"/>
      <c r="V3">
        <v>1.79783</v>
      </c>
      <c r="W3">
        <v>2.9699300000000002</v>
      </c>
      <c r="X3">
        <v>3.08847</v>
      </c>
      <c r="Y3" s="28"/>
      <c r="Z3" s="28"/>
      <c r="AA3">
        <v>1.43615</v>
      </c>
      <c r="AB3">
        <v>1.8877900000000001</v>
      </c>
      <c r="AC3">
        <v>4.2935800000000004</v>
      </c>
      <c r="AD3">
        <v>2.5791400000000002</v>
      </c>
      <c r="AE3" s="28"/>
      <c r="AF3">
        <v>1.70858</v>
      </c>
      <c r="AG3" s="28"/>
      <c r="AH3">
        <v>2.1748500000000002</v>
      </c>
      <c r="AI3">
        <v>2.9254500000000001</v>
      </c>
      <c r="AJ3">
        <v>2.5831300000000001</v>
      </c>
    </row>
    <row r="4" spans="1:37" x14ac:dyDescent="0.3">
      <c r="I4" s="12"/>
    </row>
    <row r="5" spans="1:37" x14ac:dyDescent="0.3">
      <c r="G5" s="7" t="s">
        <v>96</v>
      </c>
      <c r="L5" s="35" t="s">
        <v>94</v>
      </c>
    </row>
    <row r="9" spans="1:37" x14ac:dyDescent="0.3">
      <c r="A9" s="20" t="s">
        <v>11</v>
      </c>
      <c r="B9" s="20" t="s">
        <v>13</v>
      </c>
      <c r="C9" s="20" t="s">
        <v>14</v>
      </c>
      <c r="D9" s="20" t="s">
        <v>15</v>
      </c>
      <c r="E9" s="20" t="s">
        <v>16</v>
      </c>
      <c r="F9" s="20" t="s">
        <v>12</v>
      </c>
    </row>
    <row r="10" spans="1:37" x14ac:dyDescent="0.3">
      <c r="A10" s="20">
        <v>1</v>
      </c>
      <c r="B10">
        <v>2.0828500000000001</v>
      </c>
      <c r="C10">
        <v>0.67694799999999999</v>
      </c>
      <c r="D10">
        <v>1.4658100000000001</v>
      </c>
      <c r="E10">
        <v>1.3765400000000001</v>
      </c>
      <c r="F10">
        <v>2.07531</v>
      </c>
    </row>
    <row r="11" spans="1:37" x14ac:dyDescent="0.3">
      <c r="A11" s="20">
        <v>2</v>
      </c>
      <c r="B11" s="19"/>
      <c r="C11" s="19"/>
      <c r="D11">
        <v>3.3264100000000001</v>
      </c>
      <c r="E11">
        <v>2.6425999999999998</v>
      </c>
      <c r="F11">
        <v>2.6396199999999999</v>
      </c>
    </row>
    <row r="12" spans="1:37" x14ac:dyDescent="0.3">
      <c r="A12" s="20">
        <v>3</v>
      </c>
      <c r="B12">
        <v>2.7417099999999999</v>
      </c>
      <c r="C12" s="19"/>
      <c r="D12">
        <v>2.8592300000000002</v>
      </c>
      <c r="E12">
        <v>1.8958699999999999</v>
      </c>
      <c r="F12">
        <v>2.2149100000000002</v>
      </c>
    </row>
    <row r="13" spans="1:37" x14ac:dyDescent="0.3">
      <c r="A13" s="20">
        <v>4</v>
      </c>
      <c r="B13">
        <v>1.50986</v>
      </c>
      <c r="C13" s="19"/>
      <c r="D13">
        <v>1.79783</v>
      </c>
      <c r="E13">
        <v>2.9699300000000002</v>
      </c>
      <c r="F13">
        <v>3.08847</v>
      </c>
    </row>
    <row r="14" spans="1:37" x14ac:dyDescent="0.3">
      <c r="A14" s="20">
        <v>5</v>
      </c>
      <c r="B14" s="19"/>
      <c r="C14">
        <v>1.43615</v>
      </c>
      <c r="D14">
        <v>1.8877900000000001</v>
      </c>
      <c r="E14">
        <v>4.2935800000000004</v>
      </c>
      <c r="F14">
        <v>2.5791400000000002</v>
      </c>
    </row>
    <row r="15" spans="1:37" x14ac:dyDescent="0.3">
      <c r="A15" s="20">
        <v>6</v>
      </c>
      <c r="B15">
        <v>1.70858</v>
      </c>
      <c r="C15" s="19"/>
      <c r="D15">
        <v>2.1748500000000002</v>
      </c>
      <c r="E15">
        <v>2.9254500000000001</v>
      </c>
      <c r="F15">
        <v>2.5831300000000001</v>
      </c>
    </row>
    <row r="18" spans="1:3" x14ac:dyDescent="0.3">
      <c r="A18" s="13" t="s">
        <v>42</v>
      </c>
      <c r="B18" s="13" t="s">
        <v>41</v>
      </c>
      <c r="C18" t="s">
        <v>49</v>
      </c>
    </row>
    <row r="19" spans="1:3" x14ac:dyDescent="0.3">
      <c r="A19" s="25" t="s">
        <v>58</v>
      </c>
      <c r="B19" s="25" t="s">
        <v>0</v>
      </c>
      <c r="C19">
        <v>2.0828500000000001</v>
      </c>
    </row>
    <row r="20" spans="1:3" x14ac:dyDescent="0.3">
      <c r="A20" s="25" t="s">
        <v>57</v>
      </c>
      <c r="B20" s="25" t="s">
        <v>0</v>
      </c>
      <c r="C20">
        <v>2.07531</v>
      </c>
    </row>
    <row r="21" spans="1:3" x14ac:dyDescent="0.3">
      <c r="A21" s="25" t="s">
        <v>54</v>
      </c>
      <c r="B21" s="25" t="s">
        <v>0</v>
      </c>
      <c r="C21">
        <v>0.67694799999999999</v>
      </c>
    </row>
    <row r="22" spans="1:3" x14ac:dyDescent="0.3">
      <c r="A22" s="25" t="s">
        <v>55</v>
      </c>
      <c r="B22" s="25" t="s">
        <v>0</v>
      </c>
      <c r="C22">
        <v>1.4658100000000001</v>
      </c>
    </row>
    <row r="23" spans="1:3" x14ac:dyDescent="0.3">
      <c r="A23" s="25" t="s">
        <v>59</v>
      </c>
      <c r="B23" s="25" t="s">
        <v>0</v>
      </c>
      <c r="C23" s="28"/>
    </row>
    <row r="24" spans="1:3" x14ac:dyDescent="0.3">
      <c r="A24" s="25" t="s">
        <v>56</v>
      </c>
      <c r="B24" s="25" t="s">
        <v>0</v>
      </c>
      <c r="C24">
        <v>1.3765400000000001</v>
      </c>
    </row>
    <row r="25" spans="1:3" x14ac:dyDescent="0.3">
      <c r="A25" s="25" t="s">
        <v>60</v>
      </c>
      <c r="B25" s="25" t="s">
        <v>1</v>
      </c>
      <c r="C25" s="28"/>
    </row>
    <row r="26" spans="1:3" x14ac:dyDescent="0.3">
      <c r="A26" s="25" t="s">
        <v>64</v>
      </c>
      <c r="B26" s="25" t="s">
        <v>1</v>
      </c>
      <c r="C26">
        <v>2.6396199999999999</v>
      </c>
    </row>
    <row r="27" spans="1:3" x14ac:dyDescent="0.3">
      <c r="A27" s="25" t="s">
        <v>61</v>
      </c>
      <c r="B27" s="25" t="s">
        <v>1</v>
      </c>
      <c r="C27" s="28"/>
    </row>
    <row r="28" spans="1:3" x14ac:dyDescent="0.3">
      <c r="A28" s="25" t="s">
        <v>62</v>
      </c>
      <c r="B28" s="25" t="s">
        <v>1</v>
      </c>
      <c r="C28">
        <v>3.3264100000000001</v>
      </c>
    </row>
    <row r="29" spans="1:3" x14ac:dyDescent="0.3">
      <c r="A29" s="25" t="s">
        <v>65</v>
      </c>
      <c r="B29" s="25" t="s">
        <v>1</v>
      </c>
      <c r="C29" s="28"/>
    </row>
    <row r="30" spans="1:3" x14ac:dyDescent="0.3">
      <c r="A30" s="25" t="s">
        <v>63</v>
      </c>
      <c r="B30" s="25" t="s">
        <v>1</v>
      </c>
      <c r="C30">
        <v>2.6425999999999998</v>
      </c>
    </row>
    <row r="31" spans="1:3" x14ac:dyDescent="0.3">
      <c r="A31" s="25" t="s">
        <v>66</v>
      </c>
      <c r="B31" s="25" t="s">
        <v>2</v>
      </c>
      <c r="C31" s="28"/>
    </row>
    <row r="32" spans="1:3" x14ac:dyDescent="0.3">
      <c r="A32" s="25" t="s">
        <v>70</v>
      </c>
      <c r="B32" s="25" t="s">
        <v>2</v>
      </c>
      <c r="C32">
        <v>2.2149100000000002</v>
      </c>
    </row>
    <row r="33" spans="1:3" x14ac:dyDescent="0.3">
      <c r="A33" s="25" t="s">
        <v>67</v>
      </c>
      <c r="B33" s="25" t="s">
        <v>2</v>
      </c>
      <c r="C33" s="28"/>
    </row>
    <row r="34" spans="1:3" x14ac:dyDescent="0.3">
      <c r="A34" s="25" t="s">
        <v>68</v>
      </c>
      <c r="B34" s="25" t="s">
        <v>2</v>
      </c>
      <c r="C34">
        <v>2.8592300000000002</v>
      </c>
    </row>
    <row r="35" spans="1:3" x14ac:dyDescent="0.3">
      <c r="A35" s="25" t="s">
        <v>71</v>
      </c>
      <c r="B35" s="25" t="s">
        <v>2</v>
      </c>
      <c r="C35" s="28"/>
    </row>
    <row r="36" spans="1:3" x14ac:dyDescent="0.3">
      <c r="A36" s="25" t="s">
        <v>69</v>
      </c>
      <c r="B36" s="25" t="s">
        <v>2</v>
      </c>
      <c r="C36">
        <v>1.8958699999999999</v>
      </c>
    </row>
    <row r="37" spans="1:3" x14ac:dyDescent="0.3">
      <c r="A37" s="25" t="s">
        <v>73</v>
      </c>
      <c r="B37" s="13" t="s">
        <v>3</v>
      </c>
      <c r="C37">
        <v>1.50986</v>
      </c>
    </row>
    <row r="38" spans="1:3" x14ac:dyDescent="0.3">
      <c r="A38" s="25" t="s">
        <v>76</v>
      </c>
      <c r="B38" s="13" t="s">
        <v>3</v>
      </c>
      <c r="C38">
        <v>3.08847</v>
      </c>
    </row>
    <row r="39" spans="1:3" x14ac:dyDescent="0.3">
      <c r="A39" s="25" t="s">
        <v>72</v>
      </c>
      <c r="B39" s="13" t="s">
        <v>3</v>
      </c>
      <c r="C39" s="19"/>
    </row>
    <row r="40" spans="1:3" x14ac:dyDescent="0.3">
      <c r="A40" s="25" t="s">
        <v>74</v>
      </c>
      <c r="B40" s="13" t="s">
        <v>3</v>
      </c>
      <c r="C40">
        <v>1.79783</v>
      </c>
    </row>
    <row r="41" spans="1:3" x14ac:dyDescent="0.3">
      <c r="A41" s="25" t="s">
        <v>77</v>
      </c>
      <c r="B41" s="13" t="s">
        <v>3</v>
      </c>
      <c r="C41" s="28"/>
    </row>
    <row r="42" spans="1:3" x14ac:dyDescent="0.3">
      <c r="A42" s="25" t="s">
        <v>75</v>
      </c>
      <c r="B42" s="13" t="s">
        <v>3</v>
      </c>
      <c r="C42">
        <v>2.9699300000000002</v>
      </c>
    </row>
    <row r="43" spans="1:3" x14ac:dyDescent="0.3">
      <c r="A43" s="25" t="s">
        <v>78</v>
      </c>
      <c r="B43" s="13" t="s">
        <v>4</v>
      </c>
      <c r="C43" s="28"/>
    </row>
    <row r="44" spans="1:3" x14ac:dyDescent="0.3">
      <c r="A44" s="25" t="s">
        <v>82</v>
      </c>
      <c r="B44" s="13" t="s">
        <v>4</v>
      </c>
      <c r="C44">
        <v>2.5791400000000002</v>
      </c>
    </row>
    <row r="45" spans="1:3" x14ac:dyDescent="0.3">
      <c r="A45" s="25" t="s">
        <v>79</v>
      </c>
      <c r="B45" s="13" t="s">
        <v>4</v>
      </c>
      <c r="C45">
        <v>1.43615</v>
      </c>
    </row>
    <row r="46" spans="1:3" x14ac:dyDescent="0.3">
      <c r="A46" s="25" t="s">
        <v>80</v>
      </c>
      <c r="B46" s="13" t="s">
        <v>4</v>
      </c>
      <c r="C46">
        <v>1.8877900000000001</v>
      </c>
    </row>
    <row r="47" spans="1:3" x14ac:dyDescent="0.3">
      <c r="A47" s="25" t="s">
        <v>83</v>
      </c>
      <c r="B47" s="13" t="s">
        <v>4</v>
      </c>
      <c r="C47" s="28"/>
    </row>
    <row r="48" spans="1:3" x14ac:dyDescent="0.3">
      <c r="A48" s="25" t="s">
        <v>81</v>
      </c>
      <c r="B48" s="13" t="s">
        <v>4</v>
      </c>
      <c r="C48">
        <v>4.2935800000000004</v>
      </c>
    </row>
    <row r="49" spans="1:3" x14ac:dyDescent="0.3">
      <c r="A49" s="25" t="s">
        <v>84</v>
      </c>
      <c r="B49" s="13" t="s">
        <v>5</v>
      </c>
      <c r="C49">
        <v>1.70858</v>
      </c>
    </row>
    <row r="50" spans="1:3" x14ac:dyDescent="0.3">
      <c r="A50" s="25" t="s">
        <v>88</v>
      </c>
      <c r="B50" s="13" t="s">
        <v>5</v>
      </c>
      <c r="C50">
        <v>2.5831300000000001</v>
      </c>
    </row>
    <row r="51" spans="1:3" x14ac:dyDescent="0.3">
      <c r="A51" s="25" t="s">
        <v>85</v>
      </c>
      <c r="B51" s="13" t="s">
        <v>5</v>
      </c>
      <c r="C51" s="28"/>
    </row>
    <row r="52" spans="1:3" x14ac:dyDescent="0.3">
      <c r="A52" s="25" t="s">
        <v>86</v>
      </c>
      <c r="B52" s="13" t="s">
        <v>5</v>
      </c>
      <c r="C52">
        <v>2.1748500000000002</v>
      </c>
    </row>
    <row r="53" spans="1:3" x14ac:dyDescent="0.3">
      <c r="A53" s="25" t="s">
        <v>89</v>
      </c>
      <c r="B53" s="13" t="s">
        <v>5</v>
      </c>
    </row>
    <row r="54" spans="1:3" x14ac:dyDescent="0.3">
      <c r="A54" s="25" t="s">
        <v>87</v>
      </c>
      <c r="B54" s="13" t="s">
        <v>5</v>
      </c>
      <c r="C54">
        <v>2.9254500000000001</v>
      </c>
    </row>
  </sheetData>
  <sortState xmlns:xlrd2="http://schemas.microsoft.com/office/spreadsheetml/2017/richdata2" ref="A19:C54">
    <sortCondition ref="A19:A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0125-3A1C-43A7-88B0-15F285D71C4A}">
  <dimension ref="A1:AK120"/>
  <sheetViews>
    <sheetView topLeftCell="L1" zoomScaleNormal="100" workbookViewId="0">
      <selection activeCell="B10" sqref="B10:AK10"/>
    </sheetView>
  </sheetViews>
  <sheetFormatPr defaultRowHeight="14" x14ac:dyDescent="0.3"/>
  <cols>
    <col min="8" max="9" width="8.6640625" style="10"/>
  </cols>
  <sheetData>
    <row r="1" spans="1:37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37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37" x14ac:dyDescent="0.3">
      <c r="A3" s="13" t="s">
        <v>43</v>
      </c>
      <c r="B3">
        <v>1.13595</v>
      </c>
      <c r="C3" s="14"/>
      <c r="D3">
        <v>2.8819900000000001</v>
      </c>
      <c r="E3">
        <v>4.7809299999999997</v>
      </c>
      <c r="F3">
        <v>1.6762699999999999</v>
      </c>
      <c r="G3">
        <v>1.21553</v>
      </c>
      <c r="H3">
        <v>1.9144600000000001</v>
      </c>
      <c r="I3">
        <v>1.69014</v>
      </c>
      <c r="J3" s="14"/>
      <c r="K3">
        <v>2.8337500000000002</v>
      </c>
      <c r="L3">
        <v>2.4167700000000001</v>
      </c>
      <c r="M3" s="22"/>
      <c r="N3">
        <v>3.1446200000000002</v>
      </c>
      <c r="O3">
        <v>4.7233999999999998</v>
      </c>
      <c r="P3">
        <v>3.9265500000000002</v>
      </c>
      <c r="Q3">
        <v>4.8124099999999999</v>
      </c>
      <c r="R3">
        <v>5.8656100000000002</v>
      </c>
      <c r="S3">
        <v>3.91351</v>
      </c>
      <c r="T3">
        <v>3.5006699999999999</v>
      </c>
      <c r="U3">
        <v>2.83005</v>
      </c>
      <c r="V3">
        <v>4.93696</v>
      </c>
      <c r="W3">
        <v>3.1777799999999998</v>
      </c>
      <c r="X3">
        <v>5.28871</v>
      </c>
      <c r="Y3">
        <v>4.12385</v>
      </c>
      <c r="Z3">
        <v>1.78128</v>
      </c>
      <c r="AA3" s="14"/>
      <c r="AB3" s="14"/>
      <c r="AC3">
        <v>3.5697100000000002</v>
      </c>
      <c r="AD3">
        <v>2.2671399999999999</v>
      </c>
      <c r="AE3">
        <v>3.0981000000000001</v>
      </c>
      <c r="AF3">
        <v>3.35582</v>
      </c>
      <c r="AG3" s="14"/>
      <c r="AH3">
        <v>2.4426299999999999</v>
      </c>
      <c r="AI3">
        <v>4.2762000000000002</v>
      </c>
      <c r="AJ3">
        <v>2.7234500000000001</v>
      </c>
      <c r="AK3">
        <v>4.8807900000000002</v>
      </c>
    </row>
    <row r="4" spans="1:37" x14ac:dyDescent="0.3">
      <c r="A4" s="13" t="s">
        <v>44</v>
      </c>
      <c r="B4">
        <v>1.60337</v>
      </c>
      <c r="C4" s="14"/>
      <c r="D4">
        <v>2.8218200000000002</v>
      </c>
      <c r="E4">
        <v>6.4985799999999996</v>
      </c>
      <c r="F4">
        <v>2.4885999999999999</v>
      </c>
      <c r="G4">
        <v>2.5366499999999998</v>
      </c>
      <c r="H4" s="22"/>
      <c r="I4" s="22"/>
      <c r="J4" s="14"/>
      <c r="K4">
        <v>3.3703400000000001</v>
      </c>
      <c r="L4">
        <v>3.9463400000000002</v>
      </c>
      <c r="M4" s="22"/>
      <c r="N4">
        <v>3.41405</v>
      </c>
      <c r="O4">
        <v>3.3574799999999998</v>
      </c>
      <c r="P4">
        <v>5.9369899999999998</v>
      </c>
      <c r="Q4">
        <v>3.84626</v>
      </c>
      <c r="R4">
        <v>3.1064099999999999</v>
      </c>
      <c r="S4">
        <v>4.7222200000000001</v>
      </c>
      <c r="T4">
        <v>3.3614999999999999</v>
      </c>
      <c r="U4">
        <v>2.7423500000000001</v>
      </c>
      <c r="V4">
        <v>5.5158199999999997</v>
      </c>
      <c r="W4">
        <v>5.3516599999999999</v>
      </c>
      <c r="X4">
        <v>3.8720300000000001</v>
      </c>
      <c r="Y4">
        <v>3.3997000000000002</v>
      </c>
      <c r="Z4">
        <v>2.2743799999999998</v>
      </c>
      <c r="AA4" s="14"/>
      <c r="AB4" s="14"/>
      <c r="AC4">
        <v>3.4081899999999998</v>
      </c>
      <c r="AD4">
        <v>3.6913100000000001</v>
      </c>
      <c r="AE4">
        <v>2.3231299999999999</v>
      </c>
      <c r="AF4" s="22"/>
      <c r="AG4" s="14"/>
      <c r="AH4">
        <v>2.9791099999999999</v>
      </c>
      <c r="AI4">
        <v>3.9376600000000002</v>
      </c>
      <c r="AJ4" s="22"/>
      <c r="AK4">
        <v>3.81202</v>
      </c>
    </row>
    <row r="5" spans="1:37" x14ac:dyDescent="0.3">
      <c r="A5" s="13" t="s">
        <v>45</v>
      </c>
      <c r="B5">
        <v>1.9413100000000001</v>
      </c>
      <c r="C5" s="14"/>
      <c r="D5">
        <v>3.6365699999999999</v>
      </c>
      <c r="E5">
        <v>3.9155000000000002</v>
      </c>
      <c r="F5">
        <v>2.6478299999999999</v>
      </c>
      <c r="G5">
        <v>3.4868399999999999</v>
      </c>
      <c r="H5" s="22"/>
      <c r="I5" s="22"/>
      <c r="J5" s="14"/>
      <c r="K5">
        <v>3.6256400000000002</v>
      </c>
      <c r="L5">
        <v>4.2294299999999998</v>
      </c>
      <c r="M5" s="22"/>
      <c r="N5">
        <v>3.9054799999999998</v>
      </c>
      <c r="O5">
        <v>4.5981399999999999</v>
      </c>
      <c r="P5">
        <v>4.9209300000000002</v>
      </c>
      <c r="Q5">
        <v>4.6717300000000002</v>
      </c>
      <c r="R5">
        <v>6.7328799999999998</v>
      </c>
      <c r="S5">
        <v>3.8875799999999998</v>
      </c>
      <c r="T5">
        <v>3.0533399999999999</v>
      </c>
      <c r="U5">
        <v>3.4874999999999998</v>
      </c>
      <c r="V5">
        <v>5.5052399999999997</v>
      </c>
      <c r="W5">
        <v>6.1519399999999997</v>
      </c>
      <c r="X5">
        <v>5.3374600000000001</v>
      </c>
      <c r="Y5">
        <v>3.23576</v>
      </c>
      <c r="Z5">
        <v>1.1595299999999999</v>
      </c>
      <c r="AA5" s="14"/>
      <c r="AB5" s="14"/>
      <c r="AC5">
        <v>3.3450899999999999</v>
      </c>
      <c r="AD5">
        <v>2.3153199999999998</v>
      </c>
      <c r="AE5">
        <v>2.8819300000000001</v>
      </c>
      <c r="AF5" s="22"/>
      <c r="AG5" s="14"/>
      <c r="AH5">
        <v>2.4539300000000002</v>
      </c>
      <c r="AI5">
        <v>4.0857299999999999</v>
      </c>
      <c r="AJ5" s="22"/>
      <c r="AK5">
        <v>5.2955899999999998</v>
      </c>
    </row>
    <row r="6" spans="1:37" x14ac:dyDescent="0.3">
      <c r="A6" s="13" t="s">
        <v>46</v>
      </c>
      <c r="B6">
        <v>1.88565</v>
      </c>
      <c r="C6" s="14"/>
      <c r="D6">
        <v>1.9368700000000001</v>
      </c>
      <c r="E6">
        <v>5.5168900000000001</v>
      </c>
      <c r="F6" s="22"/>
      <c r="G6" s="22"/>
      <c r="H6" s="22"/>
      <c r="I6" s="22"/>
      <c r="J6" s="14"/>
      <c r="K6">
        <v>4.0775600000000001</v>
      </c>
      <c r="L6">
        <v>3.9632200000000002</v>
      </c>
      <c r="M6" s="22"/>
      <c r="N6">
        <v>2.2557499999999999</v>
      </c>
      <c r="O6">
        <v>4.7058799999999996</v>
      </c>
      <c r="P6">
        <v>5.1038100000000002</v>
      </c>
      <c r="Q6">
        <v>3.3444500000000001</v>
      </c>
      <c r="R6">
        <v>7.6028200000000004</v>
      </c>
      <c r="S6">
        <v>4.0375899999999998</v>
      </c>
      <c r="T6">
        <v>3.4900500000000001</v>
      </c>
      <c r="U6">
        <v>2.7957700000000001</v>
      </c>
      <c r="V6">
        <v>5.15543</v>
      </c>
      <c r="W6">
        <v>5.4810400000000001</v>
      </c>
      <c r="X6">
        <v>5.2850700000000002</v>
      </c>
      <c r="Y6">
        <v>3.0549900000000001</v>
      </c>
      <c r="Z6" s="11"/>
      <c r="AA6" s="14"/>
      <c r="AB6" s="14"/>
      <c r="AC6">
        <v>3.7602799999999998</v>
      </c>
      <c r="AD6">
        <v>3.3298899999999998</v>
      </c>
      <c r="AE6">
        <v>2.9744600000000001</v>
      </c>
      <c r="AF6" s="22"/>
      <c r="AG6" s="14"/>
      <c r="AH6">
        <v>3.5786500000000001</v>
      </c>
      <c r="AI6">
        <v>4.0811999999999999</v>
      </c>
      <c r="AJ6" s="22"/>
      <c r="AK6">
        <v>2.89052</v>
      </c>
    </row>
    <row r="7" spans="1:37" x14ac:dyDescent="0.3">
      <c r="A7" s="13" t="s">
        <v>47</v>
      </c>
      <c r="B7" s="11"/>
      <c r="C7" s="14"/>
      <c r="D7" s="11"/>
      <c r="E7" s="11"/>
      <c r="F7" s="11"/>
      <c r="G7" s="22"/>
      <c r="J7" s="18"/>
      <c r="K7" s="10"/>
      <c r="L7" s="10"/>
      <c r="M7" s="10"/>
      <c r="N7" s="11"/>
      <c r="O7" s="11"/>
      <c r="P7" s="11"/>
      <c r="Q7" s="11"/>
      <c r="R7" s="11"/>
      <c r="S7">
        <v>4.2741699999999998</v>
      </c>
      <c r="Y7" s="23"/>
      <c r="AE7" s="22"/>
      <c r="AF7" s="10"/>
      <c r="AG7" s="18"/>
      <c r="AJ7" s="10"/>
      <c r="AK7">
        <v>1.9528700000000001</v>
      </c>
    </row>
    <row r="8" spans="1:37" x14ac:dyDescent="0.3">
      <c r="A8" s="13" t="s">
        <v>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6"/>
      <c r="AF8" s="26"/>
      <c r="AG8" s="26"/>
      <c r="AH8" s="27"/>
      <c r="AI8" s="27"/>
      <c r="AJ8" s="26"/>
      <c r="AK8" s="27"/>
    </row>
    <row r="9" spans="1:37" x14ac:dyDescent="0.3">
      <c r="A9" s="13" t="s">
        <v>49</v>
      </c>
      <c r="B9" s="11">
        <f t="shared" ref="B9:L9" si="0">AVERAGE(B3:B6)</f>
        <v>1.6415700000000002</v>
      </c>
      <c r="C9" s="14"/>
      <c r="D9" s="11">
        <f t="shared" si="0"/>
        <v>2.8193125000000001</v>
      </c>
      <c r="E9" s="11">
        <f t="shared" si="0"/>
        <v>5.177975</v>
      </c>
      <c r="F9" s="11">
        <f t="shared" si="0"/>
        <v>2.2708999999999997</v>
      </c>
      <c r="G9" s="11">
        <f t="shared" si="0"/>
        <v>2.4130066666666665</v>
      </c>
      <c r="H9" s="10">
        <f t="shared" si="0"/>
        <v>1.9144600000000001</v>
      </c>
      <c r="I9" s="10">
        <f t="shared" si="0"/>
        <v>1.69014</v>
      </c>
      <c r="J9" s="14"/>
      <c r="K9" s="10">
        <f>AVERAGE(K3:K6)</f>
        <v>3.4768225000000004</v>
      </c>
      <c r="L9" s="10">
        <f t="shared" si="0"/>
        <v>3.6389399999999998</v>
      </c>
      <c r="M9" s="10">
        <f>AVERAGE(M11:M27)</f>
        <v>6.0661182352941188</v>
      </c>
      <c r="N9" s="11">
        <f>AVERAGE(N3:N6)</f>
        <v>3.1799749999999998</v>
      </c>
      <c r="O9" s="11">
        <f>AVERAGE(O3:O6)</f>
        <v>4.3462250000000004</v>
      </c>
      <c r="P9" s="11">
        <f>AVERAGE(O3:O6)</f>
        <v>4.3462250000000004</v>
      </c>
      <c r="Q9" s="11">
        <f>AVERAGE(Q3:Q6)</f>
        <v>4.1687124999999998</v>
      </c>
      <c r="R9" s="11">
        <f>AVERAGE(R3:R6)</f>
        <v>5.8269299999999999</v>
      </c>
      <c r="S9" s="11">
        <f>AVERAGE(S3:S7)</f>
        <v>4.167014</v>
      </c>
      <c r="T9" s="10">
        <f t="shared" ref="T9:Y9" si="1">AVERAGE(T3:T6)</f>
        <v>3.3513899999999999</v>
      </c>
      <c r="U9" s="10">
        <f t="shared" si="1"/>
        <v>2.9639175</v>
      </c>
      <c r="V9" s="10">
        <f t="shared" si="1"/>
        <v>5.2783625000000001</v>
      </c>
      <c r="W9" s="10">
        <f t="shared" si="1"/>
        <v>5.0406049999999993</v>
      </c>
      <c r="X9" s="10">
        <f t="shared" si="1"/>
        <v>4.9458175000000004</v>
      </c>
      <c r="Y9" s="10">
        <f t="shared" si="1"/>
        <v>3.4535749999999998</v>
      </c>
      <c r="Z9" s="11">
        <f>AVERAGE(Z3:Z6)</f>
        <v>1.7383966666666666</v>
      </c>
      <c r="AA9" s="14"/>
      <c r="AB9" s="14" t="e">
        <f t="shared" ref="AB9:AJ9" si="2">AVERAGE(AB3:AB6)</f>
        <v>#DIV/0!</v>
      </c>
      <c r="AC9" s="11">
        <f t="shared" si="2"/>
        <v>3.5208175000000002</v>
      </c>
      <c r="AD9" s="11">
        <f t="shared" si="2"/>
        <v>2.9009149999999995</v>
      </c>
      <c r="AE9" s="11">
        <f t="shared" si="2"/>
        <v>2.8194050000000002</v>
      </c>
      <c r="AF9" s="10">
        <f t="shared" si="2"/>
        <v>3.35582</v>
      </c>
      <c r="AG9" s="14" t="e">
        <f t="shared" si="2"/>
        <v>#DIV/0!</v>
      </c>
      <c r="AH9" s="10">
        <f t="shared" si="2"/>
        <v>2.8635799999999998</v>
      </c>
      <c r="AI9" s="10">
        <f t="shared" si="2"/>
        <v>4.0951975000000003</v>
      </c>
      <c r="AJ9" s="10">
        <f t="shared" si="2"/>
        <v>2.7234500000000001</v>
      </c>
      <c r="AK9" s="10">
        <f>AVERAGE(AK3:AK7)</f>
        <v>3.7663579999999994</v>
      </c>
    </row>
    <row r="10" spans="1:37" x14ac:dyDescent="0.3">
      <c r="A10" s="13" t="s">
        <v>50</v>
      </c>
      <c r="B10" s="11">
        <f>STDEV(B3:B6)</f>
        <v>0.36811680139144176</v>
      </c>
      <c r="C10" s="14"/>
      <c r="D10" s="11">
        <f>STDEV(D3:D6)</f>
        <v>0.69535346974877854</v>
      </c>
      <c r="E10" s="11">
        <f>STDEV(E3:E6)</f>
        <v>1.09701850499433</v>
      </c>
      <c r="F10" s="11">
        <f>STDEV(F3:F6)</f>
        <v>0.5210826958362762</v>
      </c>
      <c r="G10" s="11">
        <f>STDEV(G3:G5)</f>
        <v>1.1406919103918169</v>
      </c>
      <c r="H10" s="10" t="e">
        <f>STDEV(H3:H6)</f>
        <v>#DIV/0!</v>
      </c>
      <c r="I10" s="10" t="e">
        <f>STDEV(I3:I6)</f>
        <v>#DIV/0!</v>
      </c>
      <c r="J10" s="14" t="e">
        <f>STDEV(J3:J6)</f>
        <v>#DIV/0!</v>
      </c>
      <c r="K10" s="10">
        <f>STDEV(K3:K6)</f>
        <v>0.51894539060001077</v>
      </c>
      <c r="L10" s="10">
        <f>STDEV(L3:L6)</f>
        <v>0.82503135847473597</v>
      </c>
      <c r="M10" s="10">
        <f>STDEV(M11:M27)</f>
        <v>1.5926466380887598</v>
      </c>
      <c r="N10" s="11">
        <f>STDEV(N3:N6)</f>
        <v>0.69199962362706813</v>
      </c>
      <c r="O10" s="11">
        <f>STDEV(O3:O6)</f>
        <v>0.66148583806961136</v>
      </c>
      <c r="P10" s="11">
        <f>STDEV(O3:O6)</f>
        <v>0.66148583806961136</v>
      </c>
      <c r="Q10" s="11">
        <f>STDEV(Q3:Q6)</f>
        <v>0.69540332672845551</v>
      </c>
      <c r="R10" s="11">
        <f>STDEV(R3:R6)</f>
        <v>1.9474133192006273</v>
      </c>
      <c r="S10" s="11">
        <f>STDEV(S3:S7)</f>
        <v>0.34598927762287668</v>
      </c>
      <c r="T10" s="10">
        <f t="shared" ref="T10:Z10" si="3">STDEV(T3:T6)</f>
        <v>0.20852428203928677</v>
      </c>
      <c r="U10" s="10">
        <f t="shared" si="3"/>
        <v>0.35091541273028809</v>
      </c>
      <c r="V10" s="10">
        <f t="shared" si="3"/>
        <v>0.28256417021920271</v>
      </c>
      <c r="W10" s="10">
        <f t="shared" si="3"/>
        <v>1.2904677014039025</v>
      </c>
      <c r="X10" s="10">
        <f t="shared" si="3"/>
        <v>0.7162566970658365</v>
      </c>
      <c r="Y10" s="10">
        <f t="shared" si="3"/>
        <v>0.46850274552735416</v>
      </c>
      <c r="Z10" s="11">
        <f t="shared" si="3"/>
        <v>0.55866077885719989</v>
      </c>
      <c r="AA10" s="14"/>
      <c r="AB10" s="14" t="e">
        <f t="shared" ref="AB10:AJ10" si="4">STDEV(AB3:AB6)</f>
        <v>#DIV/0!</v>
      </c>
      <c r="AC10" s="11">
        <f t="shared" si="4"/>
        <v>0.18556029880248273</v>
      </c>
      <c r="AD10" s="11">
        <f t="shared" si="4"/>
        <v>0.71956840335023242</v>
      </c>
      <c r="AE10" s="11">
        <f t="shared" si="4"/>
        <v>0.34249632956670684</v>
      </c>
      <c r="AF10" s="10" t="e">
        <f t="shared" si="4"/>
        <v>#DIV/0!</v>
      </c>
      <c r="AG10" s="14" t="e">
        <f t="shared" si="4"/>
        <v>#DIV/0!</v>
      </c>
      <c r="AH10" s="10">
        <f t="shared" si="4"/>
        <v>0.53841876849406722</v>
      </c>
      <c r="AI10" s="10">
        <f t="shared" si="4"/>
        <v>0.1388830832931067</v>
      </c>
      <c r="AJ10" s="10" t="e">
        <f t="shared" si="4"/>
        <v>#DIV/0!</v>
      </c>
      <c r="AK10" s="10">
        <f>STDEV(AK3:AK7)</f>
        <v>1.3818850475962186</v>
      </c>
    </row>
    <row r="11" spans="1:37" x14ac:dyDescent="0.3">
      <c r="H11"/>
      <c r="I11"/>
      <c r="M11">
        <v>2.3178899999999998</v>
      </c>
    </row>
    <row r="12" spans="1:37" x14ac:dyDescent="0.3">
      <c r="H12"/>
      <c r="I12"/>
      <c r="M12">
        <v>5.8125099999999996</v>
      </c>
    </row>
    <row r="13" spans="1:37" x14ac:dyDescent="0.3">
      <c r="D13" s="10"/>
      <c r="G13" s="7" t="s">
        <v>98</v>
      </c>
      <c r="H13"/>
      <c r="I13"/>
      <c r="M13">
        <v>6.2734300000000003</v>
      </c>
    </row>
    <row r="14" spans="1:37" x14ac:dyDescent="0.3">
      <c r="D14" s="10"/>
      <c r="G14" s="7" t="s">
        <v>102</v>
      </c>
      <c r="H14"/>
      <c r="I14"/>
      <c r="L14" s="35"/>
      <c r="M14">
        <v>4.6349999999999998</v>
      </c>
      <c r="P14" s="12"/>
      <c r="U14" s="12"/>
      <c r="AB14" s="12"/>
      <c r="AG14" s="12"/>
    </row>
    <row r="15" spans="1:37" x14ac:dyDescent="0.3">
      <c r="D15" s="10"/>
      <c r="G15" s="35" t="s">
        <v>97</v>
      </c>
      <c r="H15"/>
      <c r="I15"/>
      <c r="L15" s="35"/>
      <c r="M15">
        <v>8.2496500000000008</v>
      </c>
      <c r="P15" s="12"/>
      <c r="U15" s="12"/>
      <c r="AB15" s="12"/>
      <c r="AG15" s="12"/>
    </row>
    <row r="16" spans="1:37" x14ac:dyDescent="0.3">
      <c r="D16" s="10"/>
      <c r="G16" s="21"/>
      <c r="H16"/>
      <c r="I16"/>
      <c r="L16" s="35"/>
      <c r="M16">
        <v>6.0784200000000004</v>
      </c>
      <c r="P16" s="12"/>
      <c r="U16" s="12"/>
      <c r="AB16" s="12"/>
      <c r="AG16" s="12"/>
    </row>
    <row r="17" spans="1:33" x14ac:dyDescent="0.3">
      <c r="D17" s="10"/>
      <c r="G17" s="21"/>
      <c r="H17"/>
      <c r="I17"/>
      <c r="L17" s="35"/>
      <c r="M17">
        <v>6.4352</v>
      </c>
      <c r="P17" s="12"/>
      <c r="U17" s="12"/>
      <c r="AB17" s="12"/>
      <c r="AG17" s="12"/>
    </row>
    <row r="18" spans="1:33" x14ac:dyDescent="0.3">
      <c r="D18" s="10"/>
      <c r="G18" s="21"/>
      <c r="H18"/>
      <c r="I18"/>
      <c r="L18" s="35"/>
      <c r="M18">
        <v>6.32</v>
      </c>
      <c r="P18" s="12"/>
      <c r="AG18" s="12"/>
    </row>
    <row r="19" spans="1:33" x14ac:dyDescent="0.3">
      <c r="D19" s="10"/>
      <c r="G19" s="21"/>
      <c r="H19"/>
      <c r="I19"/>
      <c r="L19" s="35"/>
      <c r="M19">
        <v>6.07294</v>
      </c>
      <c r="P19" s="12"/>
    </row>
    <row r="20" spans="1:33" x14ac:dyDescent="0.3">
      <c r="D20" s="10"/>
      <c r="G20" s="21"/>
      <c r="H20"/>
      <c r="I20"/>
      <c r="L20" s="35"/>
      <c r="M20">
        <v>5.2592400000000001</v>
      </c>
      <c r="P20" s="12"/>
      <c r="AB20" s="12"/>
    </row>
    <row r="21" spans="1:33" x14ac:dyDescent="0.3">
      <c r="D21" s="10"/>
      <c r="G21" s="21"/>
      <c r="H21"/>
      <c r="I21"/>
      <c r="L21" s="35"/>
      <c r="M21">
        <v>5.9783200000000001</v>
      </c>
      <c r="P21" s="12"/>
      <c r="AB21" s="12"/>
    </row>
    <row r="22" spans="1:33" x14ac:dyDescent="0.3">
      <c r="D22" s="10"/>
      <c r="G22" s="21"/>
      <c r="H22"/>
      <c r="I22"/>
      <c r="L22" s="35"/>
      <c r="M22">
        <v>4.8721199999999998</v>
      </c>
      <c r="AB22" s="12"/>
    </row>
    <row r="23" spans="1:33" x14ac:dyDescent="0.3">
      <c r="D23" s="10"/>
      <c r="G23" s="21"/>
      <c r="H23"/>
      <c r="I23"/>
      <c r="L23" s="35"/>
      <c r="M23">
        <v>3.9375399999999998</v>
      </c>
    </row>
    <row r="24" spans="1:33" x14ac:dyDescent="0.3">
      <c r="H24"/>
      <c r="I24"/>
      <c r="M24">
        <v>8.4439100000000007</v>
      </c>
    </row>
    <row r="25" spans="1:33" x14ac:dyDescent="0.3">
      <c r="H25"/>
      <c r="I25"/>
      <c r="M25">
        <v>8.2881499999999999</v>
      </c>
    </row>
    <row r="26" spans="1:33" x14ac:dyDescent="0.3">
      <c r="H26"/>
      <c r="I26"/>
      <c r="M26">
        <v>7.3659299999999996</v>
      </c>
    </row>
    <row r="27" spans="1:33" x14ac:dyDescent="0.3">
      <c r="H27"/>
      <c r="I27"/>
      <c r="J27" s="10"/>
      <c r="M27">
        <v>6.78376</v>
      </c>
    </row>
    <row r="28" spans="1:33" x14ac:dyDescent="0.3">
      <c r="H28"/>
      <c r="I28"/>
      <c r="J28" s="10"/>
    </row>
    <row r="31" spans="1:33" x14ac:dyDescent="0.3">
      <c r="B31" t="s">
        <v>12</v>
      </c>
      <c r="C31" t="s">
        <v>13</v>
      </c>
      <c r="D31" t="s">
        <v>14</v>
      </c>
      <c r="E31" t="s">
        <v>15</v>
      </c>
      <c r="F31" t="s">
        <v>16</v>
      </c>
      <c r="H31" s="10" t="s">
        <v>11</v>
      </c>
      <c r="I31" s="10" t="s">
        <v>25</v>
      </c>
    </row>
    <row r="32" spans="1:33" x14ac:dyDescent="0.3">
      <c r="A32" t="s">
        <v>17</v>
      </c>
      <c r="B32">
        <v>2.02</v>
      </c>
      <c r="C32">
        <v>1.49</v>
      </c>
      <c r="D32" s="8" t="s">
        <v>23</v>
      </c>
      <c r="E32">
        <v>2.5</v>
      </c>
      <c r="F32">
        <v>3.55</v>
      </c>
      <c r="H32" s="10">
        <v>1.82</v>
      </c>
      <c r="I32" s="10">
        <f t="shared" ref="I32:I37" si="5">AVERAGE(B32:H32)</f>
        <v>2.2759999999999998</v>
      </c>
      <c r="L32" s="7"/>
      <c r="M32" s="7"/>
      <c r="N32" s="7"/>
    </row>
    <row r="33" spans="1:9" x14ac:dyDescent="0.3">
      <c r="A33" t="s">
        <v>18</v>
      </c>
      <c r="B33">
        <v>3.4</v>
      </c>
      <c r="C33">
        <v>1.85</v>
      </c>
      <c r="D33">
        <v>1.61</v>
      </c>
      <c r="E33" s="9" t="s">
        <v>24</v>
      </c>
      <c r="F33">
        <v>3.3</v>
      </c>
      <c r="H33" s="10">
        <v>3.47</v>
      </c>
      <c r="I33" s="10">
        <f t="shared" si="5"/>
        <v>2.726</v>
      </c>
    </row>
    <row r="34" spans="1:9" x14ac:dyDescent="0.3">
      <c r="A34" t="s">
        <v>19</v>
      </c>
      <c r="B34">
        <v>5.94</v>
      </c>
      <c r="C34">
        <v>3.15</v>
      </c>
      <c r="D34">
        <v>4.3</v>
      </c>
      <c r="E34">
        <v>4.9400000000000004</v>
      </c>
      <c r="F34">
        <v>4.13</v>
      </c>
      <c r="H34" s="10">
        <v>5.57</v>
      </c>
      <c r="I34" s="10">
        <f t="shared" si="5"/>
        <v>4.6716666666666669</v>
      </c>
    </row>
    <row r="35" spans="1:9" x14ac:dyDescent="0.3">
      <c r="A35" t="s">
        <v>20</v>
      </c>
      <c r="B35">
        <v>4.82</v>
      </c>
      <c r="C35">
        <v>3.29</v>
      </c>
      <c r="D35">
        <v>2.91</v>
      </c>
      <c r="E35">
        <v>5.12</v>
      </c>
      <c r="F35">
        <v>4.75</v>
      </c>
      <c r="H35" s="10">
        <v>4.8499999999999996</v>
      </c>
      <c r="I35" s="10">
        <f t="shared" si="5"/>
        <v>4.29</v>
      </c>
    </row>
    <row r="36" spans="1:9" x14ac:dyDescent="0.3">
      <c r="A36" t="s">
        <v>21</v>
      </c>
      <c r="B36">
        <v>2.77</v>
      </c>
      <c r="C36">
        <v>1.67</v>
      </c>
      <c r="D36" s="8" t="s">
        <v>23</v>
      </c>
      <c r="E36" s="9" t="s">
        <v>24</v>
      </c>
      <c r="F36">
        <v>3.35</v>
      </c>
      <c r="H36" s="10">
        <v>2.69</v>
      </c>
      <c r="I36" s="10">
        <f t="shared" si="5"/>
        <v>2.6199999999999997</v>
      </c>
    </row>
    <row r="37" spans="1:9" x14ac:dyDescent="0.3">
      <c r="A37" t="s">
        <v>22</v>
      </c>
      <c r="B37">
        <v>2.6</v>
      </c>
      <c r="C37">
        <v>3.17</v>
      </c>
      <c r="D37" s="8" t="s">
        <v>23</v>
      </c>
      <c r="E37">
        <v>2.72</v>
      </c>
      <c r="F37">
        <v>3.88</v>
      </c>
      <c r="H37" s="10">
        <v>3.6</v>
      </c>
      <c r="I37" s="10">
        <f t="shared" si="5"/>
        <v>3.194</v>
      </c>
    </row>
    <row r="43" spans="1:9" x14ac:dyDescent="0.3">
      <c r="A43" s="15" t="s">
        <v>17</v>
      </c>
      <c r="B43" s="16" t="s">
        <v>14</v>
      </c>
      <c r="C43" s="14">
        <v>0</v>
      </c>
      <c r="D43" s="14">
        <v>0</v>
      </c>
      <c r="E43" s="14">
        <v>0</v>
      </c>
      <c r="F43" s="14">
        <v>0</v>
      </c>
      <c r="G43" s="14"/>
      <c r="H43" s="14">
        <f t="shared" ref="H43:H67" si="6">AVERAGE(C43:F43)</f>
        <v>0</v>
      </c>
      <c r="I43" s="14">
        <f t="shared" ref="I43:I67" si="7">STDEV(C43:F43)</f>
        <v>0</v>
      </c>
    </row>
    <row r="44" spans="1:9" x14ac:dyDescent="0.3">
      <c r="A44" s="17" t="s">
        <v>18</v>
      </c>
      <c r="B44" s="17" t="s">
        <v>14</v>
      </c>
      <c r="C44" s="10">
        <v>1.6092500000000001</v>
      </c>
      <c r="D44" s="22" t="s">
        <v>24</v>
      </c>
      <c r="E44" s="22" t="s">
        <v>24</v>
      </c>
      <c r="F44" s="22" t="s">
        <v>24</v>
      </c>
      <c r="G44" s="10"/>
      <c r="H44" s="10">
        <f t="shared" si="6"/>
        <v>1.6092500000000001</v>
      </c>
      <c r="I44" s="10" t="e">
        <f t="shared" si="7"/>
        <v>#DIV/0!</v>
      </c>
    </row>
    <row r="45" spans="1:9" x14ac:dyDescent="0.3">
      <c r="A45" s="15" t="s">
        <v>19</v>
      </c>
      <c r="B45" s="15" t="s">
        <v>14</v>
      </c>
      <c r="C45" s="11">
        <v>4.6759500000000003</v>
      </c>
      <c r="D45" s="11">
        <v>3.3303799999999999</v>
      </c>
      <c r="E45" s="11">
        <v>4.5522099999999996</v>
      </c>
      <c r="F45" s="11">
        <v>4.6586999999999996</v>
      </c>
      <c r="G45" s="11"/>
      <c r="H45" s="11">
        <f t="shared" si="6"/>
        <v>4.3043100000000001</v>
      </c>
      <c r="I45" s="11">
        <f t="shared" si="7"/>
        <v>0.65158847355264315</v>
      </c>
    </row>
    <row r="46" spans="1:9" x14ac:dyDescent="0.3">
      <c r="A46" s="17" t="s">
        <v>20</v>
      </c>
      <c r="B46" s="17" t="s">
        <v>14</v>
      </c>
      <c r="C46">
        <v>2.7856299999999998</v>
      </c>
      <c r="D46">
        <v>2.6963400000000002</v>
      </c>
      <c r="E46">
        <v>3.4233199999999999</v>
      </c>
      <c r="F46">
        <v>2.7486299999999999</v>
      </c>
      <c r="H46" s="10">
        <f t="shared" si="6"/>
        <v>2.9134800000000003</v>
      </c>
      <c r="I46" s="10">
        <f t="shared" si="7"/>
        <v>0.34186144864062062</v>
      </c>
    </row>
    <row r="47" spans="1:9" x14ac:dyDescent="0.3">
      <c r="A47" s="15" t="s">
        <v>21</v>
      </c>
      <c r="B47" s="16" t="s">
        <v>14</v>
      </c>
      <c r="C47" s="14">
        <v>0</v>
      </c>
      <c r="D47" s="14">
        <v>0</v>
      </c>
      <c r="E47" s="14">
        <v>0</v>
      </c>
      <c r="F47" s="14">
        <v>0</v>
      </c>
      <c r="H47" s="14">
        <f t="shared" si="6"/>
        <v>0</v>
      </c>
      <c r="I47" s="14">
        <f t="shared" si="7"/>
        <v>0</v>
      </c>
    </row>
    <row r="48" spans="1:9" x14ac:dyDescent="0.3">
      <c r="A48" s="17" t="s">
        <v>22</v>
      </c>
      <c r="B48" s="16" t="s">
        <v>14</v>
      </c>
      <c r="C48" s="14">
        <v>0</v>
      </c>
      <c r="D48" s="14">
        <v>0</v>
      </c>
      <c r="E48" s="14">
        <v>0</v>
      </c>
      <c r="F48" s="14">
        <v>0</v>
      </c>
      <c r="G48" s="18"/>
      <c r="H48" s="14">
        <f t="shared" si="6"/>
        <v>0</v>
      </c>
      <c r="I48" s="14">
        <f t="shared" si="7"/>
        <v>0</v>
      </c>
    </row>
    <row r="49" spans="1:14" x14ac:dyDescent="0.3">
      <c r="A49" s="15" t="s">
        <v>17</v>
      </c>
      <c r="B49" s="15" t="s">
        <v>15</v>
      </c>
      <c r="C49" s="11">
        <v>2.585</v>
      </c>
      <c r="D49" s="11">
        <v>2.472</v>
      </c>
      <c r="E49" s="11">
        <v>3.1880000000000002</v>
      </c>
      <c r="F49" s="11">
        <v>1.746</v>
      </c>
      <c r="G49" s="11"/>
      <c r="H49" s="11">
        <f t="shared" si="6"/>
        <v>2.4977500000000004</v>
      </c>
      <c r="I49" s="11">
        <f t="shared" si="7"/>
        <v>0.59156536691504391</v>
      </c>
    </row>
    <row r="50" spans="1:14" x14ac:dyDescent="0.3">
      <c r="A50" s="17" t="s">
        <v>18</v>
      </c>
      <c r="B50" s="16" t="s">
        <v>15</v>
      </c>
      <c r="C50" s="14" t="s">
        <v>31</v>
      </c>
      <c r="D50" s="14" t="s">
        <v>31</v>
      </c>
      <c r="E50" s="14" t="s">
        <v>31</v>
      </c>
      <c r="F50" s="14" t="s">
        <v>31</v>
      </c>
      <c r="G50" s="18"/>
      <c r="H50" s="14" t="e">
        <f t="shared" si="6"/>
        <v>#DIV/0!</v>
      </c>
      <c r="I50" s="14" t="e">
        <f t="shared" si="7"/>
        <v>#DIV/0!</v>
      </c>
    </row>
    <row r="51" spans="1:14" x14ac:dyDescent="0.3">
      <c r="A51" s="15" t="s">
        <v>19</v>
      </c>
      <c r="B51" s="15" t="s">
        <v>15</v>
      </c>
      <c r="C51" s="11">
        <v>3.8965299999999998</v>
      </c>
      <c r="D51" s="11">
        <v>5.9236500000000003</v>
      </c>
      <c r="E51" s="11">
        <v>4.8810399999999996</v>
      </c>
      <c r="F51" s="11">
        <v>5.0563500000000001</v>
      </c>
      <c r="G51" s="11"/>
      <c r="H51" s="11">
        <f t="shared" si="6"/>
        <v>4.9393925000000003</v>
      </c>
      <c r="I51" s="11">
        <f t="shared" si="7"/>
        <v>0.83134611550083481</v>
      </c>
    </row>
    <row r="52" spans="1:14" x14ac:dyDescent="0.3">
      <c r="A52" s="17" t="s">
        <v>20</v>
      </c>
      <c r="B52" s="17" t="s">
        <v>15</v>
      </c>
      <c r="C52">
        <v>4.7842399999999996</v>
      </c>
      <c r="D52">
        <v>5.3626199999999997</v>
      </c>
      <c r="E52">
        <v>5.3285600000000004</v>
      </c>
      <c r="F52">
        <v>5.0033300000000001</v>
      </c>
      <c r="H52" s="10">
        <f t="shared" si="6"/>
        <v>5.1196874999999995</v>
      </c>
      <c r="I52" s="10">
        <f t="shared" si="7"/>
        <v>0.27610868263240129</v>
      </c>
    </row>
    <row r="53" spans="1:14" x14ac:dyDescent="0.3">
      <c r="A53" s="15" t="s">
        <v>21</v>
      </c>
      <c r="B53" s="16" t="s">
        <v>15</v>
      </c>
      <c r="C53" s="14" t="s">
        <v>31</v>
      </c>
      <c r="D53" s="14" t="s">
        <v>31</v>
      </c>
      <c r="E53" s="14" t="s">
        <v>31</v>
      </c>
      <c r="F53" s="14" t="s">
        <v>31</v>
      </c>
      <c r="H53" s="14" t="e">
        <f t="shared" si="6"/>
        <v>#DIV/0!</v>
      </c>
      <c r="I53" s="14" t="e">
        <f t="shared" si="7"/>
        <v>#DIV/0!</v>
      </c>
    </row>
    <row r="54" spans="1:14" x14ac:dyDescent="0.3">
      <c r="A54" s="17" t="s">
        <v>22</v>
      </c>
      <c r="B54" s="17" t="s">
        <v>15</v>
      </c>
      <c r="C54">
        <v>2.3298700000000001</v>
      </c>
      <c r="D54">
        <v>2.82111</v>
      </c>
      <c r="E54">
        <v>2.3517399999999999</v>
      </c>
      <c r="F54">
        <v>3.39418</v>
      </c>
      <c r="H54" s="10">
        <f t="shared" si="6"/>
        <v>2.7242250000000001</v>
      </c>
      <c r="I54" s="10">
        <f t="shared" si="7"/>
        <v>0.50082842920505122</v>
      </c>
    </row>
    <row r="55" spans="1:14" x14ac:dyDescent="0.3">
      <c r="A55" s="15" t="s">
        <v>17</v>
      </c>
      <c r="B55" s="15" t="s">
        <v>16</v>
      </c>
      <c r="C55" s="11">
        <v>3.3069999999999999</v>
      </c>
      <c r="D55" s="11">
        <v>4.4619999999999997</v>
      </c>
      <c r="E55" s="11">
        <v>2.532</v>
      </c>
      <c r="F55" s="11">
        <v>3.8969999999999998</v>
      </c>
      <c r="G55" s="11"/>
      <c r="H55" s="11">
        <f t="shared" si="6"/>
        <v>3.5495000000000001</v>
      </c>
      <c r="I55" s="11">
        <f t="shared" si="7"/>
        <v>0.82614062564028934</v>
      </c>
    </row>
    <row r="56" spans="1:14" x14ac:dyDescent="0.3">
      <c r="A56" s="17" t="s">
        <v>18</v>
      </c>
      <c r="B56" s="17" t="s">
        <v>16</v>
      </c>
      <c r="C56" s="10">
        <v>2.6988400000000001</v>
      </c>
      <c r="D56" s="10">
        <v>3.1827899999999998</v>
      </c>
      <c r="E56" s="10">
        <v>3.4508000000000001</v>
      </c>
      <c r="F56" s="10">
        <v>3.86178</v>
      </c>
      <c r="G56" s="10"/>
      <c r="H56" s="10">
        <f t="shared" si="6"/>
        <v>3.2985524999999996</v>
      </c>
      <c r="I56" s="10">
        <f t="shared" si="7"/>
        <v>0.48766811018526718</v>
      </c>
    </row>
    <row r="57" spans="1:14" x14ac:dyDescent="0.3">
      <c r="A57" s="15" t="s">
        <v>19</v>
      </c>
      <c r="B57" s="15" t="s">
        <v>16</v>
      </c>
      <c r="C57" s="11">
        <v>4.7726899999999999</v>
      </c>
      <c r="D57" s="11">
        <v>3.80871</v>
      </c>
      <c r="E57" s="11">
        <v>4.63354</v>
      </c>
      <c r="F57" s="11">
        <v>3.31121</v>
      </c>
      <c r="G57" s="11"/>
      <c r="H57" s="11">
        <f t="shared" si="6"/>
        <v>4.1315375000000003</v>
      </c>
      <c r="I57" s="11">
        <f t="shared" si="7"/>
        <v>0.69287753614304959</v>
      </c>
    </row>
    <row r="58" spans="1:14" x14ac:dyDescent="0.3">
      <c r="A58" s="17" t="s">
        <v>20</v>
      </c>
      <c r="B58" s="17" t="s">
        <v>16</v>
      </c>
      <c r="C58">
        <v>3.0091399999999999</v>
      </c>
      <c r="D58">
        <v>5.0187299999999997</v>
      </c>
      <c r="E58">
        <v>5.7667200000000003</v>
      </c>
      <c r="F58">
        <v>5.1927399999999997</v>
      </c>
      <c r="H58" s="10">
        <f t="shared" si="6"/>
        <v>4.7468325</v>
      </c>
      <c r="I58" s="10">
        <f t="shared" si="7"/>
        <v>1.2017358953162958</v>
      </c>
    </row>
    <row r="59" spans="1:14" x14ac:dyDescent="0.3">
      <c r="A59" s="15" t="s">
        <v>21</v>
      </c>
      <c r="B59" s="15" t="s">
        <v>16</v>
      </c>
      <c r="C59" s="11">
        <v>3.4029099999999999</v>
      </c>
      <c r="D59" s="11">
        <v>3.2547100000000002</v>
      </c>
      <c r="E59" s="11">
        <v>3.1833300000000002</v>
      </c>
      <c r="F59" s="11">
        <v>3.5590299999999999</v>
      </c>
      <c r="H59" s="11">
        <f t="shared" si="6"/>
        <v>3.3499949999999998</v>
      </c>
      <c r="I59" s="11">
        <f t="shared" si="7"/>
        <v>0.16668541417892552</v>
      </c>
    </row>
    <row r="60" spans="1:14" x14ac:dyDescent="0.3">
      <c r="A60" s="17" t="s">
        <v>22</v>
      </c>
      <c r="B60" s="17" t="s">
        <v>16</v>
      </c>
      <c r="C60">
        <v>4.0503400000000003</v>
      </c>
      <c r="D60">
        <v>3.7242099999999998</v>
      </c>
      <c r="E60">
        <v>3.8730600000000002</v>
      </c>
      <c r="F60">
        <v>3.8576100000000002</v>
      </c>
      <c r="H60" s="10">
        <f t="shared" si="6"/>
        <v>3.8763050000000003</v>
      </c>
      <c r="I60" s="10">
        <f t="shared" si="7"/>
        <v>0.1338918759049009</v>
      </c>
    </row>
    <row r="61" spans="1:14" x14ac:dyDescent="0.3">
      <c r="A61" s="15" t="s">
        <v>17</v>
      </c>
      <c r="B61" s="15" t="s">
        <v>13</v>
      </c>
      <c r="C61" s="11">
        <v>1.0529999999999999</v>
      </c>
      <c r="D61" s="11">
        <v>1.4339999999999999</v>
      </c>
      <c r="E61" s="11">
        <v>1.758</v>
      </c>
      <c r="F61" s="11">
        <v>1.7290000000000001</v>
      </c>
      <c r="G61" s="11"/>
      <c r="H61" s="11">
        <f t="shared" si="6"/>
        <v>1.4935</v>
      </c>
      <c r="I61" s="11">
        <f t="shared" si="7"/>
        <v>0.32812649999657129</v>
      </c>
      <c r="L61" s="7"/>
      <c r="M61" s="7"/>
      <c r="N61" s="7" t="s">
        <v>40</v>
      </c>
    </row>
    <row r="62" spans="1:14" x14ac:dyDescent="0.3">
      <c r="A62" s="17" t="s">
        <v>18</v>
      </c>
      <c r="B62" s="17" t="s">
        <v>13</v>
      </c>
      <c r="C62" s="10">
        <v>1.8540000000000001</v>
      </c>
      <c r="D62" s="22" t="s">
        <v>24</v>
      </c>
      <c r="E62" s="22" t="s">
        <v>24</v>
      </c>
      <c r="F62" s="22" t="s">
        <v>24</v>
      </c>
      <c r="G62" s="10"/>
      <c r="H62" s="10">
        <f t="shared" si="6"/>
        <v>1.8540000000000001</v>
      </c>
      <c r="I62" s="10" t="e">
        <f t="shared" si="7"/>
        <v>#DIV/0!</v>
      </c>
    </row>
    <row r="63" spans="1:14" x14ac:dyDescent="0.3">
      <c r="A63" s="15" t="s">
        <v>19</v>
      </c>
      <c r="B63" s="15" t="s">
        <v>13</v>
      </c>
      <c r="C63" s="11">
        <v>3.1141999999999999</v>
      </c>
      <c r="D63" s="11">
        <v>3.3827600000000002</v>
      </c>
      <c r="E63" s="11">
        <v>3.8753099999999998</v>
      </c>
      <c r="F63" s="11">
        <v>2.2347199999999998</v>
      </c>
      <c r="G63" s="11"/>
      <c r="H63" s="11">
        <f t="shared" si="6"/>
        <v>3.1517474999999999</v>
      </c>
      <c r="I63" s="11">
        <f t="shared" si="7"/>
        <v>0.68781264820080257</v>
      </c>
    </row>
    <row r="64" spans="1:14" x14ac:dyDescent="0.3">
      <c r="A64" s="17" t="s">
        <v>20</v>
      </c>
      <c r="B64" s="17" t="s">
        <v>13</v>
      </c>
      <c r="C64">
        <v>3.4340600000000001</v>
      </c>
      <c r="D64">
        <v>3.3059099999999999</v>
      </c>
      <c r="E64">
        <v>2.9982199999999999</v>
      </c>
      <c r="F64">
        <v>3.4267599999999998</v>
      </c>
      <c r="H64" s="10">
        <f t="shared" si="6"/>
        <v>3.2912374999999998</v>
      </c>
      <c r="I64" s="10">
        <f t="shared" si="7"/>
        <v>0.2039927711750264</v>
      </c>
    </row>
    <row r="65" spans="1:23" x14ac:dyDescent="0.3">
      <c r="A65" s="15" t="s">
        <v>21</v>
      </c>
      <c r="B65" s="15" t="s">
        <v>13</v>
      </c>
      <c r="C65" s="11">
        <v>1.71286</v>
      </c>
      <c r="D65" s="11">
        <v>2.1854</v>
      </c>
      <c r="E65" s="11">
        <v>1.1192</v>
      </c>
      <c r="F65" s="11" t="s">
        <v>24</v>
      </c>
      <c r="H65" s="11">
        <f t="shared" si="6"/>
        <v>1.6724866666666667</v>
      </c>
      <c r="I65" s="11">
        <f t="shared" si="7"/>
        <v>0.5342453692202993</v>
      </c>
    </row>
    <row r="66" spans="1:23" x14ac:dyDescent="0.3">
      <c r="A66" s="17" t="s">
        <v>22</v>
      </c>
      <c r="B66" s="17" t="s">
        <v>13</v>
      </c>
      <c r="C66">
        <v>3.1684899999999998</v>
      </c>
      <c r="D66" s="22" t="s">
        <v>24</v>
      </c>
      <c r="E66" s="22" t="s">
        <v>24</v>
      </c>
      <c r="F66" s="22" t="s">
        <v>24</v>
      </c>
      <c r="G66" s="10"/>
      <c r="H66" s="10">
        <f t="shared" si="6"/>
        <v>3.1684899999999998</v>
      </c>
      <c r="I66" s="10" t="e">
        <f t="shared" si="7"/>
        <v>#DIV/0!</v>
      </c>
    </row>
    <row r="67" spans="1:23" x14ac:dyDescent="0.3">
      <c r="A67" s="15" t="s">
        <v>17</v>
      </c>
      <c r="B67" s="15" t="s">
        <v>11</v>
      </c>
      <c r="C67" s="11">
        <v>1.3551200000000001</v>
      </c>
      <c r="D67" s="11">
        <v>2.2762099999999998</v>
      </c>
      <c r="E67" s="22" t="s">
        <v>24</v>
      </c>
      <c r="F67" s="22" t="s">
        <v>24</v>
      </c>
      <c r="G67" s="22" t="s">
        <v>24</v>
      </c>
      <c r="H67" s="11">
        <f t="shared" si="6"/>
        <v>1.8156650000000001</v>
      </c>
      <c r="I67" s="11">
        <f t="shared" si="7"/>
        <v>0.65130898508311641</v>
      </c>
    </row>
    <row r="68" spans="1:23" x14ac:dyDescent="0.3">
      <c r="A68" s="17" t="s">
        <v>18</v>
      </c>
      <c r="B68" s="17" t="s">
        <v>11</v>
      </c>
      <c r="C68" s="22"/>
      <c r="D68" s="22"/>
      <c r="E68" s="22"/>
      <c r="F68" s="22" t="s">
        <v>34</v>
      </c>
      <c r="G68" s="10"/>
      <c r="H68" s="10">
        <f>AVERAGE(J68:W68)</f>
        <v>3.74072</v>
      </c>
      <c r="I68" s="10">
        <f>STDEV(J68:W68)</f>
        <v>1.2202825260254588</v>
      </c>
      <c r="J68">
        <v>2.1236899999999999</v>
      </c>
      <c r="K68">
        <v>2.8223699999999998</v>
      </c>
      <c r="L68">
        <v>3.2674699999999999</v>
      </c>
      <c r="M68">
        <v>1.78016</v>
      </c>
      <c r="N68">
        <v>5.8024899999999997</v>
      </c>
      <c r="O68">
        <v>3.2500100000000001</v>
      </c>
      <c r="P68">
        <v>3.8051699999999999</v>
      </c>
      <c r="Q68">
        <v>3.4750399999999999</v>
      </c>
      <c r="R68">
        <v>3.5777999999999999</v>
      </c>
      <c r="S68">
        <v>3.32375</v>
      </c>
      <c r="T68">
        <v>5.5743799999999997</v>
      </c>
      <c r="U68">
        <v>5.4119599999999997</v>
      </c>
      <c r="V68">
        <v>4.66214</v>
      </c>
      <c r="W68">
        <v>3.4936500000000001</v>
      </c>
    </row>
    <row r="69" spans="1:23" x14ac:dyDescent="0.3">
      <c r="A69" s="15" t="s">
        <v>19</v>
      </c>
      <c r="B69" s="15" t="s">
        <v>11</v>
      </c>
      <c r="C69" s="11">
        <v>5.3152299999999997</v>
      </c>
      <c r="D69" s="11">
        <v>6.1186100000000003</v>
      </c>
      <c r="E69" s="11">
        <v>5.2947899999999999</v>
      </c>
      <c r="F69" s="11">
        <v>5.4396199999999997</v>
      </c>
      <c r="G69" s="11">
        <v>5.66256</v>
      </c>
      <c r="H69" s="11">
        <f>AVERAGE(C69:G69)</f>
        <v>5.5661620000000003</v>
      </c>
      <c r="I69" s="11">
        <f>STDEV(C69:G69)</f>
        <v>0.3417286481552288</v>
      </c>
    </row>
    <row r="70" spans="1:23" x14ac:dyDescent="0.3">
      <c r="A70" s="17" t="s">
        <v>20</v>
      </c>
      <c r="B70" s="17" t="s">
        <v>11</v>
      </c>
      <c r="C70">
        <v>5.4898800000000003</v>
      </c>
      <c r="D70">
        <v>4.8197999999999999</v>
      </c>
      <c r="E70">
        <v>4.6254999999999997</v>
      </c>
      <c r="F70">
        <v>4.4817900000000002</v>
      </c>
      <c r="G70" s="23" t="s">
        <v>24</v>
      </c>
      <c r="H70" s="10">
        <f>AVERAGE(C70:F70)</f>
        <v>4.8542424999999998</v>
      </c>
      <c r="I70" s="10">
        <f>STDEV(C70:F70)</f>
        <v>0.44581958730522386</v>
      </c>
    </row>
    <row r="71" spans="1:23" x14ac:dyDescent="0.3">
      <c r="A71" s="15" t="s">
        <v>21</v>
      </c>
      <c r="B71" s="15" t="s">
        <v>11</v>
      </c>
      <c r="C71" s="11">
        <v>2.9267699999999999</v>
      </c>
      <c r="D71" s="11">
        <v>2.22296</v>
      </c>
      <c r="E71" s="11">
        <v>2.7589299999999999</v>
      </c>
      <c r="F71" s="11">
        <v>2.8452700000000002</v>
      </c>
      <c r="G71" s="22" t="s">
        <v>24</v>
      </c>
      <c r="H71" s="11">
        <f>AVERAGE(C71:F71)</f>
        <v>2.6884825000000001</v>
      </c>
      <c r="I71" s="11">
        <f>STDEV(C71:F71)</f>
        <v>0.31782453286627493</v>
      </c>
    </row>
    <row r="72" spans="1:23" x14ac:dyDescent="0.3">
      <c r="A72" s="17" t="s">
        <v>22</v>
      </c>
      <c r="B72" s="17" t="s">
        <v>11</v>
      </c>
      <c r="C72">
        <v>4.6514699999999998</v>
      </c>
      <c r="D72">
        <v>3.6501000000000001</v>
      </c>
      <c r="E72">
        <v>5.0418900000000004</v>
      </c>
      <c r="F72">
        <v>2.7764600000000002</v>
      </c>
      <c r="G72">
        <v>1.8789499999999999</v>
      </c>
      <c r="H72" s="10">
        <f>AVERAGE(C72:G72)</f>
        <v>3.599774</v>
      </c>
      <c r="I72" s="10">
        <f>STDEV(C72:G72)</f>
        <v>1.3064624871882089</v>
      </c>
    </row>
    <row r="73" spans="1:23" x14ac:dyDescent="0.3">
      <c r="A73" s="15" t="s">
        <v>17</v>
      </c>
      <c r="B73" s="15" t="s">
        <v>12</v>
      </c>
      <c r="C73" s="11">
        <v>1.496</v>
      </c>
      <c r="D73" s="11">
        <v>2.2189999999999999</v>
      </c>
      <c r="E73" s="11">
        <v>2.347</v>
      </c>
      <c r="F73" s="22" t="s">
        <v>24</v>
      </c>
      <c r="G73" s="11"/>
      <c r="H73" s="11">
        <f t="shared" ref="H73:H78" si="8">AVERAGE(C73:F73)</f>
        <v>2.0206666666666666</v>
      </c>
      <c r="I73" s="11">
        <f t="shared" ref="I73:I78" si="9">STDEV(C73:F73)</f>
        <v>0.45885981882633187</v>
      </c>
    </row>
    <row r="74" spans="1:23" x14ac:dyDescent="0.3">
      <c r="A74" s="17" t="s">
        <v>18</v>
      </c>
      <c r="B74" s="17" t="s">
        <v>12</v>
      </c>
      <c r="C74" s="10">
        <v>2.2761399999999998</v>
      </c>
      <c r="D74" s="10">
        <v>3.6793900000000002</v>
      </c>
      <c r="E74" s="10">
        <v>3.9249800000000001</v>
      </c>
      <c r="F74" s="10">
        <v>3.7051099999999999</v>
      </c>
      <c r="G74" s="10"/>
      <c r="H74" s="10">
        <f t="shared" si="8"/>
        <v>3.3964049999999997</v>
      </c>
      <c r="I74" s="10">
        <f t="shared" si="9"/>
        <v>0.75493145121483418</v>
      </c>
    </row>
    <row r="75" spans="1:23" x14ac:dyDescent="0.3">
      <c r="A75" s="15" t="s">
        <v>19</v>
      </c>
      <c r="B75" s="15" t="s">
        <v>12</v>
      </c>
      <c r="C75" s="11">
        <v>5.8161300000000002</v>
      </c>
      <c r="D75" s="11">
        <v>3.0783100000000001</v>
      </c>
      <c r="E75" s="11">
        <v>6.6703400000000004</v>
      </c>
      <c r="F75" s="11">
        <v>8.2130100000000006</v>
      </c>
      <c r="G75" s="11"/>
      <c r="H75" s="11">
        <f t="shared" si="8"/>
        <v>5.9444474999999999</v>
      </c>
      <c r="I75" s="11">
        <f t="shared" si="9"/>
        <v>2.152866715774965</v>
      </c>
    </row>
    <row r="76" spans="1:23" x14ac:dyDescent="0.3">
      <c r="A76" s="17" t="s">
        <v>20</v>
      </c>
      <c r="B76" s="17" t="s">
        <v>12</v>
      </c>
      <c r="C76">
        <v>5.1543200000000002</v>
      </c>
      <c r="D76">
        <v>3.7580200000000001</v>
      </c>
      <c r="E76">
        <v>5.1996599999999997</v>
      </c>
      <c r="F76">
        <v>5.1516700000000002</v>
      </c>
      <c r="H76" s="10">
        <f t="shared" si="8"/>
        <v>4.8159175000000003</v>
      </c>
      <c r="I76" s="10">
        <f t="shared" si="9"/>
        <v>0.70560881987944679</v>
      </c>
    </row>
    <row r="77" spans="1:23" x14ac:dyDescent="0.3">
      <c r="A77" s="15" t="s">
        <v>21</v>
      </c>
      <c r="B77" s="15" t="s">
        <v>12</v>
      </c>
      <c r="C77" s="11">
        <v>2.17191</v>
      </c>
      <c r="D77" s="11">
        <v>3.5266799999999998</v>
      </c>
      <c r="E77" s="11">
        <v>2.2103100000000002</v>
      </c>
      <c r="F77" s="11">
        <v>3.1792699999999998</v>
      </c>
      <c r="H77" s="11">
        <f t="shared" si="8"/>
        <v>2.7720424999999995</v>
      </c>
      <c r="I77" s="11">
        <f t="shared" si="9"/>
        <v>0.68581202776344197</v>
      </c>
    </row>
    <row r="78" spans="1:23" x14ac:dyDescent="0.3">
      <c r="A78" s="17" t="s">
        <v>22</v>
      </c>
      <c r="B78" s="17" t="s">
        <v>12</v>
      </c>
      <c r="C78">
        <v>2.5982599999999998</v>
      </c>
      <c r="D78" s="22" t="s">
        <v>24</v>
      </c>
      <c r="E78" s="22" t="s">
        <v>24</v>
      </c>
      <c r="F78" s="22" t="s">
        <v>24</v>
      </c>
      <c r="G78" s="10"/>
      <c r="H78" s="10">
        <f t="shared" si="8"/>
        <v>2.5982599999999998</v>
      </c>
      <c r="I78" s="10" t="e">
        <f t="shared" si="9"/>
        <v>#DIV/0!</v>
      </c>
    </row>
    <row r="79" spans="1:23" x14ac:dyDescent="0.3">
      <c r="A79" s="13" t="s">
        <v>11</v>
      </c>
      <c r="B79" s="13" t="s">
        <v>32</v>
      </c>
      <c r="C79" s="13" t="s">
        <v>26</v>
      </c>
      <c r="D79" s="13" t="s">
        <v>27</v>
      </c>
      <c r="E79" s="13" t="s">
        <v>28</v>
      </c>
      <c r="F79" s="13" t="s">
        <v>29</v>
      </c>
      <c r="G79" s="13" t="s">
        <v>33</v>
      </c>
      <c r="H79" s="13" t="s">
        <v>25</v>
      </c>
      <c r="I79" s="13" t="s">
        <v>30</v>
      </c>
    </row>
    <row r="84" spans="1:25" x14ac:dyDescent="0.3">
      <c r="A84" s="25" t="s">
        <v>58</v>
      </c>
      <c r="B84" s="25" t="s">
        <v>0</v>
      </c>
      <c r="C84" s="11">
        <v>1.0529999999999999</v>
      </c>
      <c r="D84" s="11">
        <v>1.4339999999999999</v>
      </c>
      <c r="E84" s="11">
        <v>1.758</v>
      </c>
      <c r="F84" s="11">
        <v>1.7290000000000001</v>
      </c>
      <c r="G84" s="11"/>
      <c r="H84" s="26"/>
      <c r="I84" s="11">
        <f>AVERAGE(C84:F84)</f>
        <v>1.4935</v>
      </c>
      <c r="J84" s="11">
        <f>STDEV(C84:F84)</f>
        <v>0.32812649999657129</v>
      </c>
    </row>
    <row r="85" spans="1:25" x14ac:dyDescent="0.3">
      <c r="A85" s="25" t="s">
        <v>57</v>
      </c>
      <c r="B85" s="25" t="s">
        <v>0</v>
      </c>
      <c r="C85" s="11">
        <v>1.496</v>
      </c>
      <c r="D85" s="11">
        <v>2.2189999999999999</v>
      </c>
      <c r="E85" s="11">
        <v>2.347</v>
      </c>
      <c r="F85" s="22"/>
      <c r="G85" s="11"/>
      <c r="H85" s="26"/>
      <c r="I85" s="11">
        <f>AVERAGE(C85:F85)</f>
        <v>2.0206666666666666</v>
      </c>
      <c r="J85" s="11">
        <f>STDEV(C85:F85)</f>
        <v>0.45885981882633187</v>
      </c>
    </row>
    <row r="86" spans="1:25" x14ac:dyDescent="0.3">
      <c r="A86" s="25" t="s">
        <v>54</v>
      </c>
      <c r="B86" s="25" t="s">
        <v>0</v>
      </c>
      <c r="C86" s="14"/>
      <c r="D86" s="14"/>
      <c r="E86" s="14"/>
      <c r="F86" s="14"/>
      <c r="G86" s="14"/>
      <c r="H86" s="26"/>
      <c r="I86" s="14"/>
      <c r="J86" s="14"/>
    </row>
    <row r="87" spans="1:25" x14ac:dyDescent="0.3">
      <c r="A87" s="25" t="s">
        <v>55</v>
      </c>
      <c r="B87" s="25" t="s">
        <v>0</v>
      </c>
      <c r="C87" s="11">
        <v>2.585</v>
      </c>
      <c r="D87" s="11">
        <v>2.472</v>
      </c>
      <c r="E87" s="11">
        <v>3.1880000000000002</v>
      </c>
      <c r="F87" s="11">
        <v>1.746</v>
      </c>
      <c r="G87" s="11"/>
      <c r="H87" s="26"/>
      <c r="I87" s="11">
        <f t="shared" ref="I87:I92" si="10">AVERAGE(C87:F87)</f>
        <v>2.4977500000000004</v>
      </c>
      <c r="J87" s="11">
        <f>STDEV(C87:F87)</f>
        <v>0.59156536691504391</v>
      </c>
    </row>
    <row r="88" spans="1:25" x14ac:dyDescent="0.3">
      <c r="A88" s="25" t="s">
        <v>59</v>
      </c>
      <c r="B88" s="25" t="s">
        <v>0</v>
      </c>
      <c r="C88" s="11">
        <v>1.3551200000000001</v>
      </c>
      <c r="D88" s="11">
        <v>2.2762099999999998</v>
      </c>
      <c r="E88" s="22"/>
      <c r="F88" s="22"/>
      <c r="G88" s="22"/>
      <c r="H88" s="26"/>
      <c r="I88" s="11">
        <f t="shared" si="10"/>
        <v>1.8156650000000001</v>
      </c>
      <c r="J88" s="11" t="b">
        <f>J86=STDEV(C88:F88)</f>
        <v>0</v>
      </c>
    </row>
    <row r="89" spans="1:25" x14ac:dyDescent="0.3">
      <c r="A89" s="25" t="s">
        <v>56</v>
      </c>
      <c r="B89" s="25" t="s">
        <v>0</v>
      </c>
      <c r="C89" s="11">
        <v>3.3069999999999999</v>
      </c>
      <c r="D89" s="11">
        <v>4.4619999999999997</v>
      </c>
      <c r="E89" s="11">
        <v>2.532</v>
      </c>
      <c r="F89" s="11">
        <v>3.8969999999999998</v>
      </c>
      <c r="G89" s="11"/>
      <c r="H89" s="26"/>
      <c r="I89" s="11">
        <f t="shared" si="10"/>
        <v>3.5495000000000001</v>
      </c>
      <c r="J89" s="11">
        <f>STDEV(C89:F89)</f>
        <v>0.82614062564028934</v>
      </c>
    </row>
    <row r="90" spans="1:25" x14ac:dyDescent="0.3">
      <c r="A90" s="25" t="s">
        <v>60</v>
      </c>
      <c r="B90" s="25" t="s">
        <v>1</v>
      </c>
      <c r="C90" s="10">
        <v>1.8540000000000001</v>
      </c>
      <c r="D90" s="22"/>
      <c r="E90" s="22"/>
      <c r="F90" s="22"/>
      <c r="G90" s="10"/>
      <c r="H90" s="26"/>
      <c r="I90" s="10">
        <f t="shared" si="10"/>
        <v>1.8540000000000001</v>
      </c>
      <c r="J90" s="10"/>
    </row>
    <row r="91" spans="1:25" x14ac:dyDescent="0.3">
      <c r="A91" s="25" t="s">
        <v>64</v>
      </c>
      <c r="B91" s="25" t="s">
        <v>1</v>
      </c>
      <c r="C91" s="10">
        <v>2.2761399999999998</v>
      </c>
      <c r="D91" s="10">
        <v>3.6793900000000002</v>
      </c>
      <c r="E91" s="10">
        <v>3.9249800000000001</v>
      </c>
      <c r="F91" s="10">
        <v>3.7051099999999999</v>
      </c>
      <c r="G91" s="10"/>
      <c r="H91" s="26"/>
      <c r="I91" s="10">
        <f t="shared" si="10"/>
        <v>3.3964049999999997</v>
      </c>
      <c r="J91" s="10">
        <f>STDEV(C91:F91)</f>
        <v>0.75493145121483418</v>
      </c>
      <c r="Y91" s="10"/>
    </row>
    <row r="92" spans="1:25" x14ac:dyDescent="0.3">
      <c r="A92" s="25" t="s">
        <v>61</v>
      </c>
      <c r="B92" s="25" t="s">
        <v>1</v>
      </c>
      <c r="C92" s="10">
        <v>1.6092500000000001</v>
      </c>
      <c r="D92" s="22"/>
      <c r="E92" s="22"/>
      <c r="F92" s="22"/>
      <c r="G92" s="10"/>
      <c r="H92" s="26"/>
      <c r="I92" s="10">
        <f t="shared" si="10"/>
        <v>1.6092500000000001</v>
      </c>
      <c r="J92" s="10"/>
      <c r="Y92" s="10"/>
    </row>
    <row r="93" spans="1:25" x14ac:dyDescent="0.3">
      <c r="A93" s="25" t="s">
        <v>62</v>
      </c>
      <c r="B93" s="25" t="s">
        <v>1</v>
      </c>
      <c r="C93" s="14"/>
      <c r="D93" s="14"/>
      <c r="E93" s="14"/>
      <c r="F93" s="14"/>
      <c r="G93" s="18"/>
      <c r="H93" s="26"/>
      <c r="I93" s="14"/>
      <c r="J93" s="14"/>
    </row>
    <row r="94" spans="1:25" x14ac:dyDescent="0.3">
      <c r="A94" s="25" t="s">
        <v>65</v>
      </c>
      <c r="B94" s="25" t="s">
        <v>1</v>
      </c>
      <c r="C94" s="22"/>
      <c r="D94" s="22"/>
      <c r="E94" s="22"/>
      <c r="F94" s="22"/>
      <c r="G94" s="10"/>
      <c r="H94" s="26"/>
      <c r="I94" s="10">
        <f>AVERAGE(K94:X94)</f>
        <v>3.74072</v>
      </c>
      <c r="J94" s="10">
        <f>STDEV(K94:X94)</f>
        <v>1.2202825260254588</v>
      </c>
      <c r="K94">
        <v>2.1236899999999999</v>
      </c>
      <c r="L94">
        <v>2.8223699999999998</v>
      </c>
      <c r="M94">
        <v>3.2674699999999999</v>
      </c>
      <c r="N94">
        <v>1.78016</v>
      </c>
      <c r="O94">
        <v>5.8024899999999997</v>
      </c>
      <c r="P94">
        <v>3.2500100000000001</v>
      </c>
      <c r="Q94">
        <v>3.8051699999999999</v>
      </c>
      <c r="R94">
        <v>3.4750399999999999</v>
      </c>
      <c r="S94">
        <v>3.5777999999999999</v>
      </c>
      <c r="T94">
        <v>3.32375</v>
      </c>
      <c r="U94">
        <v>5.5743799999999997</v>
      </c>
      <c r="V94">
        <v>5.4119599999999997</v>
      </c>
      <c r="W94">
        <v>4.66214</v>
      </c>
      <c r="X94">
        <v>3.4936500000000001</v>
      </c>
    </row>
    <row r="95" spans="1:25" x14ac:dyDescent="0.3">
      <c r="A95" s="25" t="s">
        <v>63</v>
      </c>
      <c r="B95" s="25" t="s">
        <v>1</v>
      </c>
      <c r="C95" s="10">
        <v>2.6988400000000001</v>
      </c>
      <c r="D95" s="10">
        <v>3.1827899999999998</v>
      </c>
      <c r="E95" s="10">
        <v>3.4508000000000001</v>
      </c>
      <c r="F95" s="10">
        <v>3.86178</v>
      </c>
      <c r="G95" s="10"/>
      <c r="H95" s="26"/>
      <c r="I95" s="10">
        <f>AVERAGE(C95:F95)</f>
        <v>3.2985524999999996</v>
      </c>
      <c r="J95" s="10">
        <f>STDEV(C95:F95)</f>
        <v>0.48766811018526718</v>
      </c>
    </row>
    <row r="96" spans="1:25" x14ac:dyDescent="0.3">
      <c r="A96" s="25" t="s">
        <v>66</v>
      </c>
      <c r="B96" s="25" t="s">
        <v>2</v>
      </c>
      <c r="C96" s="11">
        <v>3.1141999999999999</v>
      </c>
      <c r="D96" s="11">
        <v>3.3827600000000002</v>
      </c>
      <c r="E96" s="11">
        <v>3.8753099999999998</v>
      </c>
      <c r="F96" s="11">
        <v>2.2347199999999998</v>
      </c>
      <c r="G96" s="11"/>
      <c r="H96" s="26"/>
      <c r="I96" s="11">
        <f>AVERAGE(C96:F96)</f>
        <v>3.1517474999999999</v>
      </c>
      <c r="J96" s="11">
        <f>STDEV(C96:F96)</f>
        <v>0.68781264820080257</v>
      </c>
    </row>
    <row r="97" spans="1:10" x14ac:dyDescent="0.3">
      <c r="A97" s="25" t="s">
        <v>70</v>
      </c>
      <c r="B97" s="25" t="s">
        <v>2</v>
      </c>
      <c r="C97" s="11">
        <v>5.8161300000000002</v>
      </c>
      <c r="D97" s="11">
        <v>3.0783100000000001</v>
      </c>
      <c r="E97" s="11">
        <v>6.6703400000000004</v>
      </c>
      <c r="F97" s="11">
        <v>8.2130100000000006</v>
      </c>
      <c r="G97" s="11"/>
      <c r="H97" s="26"/>
      <c r="I97" s="11">
        <f>AVERAGE(C97:F97)</f>
        <v>5.9444474999999999</v>
      </c>
      <c r="J97" s="11">
        <f>STDEV(C97:F97)</f>
        <v>2.152866715774965</v>
      </c>
    </row>
    <row r="98" spans="1:10" x14ac:dyDescent="0.3">
      <c r="A98" s="25" t="s">
        <v>67</v>
      </c>
      <c r="B98" s="25" t="s">
        <v>2</v>
      </c>
      <c r="C98" s="11">
        <v>4.6759500000000003</v>
      </c>
      <c r="D98" s="11">
        <v>3.3303799999999999</v>
      </c>
      <c r="E98" s="11">
        <v>4.5522099999999996</v>
      </c>
      <c r="F98" s="11">
        <v>4.6586999999999996</v>
      </c>
      <c r="G98" s="11"/>
      <c r="H98" s="26"/>
      <c r="I98" s="11">
        <f>AVERAGE(C98:F98)</f>
        <v>4.3043100000000001</v>
      </c>
      <c r="J98" s="11">
        <f>STDEV(C98:F98)</f>
        <v>0.65158847355264315</v>
      </c>
    </row>
    <row r="99" spans="1:10" x14ac:dyDescent="0.3">
      <c r="A99" s="25" t="s">
        <v>68</v>
      </c>
      <c r="B99" s="25" t="s">
        <v>2</v>
      </c>
      <c r="C99" s="11">
        <v>3.8965299999999998</v>
      </c>
      <c r="D99" s="11">
        <v>5.9236500000000003</v>
      </c>
      <c r="E99" s="11">
        <v>4.8810399999999996</v>
      </c>
      <c r="F99" s="11">
        <v>5.0563500000000001</v>
      </c>
      <c r="G99" s="11"/>
      <c r="H99" s="26"/>
      <c r="I99" s="11">
        <f>AVERAGE(C99:F99)</f>
        <v>4.9393925000000003</v>
      </c>
      <c r="J99" s="11">
        <f>STDEV(C99:F99)</f>
        <v>0.83134611550083481</v>
      </c>
    </row>
    <row r="100" spans="1:10" x14ac:dyDescent="0.3">
      <c r="A100" s="25" t="s">
        <v>71</v>
      </c>
      <c r="B100" s="25" t="s">
        <v>2</v>
      </c>
      <c r="C100" s="11">
        <v>5.3152299999999997</v>
      </c>
      <c r="D100" s="11">
        <v>6.1186100000000003</v>
      </c>
      <c r="E100" s="11">
        <v>5.2947899999999999</v>
      </c>
      <c r="F100" s="11">
        <v>5.4396199999999997</v>
      </c>
      <c r="G100" s="11">
        <v>5.66256</v>
      </c>
      <c r="H100" s="26"/>
      <c r="I100" s="11">
        <f>AVERAGE(C100:G100)</f>
        <v>5.5661620000000003</v>
      </c>
      <c r="J100" s="11">
        <f>STDEV(C100:G100)</f>
        <v>0.3417286481552288</v>
      </c>
    </row>
    <row r="101" spans="1:10" x14ac:dyDescent="0.3">
      <c r="A101" s="25" t="s">
        <v>69</v>
      </c>
      <c r="B101" s="25" t="s">
        <v>2</v>
      </c>
      <c r="C101" s="11">
        <v>4.7726899999999999</v>
      </c>
      <c r="D101" s="11">
        <v>3.80871</v>
      </c>
      <c r="E101" s="11">
        <v>4.63354</v>
      </c>
      <c r="F101" s="11">
        <v>3.31121</v>
      </c>
      <c r="G101" s="11"/>
      <c r="H101" s="26"/>
      <c r="I101" s="11">
        <f t="shared" ref="I101:I109" si="11">AVERAGE(C101:F101)</f>
        <v>4.1315375000000003</v>
      </c>
      <c r="J101" s="11">
        <f t="shared" ref="J101:J109" si="12">STDEV(C101:F101)</f>
        <v>0.69287753614304959</v>
      </c>
    </row>
    <row r="102" spans="1:10" x14ac:dyDescent="0.3">
      <c r="A102" s="25" t="s">
        <v>73</v>
      </c>
      <c r="B102" s="13" t="s">
        <v>3</v>
      </c>
      <c r="C102">
        <v>3.4340600000000001</v>
      </c>
      <c r="D102">
        <v>3.3059099999999999</v>
      </c>
      <c r="E102">
        <v>2.9982199999999999</v>
      </c>
      <c r="F102">
        <v>3.4267599999999998</v>
      </c>
      <c r="H102" s="27"/>
      <c r="I102" s="10">
        <f t="shared" si="11"/>
        <v>3.2912374999999998</v>
      </c>
      <c r="J102" s="10">
        <f t="shared" si="12"/>
        <v>0.2039927711750264</v>
      </c>
    </row>
    <row r="103" spans="1:10" x14ac:dyDescent="0.3">
      <c r="A103" s="25" t="s">
        <v>76</v>
      </c>
      <c r="B103" s="13" t="s">
        <v>3</v>
      </c>
      <c r="C103">
        <v>5.1543200000000002</v>
      </c>
      <c r="D103">
        <v>3.7580200000000001</v>
      </c>
      <c r="E103">
        <v>5.1996599999999997</v>
      </c>
      <c r="F103">
        <v>5.1516700000000002</v>
      </c>
      <c r="H103" s="27"/>
      <c r="I103" s="10">
        <f t="shared" si="11"/>
        <v>4.8159175000000003</v>
      </c>
      <c r="J103" s="10">
        <f t="shared" si="12"/>
        <v>0.70560881987944679</v>
      </c>
    </row>
    <row r="104" spans="1:10" x14ac:dyDescent="0.3">
      <c r="A104" s="25" t="s">
        <v>72</v>
      </c>
      <c r="B104" s="13" t="s">
        <v>3</v>
      </c>
      <c r="C104">
        <v>2.7856299999999998</v>
      </c>
      <c r="D104">
        <v>2.6963400000000002</v>
      </c>
      <c r="E104">
        <v>3.4233199999999999</v>
      </c>
      <c r="F104">
        <v>2.7486299999999999</v>
      </c>
      <c r="H104" s="27"/>
      <c r="I104" s="10">
        <f t="shared" si="11"/>
        <v>2.9134800000000003</v>
      </c>
      <c r="J104" s="10">
        <f t="shared" si="12"/>
        <v>0.34186144864062062</v>
      </c>
    </row>
    <row r="105" spans="1:10" x14ac:dyDescent="0.3">
      <c r="A105" s="25" t="s">
        <v>74</v>
      </c>
      <c r="B105" s="13" t="s">
        <v>3</v>
      </c>
      <c r="C105">
        <v>4.7842399999999996</v>
      </c>
      <c r="D105">
        <v>5.3626199999999997</v>
      </c>
      <c r="E105">
        <v>5.3285600000000004</v>
      </c>
      <c r="F105">
        <v>5.0033300000000001</v>
      </c>
      <c r="H105" s="27"/>
      <c r="I105" s="10">
        <f t="shared" si="11"/>
        <v>5.1196874999999995</v>
      </c>
      <c r="J105" s="10">
        <f t="shared" si="12"/>
        <v>0.27610868263240129</v>
      </c>
    </row>
    <row r="106" spans="1:10" x14ac:dyDescent="0.3">
      <c r="A106" s="25" t="s">
        <v>77</v>
      </c>
      <c r="B106" s="13" t="s">
        <v>3</v>
      </c>
      <c r="C106">
        <v>5.4898800000000003</v>
      </c>
      <c r="D106">
        <v>4.8197999999999999</v>
      </c>
      <c r="E106">
        <v>4.6254999999999997</v>
      </c>
      <c r="F106">
        <v>4.4817900000000002</v>
      </c>
      <c r="G106" s="23"/>
      <c r="H106" s="27"/>
      <c r="I106" s="10">
        <f t="shared" si="11"/>
        <v>4.8542424999999998</v>
      </c>
      <c r="J106" s="10">
        <f t="shared" si="12"/>
        <v>0.44581958730522386</v>
      </c>
    </row>
    <row r="107" spans="1:10" x14ac:dyDescent="0.3">
      <c r="A107" s="25" t="s">
        <v>75</v>
      </c>
      <c r="B107" s="13" t="s">
        <v>3</v>
      </c>
      <c r="C107">
        <v>3.0091399999999999</v>
      </c>
      <c r="D107">
        <v>5.0187299999999997</v>
      </c>
      <c r="E107">
        <v>5.7667200000000003</v>
      </c>
      <c r="F107">
        <v>5.1927399999999997</v>
      </c>
      <c r="H107" s="27"/>
      <c r="I107" s="10">
        <f t="shared" si="11"/>
        <v>4.7468325</v>
      </c>
      <c r="J107" s="10">
        <f t="shared" si="12"/>
        <v>1.2017358953162958</v>
      </c>
    </row>
    <row r="108" spans="1:10" x14ac:dyDescent="0.3">
      <c r="A108" s="25" t="s">
        <v>78</v>
      </c>
      <c r="B108" s="13" t="s">
        <v>4</v>
      </c>
      <c r="C108" s="11">
        <v>1.71286</v>
      </c>
      <c r="D108" s="11">
        <v>2.1854</v>
      </c>
      <c r="E108" s="11">
        <v>1.1192</v>
      </c>
      <c r="F108" s="11" t="s">
        <v>24</v>
      </c>
      <c r="H108" s="27"/>
      <c r="I108" s="11">
        <f t="shared" si="11"/>
        <v>1.6724866666666667</v>
      </c>
      <c r="J108" s="11">
        <f t="shared" si="12"/>
        <v>0.5342453692202993</v>
      </c>
    </row>
    <row r="109" spans="1:10" x14ac:dyDescent="0.3">
      <c r="A109" s="25" t="s">
        <v>82</v>
      </c>
      <c r="B109" s="13" t="s">
        <v>4</v>
      </c>
      <c r="C109" s="11">
        <v>2.17191</v>
      </c>
      <c r="D109" s="11">
        <v>3.5266799999999998</v>
      </c>
      <c r="E109" s="11">
        <v>2.2103100000000002</v>
      </c>
      <c r="F109" s="11">
        <v>3.1792699999999998</v>
      </c>
      <c r="H109" s="27"/>
      <c r="I109" s="11">
        <f t="shared" si="11"/>
        <v>2.7720424999999995</v>
      </c>
      <c r="J109" s="11">
        <f t="shared" si="12"/>
        <v>0.68581202776344197</v>
      </c>
    </row>
    <row r="110" spans="1:10" x14ac:dyDescent="0.3">
      <c r="A110" s="25" t="s">
        <v>79</v>
      </c>
      <c r="B110" s="13" t="s">
        <v>4</v>
      </c>
      <c r="C110" s="14"/>
      <c r="D110" s="14"/>
      <c r="E110" s="14"/>
      <c r="F110" s="14"/>
      <c r="H110" s="27"/>
      <c r="I110" s="14"/>
      <c r="J110" s="14"/>
    </row>
    <row r="111" spans="1:10" x14ac:dyDescent="0.3">
      <c r="A111" s="25" t="s">
        <v>80</v>
      </c>
      <c r="B111" s="13" t="s">
        <v>4</v>
      </c>
      <c r="C111" s="14"/>
      <c r="D111" s="14"/>
      <c r="E111" s="14"/>
      <c r="F111" s="14"/>
      <c r="H111" s="27"/>
      <c r="I111" s="14"/>
      <c r="J111" s="14"/>
    </row>
    <row r="112" spans="1:10" x14ac:dyDescent="0.3">
      <c r="A112" s="25" t="s">
        <v>83</v>
      </c>
      <c r="B112" s="13" t="s">
        <v>4</v>
      </c>
      <c r="C112" s="11">
        <v>2.9267699999999999</v>
      </c>
      <c r="D112" s="11">
        <v>2.22296</v>
      </c>
      <c r="E112" s="11">
        <v>2.7589299999999999</v>
      </c>
      <c r="F112" s="11">
        <v>2.8452700000000002</v>
      </c>
      <c r="G112" s="22"/>
      <c r="H112" s="26"/>
      <c r="I112" s="11">
        <f>AVERAGE(C112:F112)</f>
        <v>2.6884825000000001</v>
      </c>
      <c r="J112" s="11">
        <f>STDEV(C112:F112)</f>
        <v>0.31782453286627493</v>
      </c>
    </row>
    <row r="113" spans="1:10" x14ac:dyDescent="0.3">
      <c r="A113" s="25" t="s">
        <v>81</v>
      </c>
      <c r="B113" s="13" t="s">
        <v>4</v>
      </c>
      <c r="C113" s="11">
        <v>3.4029099999999999</v>
      </c>
      <c r="D113" s="11">
        <v>3.2547100000000002</v>
      </c>
      <c r="E113" s="11">
        <v>3.1833300000000002</v>
      </c>
      <c r="F113" s="11">
        <v>3.5590299999999999</v>
      </c>
      <c r="H113" s="27"/>
      <c r="I113" s="11">
        <f>AVERAGE(C113:F113)</f>
        <v>3.3499949999999998</v>
      </c>
      <c r="J113" s="11">
        <f>STDEV(C113:F113)</f>
        <v>0.16668541417892552</v>
      </c>
    </row>
    <row r="114" spans="1:10" x14ac:dyDescent="0.3">
      <c r="A114" s="25" t="s">
        <v>84</v>
      </c>
      <c r="B114" s="13" t="s">
        <v>5</v>
      </c>
      <c r="C114">
        <v>3.1684899999999998</v>
      </c>
      <c r="D114" s="22"/>
      <c r="E114" s="22"/>
      <c r="F114" s="22"/>
      <c r="G114" s="10"/>
      <c r="H114" s="26"/>
      <c r="I114" s="10">
        <f>AVERAGE(C114:F114)</f>
        <v>3.1684899999999998</v>
      </c>
      <c r="J114" s="10" t="e">
        <f>STDEV(C114:F114)</f>
        <v>#DIV/0!</v>
      </c>
    </row>
    <row r="115" spans="1:10" x14ac:dyDescent="0.3">
      <c r="A115" s="25" t="s">
        <v>88</v>
      </c>
      <c r="B115" s="13" t="s">
        <v>5</v>
      </c>
      <c r="C115">
        <v>2.5982599999999998</v>
      </c>
      <c r="D115" s="22"/>
      <c r="E115" s="22"/>
      <c r="F115" s="22"/>
      <c r="G115" s="10"/>
      <c r="H115" s="26"/>
      <c r="I115" s="10">
        <f>AVERAGE(C115:F115)</f>
        <v>2.5982599999999998</v>
      </c>
      <c r="J115" s="10"/>
    </row>
    <row r="116" spans="1:10" x14ac:dyDescent="0.3">
      <c r="A116" s="25" t="s">
        <v>85</v>
      </c>
      <c r="B116" s="13" t="s">
        <v>5</v>
      </c>
      <c r="C116" s="14"/>
      <c r="D116" s="14"/>
      <c r="E116" s="14"/>
      <c r="F116" s="14"/>
      <c r="G116" s="18"/>
      <c r="H116" s="26"/>
      <c r="I116" s="14"/>
      <c r="J116" s="14"/>
    </row>
    <row r="117" spans="1:10" x14ac:dyDescent="0.3">
      <c r="A117" s="25" t="s">
        <v>86</v>
      </c>
      <c r="B117" s="13" t="s">
        <v>5</v>
      </c>
      <c r="C117">
        <v>2.3298700000000001</v>
      </c>
      <c r="D117">
        <v>2.82111</v>
      </c>
      <c r="E117">
        <v>2.3517399999999999</v>
      </c>
      <c r="F117">
        <v>3.39418</v>
      </c>
      <c r="H117" s="27"/>
      <c r="I117" s="10">
        <f>AVERAGE(C117:F117)</f>
        <v>2.7242250000000001</v>
      </c>
      <c r="J117" s="10">
        <f>STDEV(C117:F117)</f>
        <v>0.50082842920505122</v>
      </c>
    </row>
    <row r="118" spans="1:10" x14ac:dyDescent="0.3">
      <c r="A118" s="25" t="s">
        <v>89</v>
      </c>
      <c r="B118" s="13" t="s">
        <v>5</v>
      </c>
      <c r="C118">
        <v>4.6514699999999998</v>
      </c>
      <c r="D118">
        <v>3.6501000000000001</v>
      </c>
      <c r="E118">
        <v>5.0418900000000004</v>
      </c>
      <c r="F118">
        <v>2.7764600000000002</v>
      </c>
      <c r="G118">
        <v>1.8789499999999999</v>
      </c>
      <c r="H118" s="27"/>
      <c r="I118" s="10">
        <f>AVERAGE(C118:G118)</f>
        <v>3.599774</v>
      </c>
      <c r="J118" s="10">
        <f>STDEV(C118:G118)</f>
        <v>1.3064624871882089</v>
      </c>
    </row>
    <row r="119" spans="1:10" x14ac:dyDescent="0.3">
      <c r="A119" s="25" t="s">
        <v>87</v>
      </c>
      <c r="B119" s="13" t="s">
        <v>5</v>
      </c>
      <c r="C119">
        <v>4.0503400000000003</v>
      </c>
      <c r="D119">
        <v>3.7242099999999998</v>
      </c>
      <c r="E119">
        <v>3.8730600000000002</v>
      </c>
      <c r="F119">
        <v>3.8576100000000002</v>
      </c>
      <c r="H119" s="27"/>
      <c r="I119" s="10">
        <f>AVERAGE(C119:F119)</f>
        <v>3.8763050000000003</v>
      </c>
      <c r="J119" s="10">
        <f>STDEV(C119:F119)</f>
        <v>0.1338918759049009</v>
      </c>
    </row>
    <row r="120" spans="1:10" x14ac:dyDescent="0.3">
      <c r="A120" s="13" t="s">
        <v>42</v>
      </c>
      <c r="B120" s="13" t="s">
        <v>41</v>
      </c>
      <c r="C120" s="13" t="s">
        <v>43</v>
      </c>
      <c r="D120" s="13" t="s">
        <v>44</v>
      </c>
      <c r="E120" s="13" t="s">
        <v>45</v>
      </c>
      <c r="F120" s="13" t="s">
        <v>46</v>
      </c>
      <c r="G120" s="13" t="s">
        <v>47</v>
      </c>
      <c r="H120" s="13" t="s">
        <v>48</v>
      </c>
      <c r="I120" s="13" t="s">
        <v>49</v>
      </c>
      <c r="J120" s="13" t="s">
        <v>50</v>
      </c>
    </row>
  </sheetData>
  <sortState xmlns:xlrd2="http://schemas.microsoft.com/office/spreadsheetml/2017/richdata2" ref="A84:X120">
    <sortCondition ref="A85:A12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6691-B35A-4376-8222-DDDE0D17EF85}">
  <dimension ref="A1:AN95"/>
  <sheetViews>
    <sheetView workbookViewId="0">
      <selection activeCell="AK10" sqref="B10:AK10"/>
    </sheetView>
  </sheetViews>
  <sheetFormatPr defaultRowHeight="14" x14ac:dyDescent="0.3"/>
  <sheetData>
    <row r="1" spans="1:40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40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40" x14ac:dyDescent="0.3">
      <c r="A3" s="13" t="s">
        <v>43</v>
      </c>
      <c r="B3">
        <v>1.68262</v>
      </c>
      <c r="C3">
        <v>0.77613200000000004</v>
      </c>
      <c r="D3">
        <v>5.3183100000000003</v>
      </c>
      <c r="E3">
        <v>4.5645499999999997</v>
      </c>
      <c r="F3">
        <v>2.9029799999999999</v>
      </c>
      <c r="G3" s="26"/>
      <c r="H3" s="29"/>
      <c r="I3">
        <v>1.3128299999999999</v>
      </c>
      <c r="J3" s="14"/>
      <c r="K3">
        <v>3.6007400000000001</v>
      </c>
      <c r="L3">
        <v>3.7486799999999998</v>
      </c>
      <c r="M3" s="26"/>
      <c r="N3">
        <v>1.4190199999999999</v>
      </c>
      <c r="O3">
        <v>1.4610799999999999</v>
      </c>
      <c r="P3">
        <v>2.6051199999999999</v>
      </c>
      <c r="Q3">
        <v>1.85876</v>
      </c>
      <c r="R3">
        <v>3.3694199999999999</v>
      </c>
      <c r="S3" s="26"/>
      <c r="T3">
        <v>1.7968299999999999</v>
      </c>
      <c r="U3">
        <v>1.3180099999999999</v>
      </c>
      <c r="V3">
        <v>5.3904699999999997</v>
      </c>
      <c r="W3">
        <v>2.8525399999999999</v>
      </c>
      <c r="X3">
        <v>2.1078899999999998</v>
      </c>
      <c r="Y3" s="27"/>
      <c r="Z3">
        <v>2.62087</v>
      </c>
      <c r="AA3" s="14"/>
      <c r="AB3" s="14"/>
      <c r="AC3">
        <v>4.0328900000000001</v>
      </c>
      <c r="AD3">
        <v>2.6648700000000001</v>
      </c>
      <c r="AE3" s="26"/>
      <c r="AF3">
        <v>1.7803599999999999</v>
      </c>
      <c r="AG3" s="14"/>
      <c r="AH3">
        <v>2.4236399999999998</v>
      </c>
      <c r="AI3">
        <v>2.9373200000000002</v>
      </c>
      <c r="AJ3">
        <v>2.0017</v>
      </c>
      <c r="AK3" s="27"/>
    </row>
    <row r="4" spans="1:40" x14ac:dyDescent="0.3">
      <c r="A4" s="13" t="s">
        <v>44</v>
      </c>
      <c r="B4">
        <v>2.3358500000000002</v>
      </c>
      <c r="C4">
        <v>0.58300399999999997</v>
      </c>
      <c r="D4">
        <v>3.9034</v>
      </c>
      <c r="E4">
        <v>5.0009199999999998</v>
      </c>
      <c r="F4">
        <v>3.6559699999999999</v>
      </c>
      <c r="G4" s="26"/>
      <c r="H4" s="29"/>
      <c r="I4">
        <v>1.39873</v>
      </c>
      <c r="J4" s="14"/>
      <c r="K4">
        <v>3.77712</v>
      </c>
      <c r="L4">
        <v>4.17469</v>
      </c>
      <c r="M4" s="26"/>
      <c r="N4">
        <v>1.3969100000000001</v>
      </c>
      <c r="O4">
        <v>1.3729100000000001</v>
      </c>
      <c r="P4">
        <v>2.1011600000000001</v>
      </c>
      <c r="Q4">
        <v>1.79928</v>
      </c>
      <c r="R4">
        <v>3.08968</v>
      </c>
      <c r="S4" s="26"/>
      <c r="T4">
        <v>1.6469499999999999</v>
      </c>
      <c r="U4">
        <v>1.1856500000000001</v>
      </c>
      <c r="V4">
        <v>5.7879699999999996</v>
      </c>
      <c r="W4">
        <v>2.11666</v>
      </c>
      <c r="X4">
        <v>1.1196900000000001</v>
      </c>
      <c r="Y4" s="27"/>
      <c r="AA4" s="14"/>
      <c r="AB4" s="14"/>
      <c r="AC4">
        <v>4.7972200000000003</v>
      </c>
      <c r="AD4">
        <v>2.43669</v>
      </c>
      <c r="AE4" s="26"/>
      <c r="AF4">
        <v>1.93126</v>
      </c>
      <c r="AG4" s="14"/>
      <c r="AH4">
        <v>2.5058699999999998</v>
      </c>
      <c r="AI4">
        <v>3.0723500000000001</v>
      </c>
      <c r="AJ4">
        <v>2.0489799999999998</v>
      </c>
      <c r="AK4" s="27"/>
    </row>
    <row r="5" spans="1:40" x14ac:dyDescent="0.3">
      <c r="A5" s="13" t="s">
        <v>45</v>
      </c>
      <c r="B5">
        <v>1.4793000000000001</v>
      </c>
      <c r="C5">
        <v>0.69786400000000004</v>
      </c>
      <c r="D5">
        <v>4.8961199999999998</v>
      </c>
      <c r="E5">
        <v>4.3378699999999997</v>
      </c>
      <c r="F5">
        <v>2.4977499999999999</v>
      </c>
      <c r="G5" s="26"/>
      <c r="H5" s="29"/>
      <c r="I5">
        <v>1.6462699999999999</v>
      </c>
      <c r="J5" s="14"/>
      <c r="K5">
        <v>3.8470900000000001</v>
      </c>
      <c r="L5">
        <v>3.8005300000000002</v>
      </c>
      <c r="M5" s="26"/>
      <c r="N5">
        <v>1.83728</v>
      </c>
      <c r="O5">
        <v>1.44347</v>
      </c>
      <c r="P5">
        <v>2.48448</v>
      </c>
      <c r="Q5">
        <v>1.8733200000000001</v>
      </c>
      <c r="S5" s="26"/>
      <c r="T5">
        <v>2.3159800000000001</v>
      </c>
      <c r="U5">
        <v>1.2806999999999999</v>
      </c>
      <c r="V5">
        <v>5.5785799999999997</v>
      </c>
      <c r="W5">
        <v>2.7377400000000001</v>
      </c>
      <c r="X5">
        <v>2.1996699999999998</v>
      </c>
      <c r="Y5" s="27"/>
      <c r="AA5" s="14"/>
      <c r="AB5" s="14"/>
      <c r="AC5">
        <v>3.4074900000000001</v>
      </c>
      <c r="AD5">
        <v>2.4660799999999998</v>
      </c>
      <c r="AE5" s="26"/>
      <c r="AF5" s="22"/>
      <c r="AG5" s="14"/>
      <c r="AH5">
        <v>2.7593800000000002</v>
      </c>
      <c r="AI5">
        <v>1.29721</v>
      </c>
      <c r="AJ5">
        <v>2.0832799999999998</v>
      </c>
      <c r="AK5" s="27"/>
    </row>
    <row r="6" spans="1:40" x14ac:dyDescent="0.3">
      <c r="A6" s="13" t="s">
        <v>46</v>
      </c>
      <c r="B6">
        <v>1.8386199999999999</v>
      </c>
      <c r="C6" s="11"/>
      <c r="D6">
        <v>4.9341699999999999</v>
      </c>
      <c r="E6">
        <v>4.8297999999999996</v>
      </c>
      <c r="F6">
        <v>2.4610500000000002</v>
      </c>
      <c r="G6" s="26"/>
      <c r="H6" s="29"/>
      <c r="I6">
        <v>1.5222</v>
      </c>
      <c r="J6" s="14"/>
      <c r="K6">
        <v>3.8735499999999998</v>
      </c>
      <c r="L6">
        <v>3.7557100000000001</v>
      </c>
      <c r="M6" s="26"/>
      <c r="N6">
        <v>1.5331600000000001</v>
      </c>
      <c r="O6">
        <v>1.58178</v>
      </c>
      <c r="P6">
        <v>2.4038900000000001</v>
      </c>
      <c r="Q6">
        <v>1.8534200000000001</v>
      </c>
      <c r="S6" s="26"/>
      <c r="T6">
        <v>1.90831</v>
      </c>
      <c r="U6">
        <v>1.0789</v>
      </c>
      <c r="V6">
        <v>5.0339200000000002</v>
      </c>
      <c r="W6">
        <v>3.1020699999999999</v>
      </c>
      <c r="X6">
        <v>3.01457</v>
      </c>
      <c r="Y6" s="27"/>
      <c r="AA6" s="14"/>
      <c r="AB6" s="14"/>
      <c r="AC6">
        <v>3.8011300000000001</v>
      </c>
      <c r="AD6">
        <v>2.5357799999999999</v>
      </c>
      <c r="AE6" s="26"/>
      <c r="AF6" s="22"/>
      <c r="AG6" s="14"/>
      <c r="AH6">
        <v>2.4347300000000001</v>
      </c>
      <c r="AI6">
        <v>3.4194900000000001</v>
      </c>
      <c r="AJ6" s="22"/>
      <c r="AK6" s="27"/>
    </row>
    <row r="7" spans="1:40" x14ac:dyDescent="0.3">
      <c r="A7" s="13" t="s">
        <v>47</v>
      </c>
      <c r="B7">
        <v>1.3088200000000001</v>
      </c>
      <c r="C7" s="11"/>
      <c r="D7">
        <v>5.35365</v>
      </c>
      <c r="E7">
        <v>4.3807</v>
      </c>
      <c r="F7">
        <v>3.38286</v>
      </c>
      <c r="G7" s="26"/>
      <c r="H7" s="29"/>
      <c r="I7" s="22"/>
      <c r="J7" s="14"/>
      <c r="K7">
        <v>3.54027</v>
      </c>
      <c r="L7">
        <v>4.1903499999999996</v>
      </c>
      <c r="M7" s="26"/>
      <c r="N7">
        <v>1.26606</v>
      </c>
      <c r="O7">
        <v>1.5876300000000001</v>
      </c>
      <c r="P7">
        <v>2.7388300000000001</v>
      </c>
      <c r="Q7">
        <v>1.7886599999999999</v>
      </c>
      <c r="S7" s="26"/>
      <c r="T7">
        <v>1.6721200000000001</v>
      </c>
      <c r="U7">
        <v>1.222</v>
      </c>
      <c r="V7">
        <v>5.6905200000000002</v>
      </c>
      <c r="W7">
        <v>2.4704199999999998</v>
      </c>
      <c r="X7">
        <v>1.9576499999999999</v>
      </c>
      <c r="Y7" s="27"/>
      <c r="AA7" s="14"/>
      <c r="AB7" s="14"/>
      <c r="AC7">
        <v>4.1346100000000003</v>
      </c>
      <c r="AD7">
        <v>2.6243799999999999</v>
      </c>
      <c r="AE7" s="26"/>
      <c r="AF7" s="22"/>
      <c r="AG7" s="14"/>
      <c r="AH7">
        <v>2.4552499999999999</v>
      </c>
      <c r="AI7" s="22"/>
      <c r="AJ7" s="22"/>
      <c r="AK7" s="27"/>
    </row>
    <row r="8" spans="1:40" x14ac:dyDescent="0.3">
      <c r="A8" s="13" t="s">
        <v>48</v>
      </c>
      <c r="B8" s="27"/>
      <c r="C8" s="27"/>
      <c r="D8" s="27"/>
      <c r="E8" s="27"/>
      <c r="F8" s="27"/>
      <c r="G8" s="26"/>
      <c r="H8" s="26"/>
      <c r="I8" s="26"/>
      <c r="J8" s="26"/>
      <c r="K8">
        <v>3.9927899999999998</v>
      </c>
      <c r="L8" s="27"/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  <c r="AB8" s="14"/>
      <c r="AC8" s="27"/>
      <c r="AD8" s="27"/>
      <c r="AE8" s="26"/>
      <c r="AF8" s="26"/>
      <c r="AG8" s="14"/>
      <c r="AH8" s="27"/>
      <c r="AI8" s="27"/>
      <c r="AJ8" s="26"/>
      <c r="AK8" s="27"/>
    </row>
    <row r="9" spans="1:40" x14ac:dyDescent="0.3">
      <c r="A9" s="13" t="s">
        <v>49</v>
      </c>
      <c r="B9" s="11">
        <f>AVERAGE(B3:B7)</f>
        <v>1.7290420000000002</v>
      </c>
      <c r="C9" s="11">
        <f>AVERAGE(C3:C5)</f>
        <v>0.68566666666666665</v>
      </c>
      <c r="D9" s="11">
        <f t="shared" ref="D9:AJ9" si="0">AVERAGE(D3:D7)</f>
        <v>4.8811300000000006</v>
      </c>
      <c r="E9" s="11">
        <f>AVERAGE(E3:E7)</f>
        <v>4.6227679999999998</v>
      </c>
      <c r="F9" s="11">
        <f t="shared" si="0"/>
        <v>2.9801220000000002</v>
      </c>
      <c r="G9" s="11">
        <f>AVERAGE(G11:G26)</f>
        <v>1.8918705625000003</v>
      </c>
      <c r="H9" s="11" t="e">
        <f t="shared" si="0"/>
        <v>#DIV/0!</v>
      </c>
      <c r="I9" s="11">
        <f>AVERAGE(I3:I7)</f>
        <v>1.4700074999999999</v>
      </c>
      <c r="J9" s="11" t="e">
        <f t="shared" si="0"/>
        <v>#DIV/0!</v>
      </c>
      <c r="K9" s="11">
        <f>AVERAGE(K3:K8)</f>
        <v>3.7719266666666669</v>
      </c>
      <c r="L9" s="11">
        <f t="shared" si="0"/>
        <v>3.9339919999999999</v>
      </c>
      <c r="M9" s="11">
        <f>AVERAGE(M11:M35)</f>
        <v>3.0366191111111109</v>
      </c>
      <c r="N9" s="11">
        <f t="shared" si="0"/>
        <v>1.490486</v>
      </c>
      <c r="O9" s="11">
        <f t="shared" si="0"/>
        <v>1.489374</v>
      </c>
      <c r="P9" s="11">
        <f t="shared" si="0"/>
        <v>2.4666959999999998</v>
      </c>
      <c r="Q9" s="11">
        <f t="shared" si="0"/>
        <v>1.8346879999999999</v>
      </c>
      <c r="R9" s="11">
        <f t="shared" si="0"/>
        <v>3.2295499999999997</v>
      </c>
      <c r="S9" s="11">
        <f>AVERAGE(S11:S35)</f>
        <v>2.1856791666666671</v>
      </c>
      <c r="T9" s="11">
        <f t="shared" si="0"/>
        <v>1.8680379999999999</v>
      </c>
      <c r="U9" s="11">
        <f t="shared" si="0"/>
        <v>1.217052</v>
      </c>
      <c r="V9" s="11">
        <f t="shared" si="0"/>
        <v>5.4962919999999995</v>
      </c>
      <c r="W9" s="11">
        <f t="shared" si="0"/>
        <v>2.6558859999999997</v>
      </c>
      <c r="X9" s="11">
        <f>AVERAGE(X3:X7)</f>
        <v>2.0798939999999999</v>
      </c>
      <c r="Y9" s="11">
        <f>AVERAGE(Y11:Y26)</f>
        <v>2.494316875</v>
      </c>
      <c r="Z9" s="11">
        <f t="shared" si="0"/>
        <v>2.62087</v>
      </c>
      <c r="AA9" s="11" t="e">
        <f t="shared" si="0"/>
        <v>#DIV/0!</v>
      </c>
      <c r="AB9" s="11" t="e">
        <f t="shared" si="0"/>
        <v>#DIV/0!</v>
      </c>
      <c r="AC9" s="11">
        <f t="shared" si="0"/>
        <v>4.0346680000000008</v>
      </c>
      <c r="AD9" s="11">
        <f t="shared" si="0"/>
        <v>2.54556</v>
      </c>
      <c r="AE9" s="11">
        <f>AVERAGE(AE11:AE35)</f>
        <v>2.7004257142857142</v>
      </c>
      <c r="AF9" s="11">
        <f t="shared" si="0"/>
        <v>1.85581</v>
      </c>
      <c r="AG9" s="11" t="e">
        <f t="shared" si="0"/>
        <v>#DIV/0!</v>
      </c>
      <c r="AH9" s="11">
        <f t="shared" si="0"/>
        <v>2.5157739999999995</v>
      </c>
      <c r="AI9" s="11">
        <f t="shared" si="0"/>
        <v>2.6815924999999998</v>
      </c>
      <c r="AJ9" s="11">
        <f t="shared" si="0"/>
        <v>2.0446533333333332</v>
      </c>
      <c r="AK9" s="11">
        <f>AVERAGE(AK11:AK29)</f>
        <v>2.7385506842105265</v>
      </c>
    </row>
    <row r="10" spans="1:40" x14ac:dyDescent="0.3">
      <c r="A10" s="13" t="s">
        <v>50</v>
      </c>
      <c r="B10" s="11">
        <f>STDEV(B3:B7)</f>
        <v>0.39412430934922005</v>
      </c>
      <c r="C10" s="11">
        <f t="shared" ref="C10:AJ10" si="1">STDEV(C3:C7)</f>
        <v>9.7140039640374057E-2</v>
      </c>
      <c r="D10" s="11">
        <f t="shared" si="1"/>
        <v>0.58595976768887237</v>
      </c>
      <c r="E10" s="11">
        <f t="shared" si="1"/>
        <v>0.28679884356461405</v>
      </c>
      <c r="F10" s="11">
        <f t="shared" si="1"/>
        <v>0.53081018063899421</v>
      </c>
      <c r="G10" s="11">
        <f>STDEV(G11:G26)</f>
        <v>0.8888271481230352</v>
      </c>
      <c r="H10" s="11" t="e">
        <f t="shared" si="1"/>
        <v>#DIV/0!</v>
      </c>
      <c r="I10" s="11">
        <f t="shared" si="1"/>
        <v>0.14557675464052172</v>
      </c>
      <c r="J10" s="11" t="e">
        <f t="shared" si="1"/>
        <v>#DIV/0!</v>
      </c>
      <c r="K10" s="11">
        <f>STDEV(K3:K8)</f>
        <v>0.17190351790078831</v>
      </c>
      <c r="L10" s="11">
        <f t="shared" si="1"/>
        <v>0.2278113614813799</v>
      </c>
      <c r="M10" s="11">
        <f>STDEV(M11:M35)</f>
        <v>2.2252575526752767</v>
      </c>
      <c r="N10" s="11">
        <f t="shared" si="1"/>
        <v>0.215822864358716</v>
      </c>
      <c r="O10" s="11">
        <f t="shared" si="1"/>
        <v>9.3092294686509897E-2</v>
      </c>
      <c r="P10" s="11">
        <f t="shared" si="1"/>
        <v>0.240361992274153</v>
      </c>
      <c r="Q10" s="11">
        <f t="shared" si="1"/>
        <v>3.8062723496880835E-2</v>
      </c>
      <c r="R10" s="11">
        <f>STDEV(R3:R7)</f>
        <v>0.19780605096912471</v>
      </c>
      <c r="S10" s="11">
        <f>STDEV(S11:S35)</f>
        <v>0.70424071154015122</v>
      </c>
      <c r="T10" s="11">
        <f t="shared" si="1"/>
        <v>0.27138911873912713</v>
      </c>
      <c r="U10" s="11">
        <f t="shared" si="1"/>
        <v>9.2655449219136557E-2</v>
      </c>
      <c r="V10" s="11">
        <f t="shared" si="1"/>
        <v>0.29772388579017295</v>
      </c>
      <c r="W10" s="11">
        <f t="shared" si="1"/>
        <v>0.37736433029633532</v>
      </c>
      <c r="X10" s="11">
        <f t="shared" si="1"/>
        <v>0.67558948487968629</v>
      </c>
      <c r="Y10" s="11">
        <f>STDEV(Y11:Y26)</f>
        <v>0.68163894475710951</v>
      </c>
      <c r="Z10" s="11" t="e">
        <f t="shared" si="1"/>
        <v>#DIV/0!</v>
      </c>
      <c r="AA10" s="11" t="e">
        <f t="shared" si="1"/>
        <v>#DIV/0!</v>
      </c>
      <c r="AB10" s="11" t="e">
        <f t="shared" si="1"/>
        <v>#DIV/0!</v>
      </c>
      <c r="AC10" s="11">
        <f t="shared" si="1"/>
        <v>0.50974732919358523</v>
      </c>
      <c r="AD10" s="11">
        <f t="shared" si="1"/>
        <v>9.8377924607098766E-2</v>
      </c>
      <c r="AE10" s="11">
        <f>STDEV(AE11:AE35)</f>
        <v>0.5534011557730879</v>
      </c>
      <c r="AF10" s="11">
        <f t="shared" si="1"/>
        <v>0.10670241328105004</v>
      </c>
      <c r="AG10" s="11" t="e">
        <f t="shared" si="1"/>
        <v>#DIV/0!</v>
      </c>
      <c r="AH10" s="11">
        <f t="shared" si="1"/>
        <v>0.13978727671000687</v>
      </c>
      <c r="AI10" s="11">
        <f t="shared" si="1"/>
        <v>0.94500363400976917</v>
      </c>
      <c r="AJ10" s="11">
        <f t="shared" si="1"/>
        <v>4.0961739871901479E-2</v>
      </c>
      <c r="AK10" s="11">
        <f>STDEV(AK11:AK29)</f>
        <v>1.1179492814509406</v>
      </c>
    </row>
    <row r="11" spans="1:40" x14ac:dyDescent="0.3">
      <c r="G11">
        <v>1.464</v>
      </c>
      <c r="M11">
        <v>0.67933100000000002</v>
      </c>
      <c r="S11">
        <v>1.5819700000000001</v>
      </c>
      <c r="Y11">
        <v>2.8054000000000001</v>
      </c>
      <c r="AE11">
        <v>3.2247699999999999</v>
      </c>
      <c r="AK11">
        <v>1.09802</v>
      </c>
    </row>
    <row r="12" spans="1:40" x14ac:dyDescent="0.3">
      <c r="E12" s="7" t="s">
        <v>99</v>
      </c>
      <c r="G12">
        <v>1.3506899999999999</v>
      </c>
      <c r="M12">
        <v>0.63009300000000001</v>
      </c>
      <c r="S12">
        <v>1.5244599999999999</v>
      </c>
      <c r="Y12">
        <v>2.0059499999999999</v>
      </c>
      <c r="AE12">
        <v>3.5186000000000002</v>
      </c>
      <c r="AK12">
        <v>1.17276</v>
      </c>
      <c r="AN12" s="12"/>
    </row>
    <row r="13" spans="1:40" x14ac:dyDescent="0.3">
      <c r="E13" s="7" t="s">
        <v>101</v>
      </c>
      <c r="G13">
        <v>1.5123899999999999</v>
      </c>
      <c r="M13">
        <v>1.0708599999999999</v>
      </c>
      <c r="S13">
        <v>1.6570499999999999</v>
      </c>
      <c r="Y13">
        <v>2.1619799999999998</v>
      </c>
      <c r="AB13" s="12"/>
      <c r="AE13">
        <v>2.7313100000000001</v>
      </c>
      <c r="AG13" s="12"/>
      <c r="AH13" s="12"/>
      <c r="AK13">
        <v>3.1599400000000002</v>
      </c>
      <c r="AN13" s="12"/>
    </row>
    <row r="14" spans="1:40" x14ac:dyDescent="0.3">
      <c r="E14" s="7" t="s">
        <v>100</v>
      </c>
      <c r="G14">
        <v>1.4629700000000001</v>
      </c>
      <c r="M14">
        <v>0.72832799999999998</v>
      </c>
      <c r="O14" s="10"/>
      <c r="P14" s="12"/>
      <c r="S14">
        <v>1.67336</v>
      </c>
      <c r="Y14">
        <v>2.008</v>
      </c>
      <c r="AB14" s="12"/>
      <c r="AE14">
        <v>3.7484600000000001</v>
      </c>
      <c r="AG14" s="12"/>
      <c r="AH14" s="12"/>
      <c r="AJ14" s="27"/>
      <c r="AK14">
        <v>0.71989300000000001</v>
      </c>
      <c r="AN14" s="12"/>
    </row>
    <row r="15" spans="1:40" x14ac:dyDescent="0.3">
      <c r="E15" s="36" t="s">
        <v>103</v>
      </c>
      <c r="G15">
        <v>1.5158100000000001</v>
      </c>
      <c r="M15">
        <v>4.3062199999999997</v>
      </c>
      <c r="O15" s="10"/>
      <c r="P15" s="12"/>
      <c r="S15">
        <v>1.51233</v>
      </c>
      <c r="Y15">
        <v>3.4222999999999999</v>
      </c>
      <c r="AB15" s="12"/>
      <c r="AE15">
        <v>2.0954000000000002</v>
      </c>
      <c r="AG15" s="12"/>
      <c r="AH15" s="12"/>
      <c r="AJ15" s="27"/>
      <c r="AK15">
        <v>3.54331</v>
      </c>
      <c r="AN15" s="12"/>
    </row>
    <row r="16" spans="1:40" x14ac:dyDescent="0.3">
      <c r="E16" s="21"/>
      <c r="G16">
        <v>0.89075199999999999</v>
      </c>
      <c r="M16">
        <v>5.7336099999999997</v>
      </c>
      <c r="P16" s="12"/>
      <c r="S16">
        <v>1.5116400000000001</v>
      </c>
      <c r="Y16">
        <v>3.3748999999999998</v>
      </c>
      <c r="AB16" s="12"/>
      <c r="AE16">
        <v>2.85229</v>
      </c>
      <c r="AH16" s="12"/>
      <c r="AJ16" s="27"/>
      <c r="AK16">
        <v>3.2318600000000002</v>
      </c>
      <c r="AN16" s="12"/>
    </row>
    <row r="17" spans="5:40" x14ac:dyDescent="0.3">
      <c r="E17" s="21"/>
      <c r="G17">
        <v>2.2110699999999999</v>
      </c>
      <c r="M17">
        <v>5.7605399999999998</v>
      </c>
      <c r="P17" s="12"/>
      <c r="S17">
        <v>1.86974</v>
      </c>
      <c r="W17" s="12"/>
      <c r="Y17">
        <v>3.51383</v>
      </c>
      <c r="AB17" s="12"/>
      <c r="AE17">
        <v>3.2349800000000002</v>
      </c>
      <c r="AJ17" s="27"/>
      <c r="AK17">
        <v>2.8905400000000001</v>
      </c>
      <c r="AN17" s="12"/>
    </row>
    <row r="18" spans="5:40" x14ac:dyDescent="0.3">
      <c r="E18" s="21"/>
      <c r="G18">
        <v>1.2154199999999999</v>
      </c>
      <c r="M18">
        <v>4.2914000000000003</v>
      </c>
      <c r="P18" s="12"/>
      <c r="S18">
        <v>1.98437</v>
      </c>
      <c r="W18" s="12"/>
      <c r="Y18">
        <v>3.5696699999999999</v>
      </c>
      <c r="AB18" s="12"/>
      <c r="AE18">
        <v>2.5945499999999999</v>
      </c>
      <c r="AH18" s="12"/>
      <c r="AJ18" s="27"/>
      <c r="AK18">
        <v>3.00238</v>
      </c>
      <c r="AN18" s="12"/>
    </row>
    <row r="19" spans="5:40" x14ac:dyDescent="0.3">
      <c r="E19" s="21"/>
      <c r="G19">
        <v>2.15178</v>
      </c>
      <c r="M19">
        <v>4.1291900000000004</v>
      </c>
      <c r="S19">
        <v>1.897</v>
      </c>
      <c r="W19" s="12"/>
      <c r="Y19">
        <v>3.1160100000000002</v>
      </c>
      <c r="AB19" s="12"/>
      <c r="AE19">
        <v>2.71122</v>
      </c>
      <c r="AH19" s="12"/>
      <c r="AJ19" s="27"/>
      <c r="AK19">
        <v>3.3754</v>
      </c>
      <c r="AN19" s="12"/>
    </row>
    <row r="20" spans="5:40" x14ac:dyDescent="0.3">
      <c r="E20" s="21"/>
      <c r="G20">
        <v>2.6458300000000001</v>
      </c>
      <c r="S20">
        <v>2.2126299999999999</v>
      </c>
      <c r="W20" s="12"/>
      <c r="Y20">
        <v>1.8892</v>
      </c>
      <c r="AE20">
        <v>2.2683900000000001</v>
      </c>
      <c r="AH20" s="12"/>
      <c r="AJ20" s="27"/>
      <c r="AK20">
        <v>4.0726899999999997</v>
      </c>
      <c r="AN20" s="12"/>
    </row>
    <row r="21" spans="5:40" x14ac:dyDescent="0.3">
      <c r="E21" s="21"/>
      <c r="G21">
        <v>2.7670300000000001</v>
      </c>
      <c r="S21">
        <v>2.4235799999999998</v>
      </c>
      <c r="W21" s="12"/>
      <c r="Y21">
        <v>2.0314800000000002</v>
      </c>
      <c r="AE21">
        <v>2.3235199999999998</v>
      </c>
      <c r="AH21" s="12"/>
      <c r="AJ21" s="27"/>
      <c r="AK21">
        <v>4.6471200000000001</v>
      </c>
      <c r="AN21" s="12"/>
    </row>
    <row r="22" spans="5:40" x14ac:dyDescent="0.3">
      <c r="E22" s="21"/>
      <c r="G22">
        <v>0.99473699999999998</v>
      </c>
      <c r="I22" s="12"/>
      <c r="S22">
        <v>1.71197</v>
      </c>
      <c r="Y22">
        <v>2.2958699999999999</v>
      </c>
      <c r="AE22">
        <v>2.3840499999999998</v>
      </c>
      <c r="AH22" s="12"/>
      <c r="AJ22" s="27"/>
      <c r="AK22">
        <v>3.7953700000000001</v>
      </c>
      <c r="AN22" s="12"/>
    </row>
    <row r="23" spans="5:40" x14ac:dyDescent="0.3">
      <c r="E23" s="21"/>
      <c r="G23">
        <v>1.28562</v>
      </c>
      <c r="I23" s="12"/>
      <c r="S23">
        <v>1.7704899999999999</v>
      </c>
      <c r="Y23">
        <v>2.11659</v>
      </c>
      <c r="AE23">
        <v>2.07138</v>
      </c>
      <c r="AJ23" s="27"/>
      <c r="AK23">
        <v>4.3387399999999996</v>
      </c>
      <c r="AN23" s="12"/>
    </row>
    <row r="24" spans="5:40" x14ac:dyDescent="0.3">
      <c r="E24" s="21"/>
      <c r="G24">
        <v>1.43845</v>
      </c>
      <c r="I24" s="12"/>
      <c r="S24">
        <v>2.37507</v>
      </c>
      <c r="Y24">
        <v>2.1429100000000001</v>
      </c>
      <c r="AE24">
        <v>2.04704</v>
      </c>
      <c r="AJ24" s="27"/>
      <c r="AK24">
        <v>2.1546799999999999</v>
      </c>
      <c r="AN24" s="12"/>
    </row>
    <row r="25" spans="5:40" x14ac:dyDescent="0.3">
      <c r="E25" s="21"/>
      <c r="G25">
        <v>3.4020800000000002</v>
      </c>
      <c r="I25" s="12"/>
      <c r="S25">
        <v>3.2827199999999999</v>
      </c>
      <c r="Y25">
        <v>1.67093</v>
      </c>
      <c r="AJ25" s="27"/>
      <c r="AK25">
        <v>2.3709199999999999</v>
      </c>
      <c r="AN25" s="12"/>
    </row>
    <row r="26" spans="5:40" x14ac:dyDescent="0.3">
      <c r="E26" s="21"/>
      <c r="G26">
        <v>3.9613</v>
      </c>
      <c r="I26" s="12"/>
      <c r="O26" s="10"/>
      <c r="P26" s="12"/>
      <c r="S26">
        <v>3.00908</v>
      </c>
      <c r="Y26">
        <v>1.7840499999999999</v>
      </c>
      <c r="AB26" s="12"/>
      <c r="AG26" s="12"/>
      <c r="AH26" s="12"/>
      <c r="AJ26" s="27"/>
      <c r="AK26">
        <v>1.88429</v>
      </c>
      <c r="AN26" s="12"/>
    </row>
    <row r="27" spans="5:40" x14ac:dyDescent="0.3">
      <c r="E27" s="21"/>
      <c r="I27" s="12"/>
      <c r="O27" s="10"/>
      <c r="P27" s="12"/>
      <c r="S27">
        <v>3.29562</v>
      </c>
      <c r="AB27" s="12"/>
      <c r="AG27" s="12"/>
      <c r="AH27" s="12"/>
      <c r="AJ27" s="27"/>
      <c r="AK27">
        <v>2.0934300000000001</v>
      </c>
      <c r="AN27" s="12"/>
    </row>
    <row r="28" spans="5:40" x14ac:dyDescent="0.3">
      <c r="E28" s="21"/>
      <c r="O28" s="10"/>
      <c r="P28" s="12"/>
      <c r="S28">
        <v>3.5498699999999999</v>
      </c>
      <c r="AB28" s="12"/>
      <c r="AG28" s="12"/>
      <c r="AH28" s="12"/>
      <c r="AJ28" s="27"/>
      <c r="AK28">
        <v>1.7437199999999999</v>
      </c>
      <c r="AN28" s="12"/>
    </row>
    <row r="29" spans="5:40" x14ac:dyDescent="0.3">
      <c r="E29" s="21"/>
      <c r="J29" s="12"/>
      <c r="O29" s="10"/>
      <c r="P29" s="12"/>
      <c r="S29">
        <v>3.9314800000000001</v>
      </c>
      <c r="AB29" s="12"/>
      <c r="AG29" s="12"/>
      <c r="AH29" s="12"/>
      <c r="AJ29" s="27"/>
      <c r="AK29">
        <v>2.7374000000000001</v>
      </c>
      <c r="AN29" s="12"/>
    </row>
    <row r="30" spans="5:40" x14ac:dyDescent="0.3">
      <c r="E30" s="21"/>
      <c r="J30" s="12"/>
      <c r="S30">
        <v>1.96269</v>
      </c>
      <c r="V30" s="12"/>
      <c r="AB30" s="12"/>
      <c r="AN30" s="12"/>
    </row>
    <row r="31" spans="5:40" x14ac:dyDescent="0.3">
      <c r="J31" s="12"/>
      <c r="S31">
        <v>2.1464300000000001</v>
      </c>
      <c r="V31" s="12"/>
      <c r="AB31" s="12"/>
      <c r="AN31" s="12"/>
    </row>
    <row r="32" spans="5:40" x14ac:dyDescent="0.3">
      <c r="J32" s="12"/>
      <c r="S32">
        <v>2.0254500000000002</v>
      </c>
      <c r="V32" s="12"/>
      <c r="AB32" s="12"/>
      <c r="AN32" s="12"/>
    </row>
    <row r="33" spans="3:40" x14ac:dyDescent="0.3">
      <c r="J33" s="12"/>
      <c r="S33">
        <v>1.8137799999999999</v>
      </c>
      <c r="V33" s="12"/>
      <c r="AB33" s="12"/>
      <c r="AN33" s="12"/>
    </row>
    <row r="34" spans="3:40" x14ac:dyDescent="0.3">
      <c r="J34" s="12"/>
      <c r="S34">
        <v>1.7335199999999999</v>
      </c>
      <c r="V34" s="12"/>
      <c r="AB34" s="12"/>
      <c r="AN34" s="12"/>
    </row>
    <row r="35" spans="3:40" x14ac:dyDescent="0.3">
      <c r="J35" s="12"/>
      <c r="V35" s="12"/>
      <c r="AB35" s="12"/>
      <c r="AN35" s="12"/>
    </row>
    <row r="36" spans="3:40" x14ac:dyDescent="0.3">
      <c r="J36" s="12"/>
      <c r="O36" s="10"/>
      <c r="P36" s="12"/>
      <c r="V36" s="12"/>
      <c r="AB36" s="12"/>
      <c r="AG36" s="12"/>
      <c r="AH36" s="12"/>
      <c r="AJ36" s="27"/>
      <c r="AN36" s="12"/>
    </row>
    <row r="37" spans="3:40" x14ac:dyDescent="0.3">
      <c r="J37" s="12"/>
      <c r="L37" s="12"/>
      <c r="O37" s="10"/>
      <c r="P37" s="12"/>
      <c r="V37" s="12"/>
      <c r="AB37" s="12"/>
      <c r="AG37" s="12"/>
      <c r="AH37" s="12"/>
      <c r="AN37" s="12"/>
    </row>
    <row r="38" spans="3:40" x14ac:dyDescent="0.3">
      <c r="J38" s="12"/>
      <c r="L38" s="12"/>
      <c r="O38" s="10"/>
      <c r="P38" s="12"/>
      <c r="V38" s="12"/>
      <c r="AB38" s="12"/>
      <c r="AG38" s="12"/>
      <c r="AH38" s="12"/>
      <c r="AN38" s="12"/>
    </row>
    <row r="39" spans="3:40" x14ac:dyDescent="0.3">
      <c r="J39" s="12"/>
      <c r="L39" s="12"/>
      <c r="O39" s="10"/>
      <c r="P39" s="12"/>
      <c r="V39" s="12"/>
      <c r="AB39" s="12"/>
      <c r="AG39" s="12"/>
      <c r="AH39" s="12"/>
      <c r="AN39" s="12"/>
    </row>
    <row r="40" spans="3:40" x14ac:dyDescent="0.3">
      <c r="C40" s="12"/>
      <c r="G40" s="12"/>
      <c r="J40" s="12"/>
      <c r="L40" s="12"/>
      <c r="O40" s="10"/>
      <c r="P40" s="12"/>
      <c r="V40" s="12"/>
      <c r="AB40" s="12"/>
      <c r="AG40" s="12"/>
      <c r="AH40" s="12"/>
      <c r="AN40" s="12"/>
    </row>
    <row r="41" spans="3:40" x14ac:dyDescent="0.3">
      <c r="C41" s="12"/>
      <c r="G41" s="12"/>
      <c r="J41" s="12"/>
      <c r="L41" s="12"/>
      <c r="O41" s="10"/>
      <c r="P41" s="12"/>
      <c r="V41" s="12"/>
      <c r="AB41" s="12"/>
      <c r="AG41" s="12"/>
      <c r="AH41" s="12"/>
      <c r="AN41" s="12"/>
    </row>
    <row r="42" spans="3:40" x14ac:dyDescent="0.3">
      <c r="C42" s="12"/>
      <c r="G42" s="12"/>
      <c r="J42" s="12"/>
      <c r="L42" s="12"/>
      <c r="O42" s="10"/>
      <c r="P42" s="12"/>
      <c r="V42" s="12"/>
      <c r="AB42" s="12"/>
      <c r="AG42" s="12"/>
      <c r="AH42" s="12"/>
      <c r="AN42" s="12"/>
    </row>
    <row r="43" spans="3:40" x14ac:dyDescent="0.3">
      <c r="C43" s="12"/>
      <c r="G43" s="12"/>
      <c r="J43" s="12"/>
      <c r="L43" s="12"/>
      <c r="O43" s="10"/>
      <c r="P43" s="12"/>
      <c r="V43" s="12"/>
      <c r="AB43" s="12"/>
      <c r="AG43" s="12"/>
      <c r="AH43" s="12"/>
      <c r="AN43" s="12"/>
    </row>
    <row r="44" spans="3:40" x14ac:dyDescent="0.3">
      <c r="C44" s="12"/>
      <c r="G44" s="12"/>
      <c r="L44" s="12"/>
      <c r="O44" s="10"/>
      <c r="P44" s="12"/>
      <c r="V44" s="12"/>
      <c r="AB44" s="12"/>
      <c r="AG44" s="12"/>
      <c r="AH44" s="12"/>
      <c r="AN44" s="12"/>
    </row>
    <row r="45" spans="3:40" x14ac:dyDescent="0.3">
      <c r="C45" s="12"/>
      <c r="L45" s="12"/>
      <c r="O45" s="10"/>
      <c r="P45" s="12"/>
      <c r="V45" s="12"/>
      <c r="AB45" s="12"/>
      <c r="AG45" s="12"/>
      <c r="AH45" s="12"/>
      <c r="AN45" s="12"/>
    </row>
    <row r="46" spans="3:40" x14ac:dyDescent="0.3">
      <c r="C46" s="12"/>
      <c r="L46" s="12"/>
      <c r="O46" s="10"/>
      <c r="P46" s="12"/>
      <c r="AB46" s="12"/>
      <c r="AG46" s="12"/>
      <c r="AH46" s="12"/>
      <c r="AN46" s="12"/>
    </row>
    <row r="47" spans="3:40" x14ac:dyDescent="0.3">
      <c r="C47" s="12"/>
      <c r="L47" s="12"/>
      <c r="O47" s="10"/>
      <c r="P47" s="12"/>
      <c r="AB47" s="12"/>
      <c r="AG47" s="12"/>
      <c r="AH47" s="12"/>
      <c r="AN47" s="12"/>
    </row>
    <row r="48" spans="3:40" x14ac:dyDescent="0.3">
      <c r="C48" s="12"/>
      <c r="L48" s="12"/>
      <c r="O48" s="10"/>
      <c r="P48" s="12"/>
      <c r="AB48" s="12"/>
      <c r="AG48" s="12"/>
      <c r="AH48" s="12"/>
      <c r="AN48" s="12"/>
    </row>
    <row r="49" spans="1:40" x14ac:dyDescent="0.3">
      <c r="C49" s="12"/>
      <c r="L49" s="12"/>
      <c r="O49" s="10"/>
      <c r="P49" s="12"/>
      <c r="AB49" s="12"/>
      <c r="AG49" s="12"/>
      <c r="AH49" s="12"/>
      <c r="AN49" s="12"/>
    </row>
    <row r="50" spans="1:40" x14ac:dyDescent="0.3">
      <c r="C50" s="12"/>
      <c r="L50" s="12"/>
      <c r="AB50" s="12"/>
      <c r="AG50" s="12"/>
      <c r="AH50" s="12"/>
      <c r="AN50" s="12"/>
    </row>
    <row r="51" spans="1:40" x14ac:dyDescent="0.3">
      <c r="C51" s="12"/>
      <c r="L51" s="12"/>
      <c r="AB51" s="12"/>
      <c r="AG51" s="12"/>
      <c r="AH51" s="12"/>
      <c r="AN51" s="12"/>
    </row>
    <row r="52" spans="1:40" x14ac:dyDescent="0.3">
      <c r="C52" s="12"/>
      <c r="L52" s="12"/>
      <c r="AB52" s="12"/>
      <c r="AG52" s="12"/>
      <c r="AH52" s="12"/>
      <c r="AN52" s="12"/>
    </row>
    <row r="53" spans="1:40" x14ac:dyDescent="0.3">
      <c r="C53" s="12"/>
      <c r="L53" s="12"/>
      <c r="AB53" s="12"/>
      <c r="AG53" s="12"/>
      <c r="AH53" s="12"/>
    </row>
    <row r="54" spans="1:40" x14ac:dyDescent="0.3">
      <c r="C54" s="12"/>
      <c r="L54" s="12"/>
      <c r="AB54" s="12"/>
      <c r="AG54" s="12"/>
      <c r="AH54" s="12"/>
    </row>
    <row r="55" spans="1:40" x14ac:dyDescent="0.3">
      <c r="C55" s="12"/>
      <c r="L55" s="12"/>
      <c r="AB55" s="12"/>
      <c r="AG55" s="12"/>
      <c r="AH55" s="12"/>
    </row>
    <row r="56" spans="1:40" x14ac:dyDescent="0.3">
      <c r="L56" s="12"/>
      <c r="AB56" s="12"/>
      <c r="AG56" s="12"/>
      <c r="AH56" s="12"/>
    </row>
    <row r="57" spans="1:40" x14ac:dyDescent="0.3">
      <c r="L57" s="12"/>
      <c r="AB57" s="12"/>
      <c r="AG57" s="12"/>
      <c r="AH57" s="12"/>
    </row>
    <row r="58" spans="1:40" x14ac:dyDescent="0.3">
      <c r="L58" s="12"/>
      <c r="AB58" s="12"/>
      <c r="AG58" s="12"/>
    </row>
    <row r="59" spans="1:40" x14ac:dyDescent="0.3">
      <c r="A59" s="25" t="s">
        <v>58</v>
      </c>
      <c r="B59" s="25" t="s">
        <v>0</v>
      </c>
      <c r="C59">
        <v>1.5508299999999999</v>
      </c>
      <c r="D59">
        <v>2.0945499999999999</v>
      </c>
      <c r="E59">
        <v>1.3633500000000001</v>
      </c>
      <c r="F59">
        <v>1.6951700000000001</v>
      </c>
      <c r="G59">
        <v>1.2134400000000001</v>
      </c>
      <c r="H59" s="27"/>
      <c r="I59" s="11">
        <f>AVERAGE(C59:G59)</f>
        <v>1.5834680000000001</v>
      </c>
      <c r="J59" s="11">
        <f>STDEV(C59:G59)</f>
        <v>0.33916074407277796</v>
      </c>
      <c r="L59" s="12"/>
      <c r="AB59" s="12"/>
      <c r="AG59" s="12"/>
    </row>
    <row r="60" spans="1:40" x14ac:dyDescent="0.3">
      <c r="A60" s="25" t="s">
        <v>57</v>
      </c>
      <c r="B60" s="25" t="s">
        <v>0</v>
      </c>
      <c r="C60">
        <v>2.6528700000000001</v>
      </c>
      <c r="D60">
        <v>3.2796599999999998</v>
      </c>
      <c r="E60">
        <v>2.28125</v>
      </c>
      <c r="F60">
        <v>2.2505600000000001</v>
      </c>
      <c r="G60">
        <v>3.03972</v>
      </c>
      <c r="H60" s="27"/>
      <c r="I60" s="11">
        <f>AVERAGE(C60:G60)</f>
        <v>2.700812</v>
      </c>
      <c r="J60" s="11">
        <f>STDEV(C60:G60)</f>
        <v>0.45579085397800628</v>
      </c>
      <c r="L60" s="12"/>
      <c r="AB60" s="12"/>
      <c r="AG60" s="12"/>
    </row>
    <row r="61" spans="1:40" x14ac:dyDescent="0.3">
      <c r="A61" s="25" t="s">
        <v>54</v>
      </c>
      <c r="B61" s="25" t="s">
        <v>0</v>
      </c>
      <c r="C61">
        <v>0.72492800000000002</v>
      </c>
      <c r="D61">
        <v>0.54744000000000004</v>
      </c>
      <c r="E61">
        <v>0.65430999999999995</v>
      </c>
      <c r="F61" s="11"/>
      <c r="G61" s="11"/>
      <c r="H61" s="27"/>
      <c r="I61" s="11">
        <f>AVERAGE(C61:G61)</f>
        <v>0.64222600000000007</v>
      </c>
      <c r="J61" s="11">
        <f>STDEV(C61:G61)</f>
        <v>8.9358910176880788E-2</v>
      </c>
    </row>
    <row r="62" spans="1:40" x14ac:dyDescent="0.3">
      <c r="A62" s="25" t="s">
        <v>55</v>
      </c>
      <c r="B62" s="25" t="s">
        <v>0</v>
      </c>
      <c r="C62">
        <v>4.7005100000000004</v>
      </c>
      <c r="D62">
        <v>3.5152100000000002</v>
      </c>
      <c r="E62">
        <v>4.3157199999999998</v>
      </c>
      <c r="F62">
        <v>4.3463500000000002</v>
      </c>
      <c r="G62">
        <v>4.6152699999999998</v>
      </c>
      <c r="H62" s="27"/>
      <c r="I62" s="11">
        <f>AVERAGE(C62:G62)</f>
        <v>4.2986120000000003</v>
      </c>
      <c r="J62" s="11">
        <f>STDEV(C62:G62)</f>
        <v>0.4685308381739669</v>
      </c>
    </row>
    <row r="63" spans="1:40" x14ac:dyDescent="0.3">
      <c r="A63" s="25" t="s">
        <v>59</v>
      </c>
      <c r="B63" s="25" t="s">
        <v>0</v>
      </c>
      <c r="C63" s="26"/>
      <c r="D63" s="26"/>
      <c r="E63" s="26"/>
      <c r="F63" s="26"/>
      <c r="G63" s="26"/>
      <c r="H63" s="26"/>
      <c r="I63" s="11">
        <f>AVERAGE(K63:AI63)</f>
        <v>4.7143256000000004</v>
      </c>
      <c r="J63" s="11">
        <f>STDEV(K63:AI63)</f>
        <v>0.78121220740098607</v>
      </c>
      <c r="K63">
        <v>4.65123</v>
      </c>
      <c r="L63">
        <v>4.6399400000000002</v>
      </c>
      <c r="M63">
        <v>4.5322399999999998</v>
      </c>
      <c r="N63">
        <v>4.6942899999999996</v>
      </c>
      <c r="O63">
        <v>4.6346999999999996</v>
      </c>
      <c r="P63">
        <v>4.0170599999999999</v>
      </c>
      <c r="Q63">
        <v>4.0155599999999998</v>
      </c>
      <c r="R63">
        <v>3.94394</v>
      </c>
      <c r="S63">
        <v>4.7484700000000002</v>
      </c>
      <c r="T63">
        <v>4.1531500000000001</v>
      </c>
      <c r="U63">
        <v>3.9527600000000001</v>
      </c>
      <c r="V63">
        <v>5.3341399999999997</v>
      </c>
      <c r="W63">
        <v>4.4386599999999996</v>
      </c>
      <c r="X63">
        <v>5.2803500000000003</v>
      </c>
      <c r="Y63">
        <v>5.7654800000000002</v>
      </c>
      <c r="Z63">
        <v>5.8528000000000002</v>
      </c>
      <c r="AA63">
        <v>4.0645499999999997</v>
      </c>
      <c r="AB63">
        <v>4.2305999999999999</v>
      </c>
      <c r="AC63">
        <v>4.2422300000000002</v>
      </c>
      <c r="AD63">
        <v>4.0375399999999999</v>
      </c>
      <c r="AE63">
        <v>4.5287100000000002</v>
      </c>
      <c r="AF63">
        <v>4.2116300000000004</v>
      </c>
      <c r="AG63">
        <v>4.6586800000000004</v>
      </c>
      <c r="AH63">
        <v>6.38924</v>
      </c>
      <c r="AI63">
        <v>6.8401899999999998</v>
      </c>
    </row>
    <row r="64" spans="1:40" x14ac:dyDescent="0.3">
      <c r="A64" s="25" t="s">
        <v>56</v>
      </c>
      <c r="B64" s="25" t="s">
        <v>0</v>
      </c>
      <c r="C64">
        <v>4.0086399999999998</v>
      </c>
      <c r="D64">
        <v>4.39161</v>
      </c>
      <c r="E64">
        <v>3.8444099999999999</v>
      </c>
      <c r="F64">
        <v>4.2469000000000001</v>
      </c>
      <c r="G64">
        <v>3.8796599999999999</v>
      </c>
      <c r="H64" s="27"/>
      <c r="I64" s="11">
        <f>AVERAGE(C64:G64)</f>
        <v>4.0742440000000002</v>
      </c>
      <c r="J64" s="11">
        <f>STDEV(C64:G64)</f>
        <v>0.23744565574042423</v>
      </c>
    </row>
    <row r="65" spans="1:35" x14ac:dyDescent="0.3">
      <c r="A65" s="25" t="s">
        <v>60</v>
      </c>
      <c r="B65" s="25" t="s">
        <v>1</v>
      </c>
      <c r="C65">
        <v>4.7753899999999998</v>
      </c>
      <c r="D65">
        <v>4.8590200000000001</v>
      </c>
      <c r="E65">
        <v>5.0782499999999997</v>
      </c>
      <c r="F65">
        <v>4.8025099999999998</v>
      </c>
      <c r="G65">
        <v>4.8116899999999996</v>
      </c>
      <c r="H65" s="26"/>
      <c r="I65" s="11">
        <f>AVERAGE(C65:G65)</f>
        <v>4.8653719999999989</v>
      </c>
      <c r="J65" s="11">
        <f>STDEV(C65:G65)</f>
        <v>0.12276760492898765</v>
      </c>
    </row>
    <row r="66" spans="1:35" x14ac:dyDescent="0.3">
      <c r="A66" s="25" t="s">
        <v>64</v>
      </c>
      <c r="B66" s="25" t="s">
        <v>1</v>
      </c>
      <c r="C66">
        <v>2.8887700000000001</v>
      </c>
      <c r="D66">
        <v>3.2399200000000001</v>
      </c>
      <c r="E66">
        <v>2.9380500000000001</v>
      </c>
      <c r="F66">
        <v>2.9235500000000001</v>
      </c>
      <c r="G66">
        <v>3.2790499999999998</v>
      </c>
      <c r="H66" s="27"/>
      <c r="I66" s="11">
        <f>AVERAGE(C66:G66)</f>
        <v>3.0538680000000005</v>
      </c>
      <c r="J66" s="11">
        <f>STDEV(C66:G66)</f>
        <v>0.18906098201374069</v>
      </c>
    </row>
    <row r="67" spans="1:35" x14ac:dyDescent="0.3">
      <c r="A67" s="25" t="s">
        <v>61</v>
      </c>
      <c r="B67" s="25" t="s">
        <v>1</v>
      </c>
      <c r="C67">
        <v>1.23624</v>
      </c>
      <c r="D67">
        <v>1.30646</v>
      </c>
      <c r="E67">
        <v>1.5283800000000001</v>
      </c>
      <c r="F67">
        <v>1.4285699999999999</v>
      </c>
      <c r="G67" s="22"/>
      <c r="H67" s="26"/>
      <c r="I67" s="11">
        <f>AVERAGE(C67:G67)</f>
        <v>1.3749125</v>
      </c>
      <c r="J67" s="11">
        <f>STDEV(C67:G67)</f>
        <v>0.12954691283469477</v>
      </c>
    </row>
    <row r="68" spans="1:35" x14ac:dyDescent="0.3">
      <c r="A68" s="25" t="s">
        <v>62</v>
      </c>
      <c r="B68" s="25" t="s">
        <v>1</v>
      </c>
      <c r="C68" s="14"/>
      <c r="D68" s="14"/>
      <c r="E68" s="14"/>
      <c r="F68" s="14"/>
      <c r="G68" s="14"/>
      <c r="H68" s="26"/>
      <c r="I68" s="11" t="e">
        <f>AVERAGE(C68:G68)</f>
        <v>#DIV/0!</v>
      </c>
      <c r="J68" s="11" t="e">
        <f>STDEV(C68:G68)</f>
        <v>#DIV/0!</v>
      </c>
    </row>
    <row r="69" spans="1:35" x14ac:dyDescent="0.3">
      <c r="A69" s="25" t="s">
        <v>65</v>
      </c>
      <c r="B69" s="25" t="s">
        <v>1</v>
      </c>
      <c r="C69" s="26"/>
      <c r="D69" s="26"/>
      <c r="E69" s="26"/>
      <c r="F69" s="26"/>
      <c r="G69" s="26"/>
      <c r="H69" s="26"/>
      <c r="I69" s="11">
        <f>AVERAGE(K69:AI69)</f>
        <v>2.5795923333333333</v>
      </c>
      <c r="J69" s="11">
        <f>STDEV(K69:AI69)</f>
        <v>1.8410389415212001</v>
      </c>
      <c r="K69">
        <v>0.57962400000000003</v>
      </c>
      <c r="L69">
        <v>0.54914399999999997</v>
      </c>
      <c r="M69">
        <v>0.92490899999999998</v>
      </c>
      <c r="N69">
        <v>0.64255399999999996</v>
      </c>
      <c r="O69">
        <v>3.8067500000000001</v>
      </c>
      <c r="P69">
        <v>4.5923600000000002</v>
      </c>
      <c r="Q69">
        <v>4.6382300000000001</v>
      </c>
      <c r="R69">
        <v>3.8048899999999999</v>
      </c>
      <c r="S69">
        <v>3.67787</v>
      </c>
    </row>
    <row r="70" spans="1:35" x14ac:dyDescent="0.3">
      <c r="A70" s="25" t="s">
        <v>63</v>
      </c>
      <c r="B70" s="25" t="s">
        <v>1</v>
      </c>
      <c r="C70">
        <v>2.9059699999999999</v>
      </c>
      <c r="D70">
        <v>3.0182099999999998</v>
      </c>
      <c r="E70">
        <v>3.10561</v>
      </c>
      <c r="F70">
        <v>3.1322000000000001</v>
      </c>
      <c r="G70">
        <v>2.7890000000000001</v>
      </c>
      <c r="H70" s="27">
        <v>3.22994</v>
      </c>
      <c r="I70" s="11">
        <f>AVERAGE(C70:G70)</f>
        <v>2.9901979999999999</v>
      </c>
      <c r="J70" s="11">
        <f>STDEV(C70:G70)</f>
        <v>0.14304209265107942</v>
      </c>
    </row>
    <row r="71" spans="1:35" x14ac:dyDescent="0.3">
      <c r="A71" s="25" t="s">
        <v>66</v>
      </c>
      <c r="B71" s="25" t="s">
        <v>2</v>
      </c>
      <c r="C71">
        <v>1.29569</v>
      </c>
      <c r="D71">
        <v>1.2912999999999999</v>
      </c>
      <c r="E71">
        <v>1.6675</v>
      </c>
      <c r="F71">
        <v>1.38046</v>
      </c>
      <c r="G71">
        <v>1.17083</v>
      </c>
      <c r="H71" s="26"/>
      <c r="I71" s="11">
        <f>AVERAGE(C71:G71)</f>
        <v>1.361156</v>
      </c>
      <c r="J71" s="11">
        <f>STDEV(C71:G71)</f>
        <v>0.18682139526831504</v>
      </c>
    </row>
    <row r="72" spans="1:35" x14ac:dyDescent="0.3">
      <c r="A72" s="25" t="s">
        <v>70</v>
      </c>
      <c r="B72" s="25" t="s">
        <v>2</v>
      </c>
      <c r="C72">
        <v>6.58521</v>
      </c>
      <c r="D72">
        <v>6.3876099999999996</v>
      </c>
      <c r="E72">
        <v>6.3239200000000002</v>
      </c>
      <c r="F72">
        <v>6.8249700000000004</v>
      </c>
      <c r="G72">
        <v>6.6334499999999998</v>
      </c>
      <c r="H72" s="26"/>
      <c r="I72" s="11">
        <f>AVERAGE(C72:G72)</f>
        <v>6.5510320000000011</v>
      </c>
      <c r="J72" s="11">
        <f>STDEV(C72:G72)</f>
        <v>0.20080432072044679</v>
      </c>
    </row>
    <row r="73" spans="1:35" x14ac:dyDescent="0.3">
      <c r="A73" s="25" t="s">
        <v>67</v>
      </c>
      <c r="B73" s="25" t="s">
        <v>2</v>
      </c>
      <c r="C73">
        <v>5.10067</v>
      </c>
      <c r="D73">
        <v>5.0267600000000003</v>
      </c>
      <c r="E73">
        <v>5.08927</v>
      </c>
      <c r="F73">
        <v>5.2062200000000001</v>
      </c>
      <c r="G73">
        <v>5.2113100000000001</v>
      </c>
      <c r="H73" s="26"/>
      <c r="I73" s="11">
        <f>AVERAGE(C73:G73)</f>
        <v>5.1268459999999996</v>
      </c>
      <c r="J73" s="11">
        <f>STDEV(C73:G73)</f>
        <v>7.9919874436838234E-2</v>
      </c>
    </row>
    <row r="74" spans="1:35" x14ac:dyDescent="0.3">
      <c r="A74" s="25" t="s">
        <v>68</v>
      </c>
      <c r="B74" s="25" t="s">
        <v>2</v>
      </c>
      <c r="C74">
        <v>6.0505000000000004</v>
      </c>
      <c r="D74">
        <v>5.6494999999999997</v>
      </c>
      <c r="E74">
        <v>5.96035</v>
      </c>
      <c r="F74">
        <v>5.9225099999999999</v>
      </c>
      <c r="G74">
        <v>6.1253099999999998</v>
      </c>
      <c r="H74" s="26"/>
      <c r="I74" s="11">
        <f>AVERAGE(C74:G74)</f>
        <v>5.9416339999999996</v>
      </c>
      <c r="J74" s="11">
        <f>STDEV(C74:G74)</f>
        <v>0.18141593708933085</v>
      </c>
      <c r="N74" s="12"/>
      <c r="O74" s="12"/>
      <c r="P74" s="12"/>
      <c r="Q74" s="12"/>
      <c r="R74" s="12"/>
      <c r="S74" s="12"/>
    </row>
    <row r="75" spans="1:35" x14ac:dyDescent="0.3">
      <c r="A75" s="25" t="s">
        <v>71</v>
      </c>
      <c r="B75" s="25" t="s">
        <v>2</v>
      </c>
      <c r="C75" s="26"/>
      <c r="D75" s="26"/>
      <c r="E75" s="26"/>
      <c r="F75" s="26"/>
      <c r="G75" s="26"/>
      <c r="H75" s="26"/>
      <c r="I75" s="11">
        <f>AVERAGE(K75:AI75)</f>
        <v>5.6500368000000005</v>
      </c>
      <c r="J75" s="11">
        <f>STDEV(K75:AI75)</f>
        <v>0.62795644716757404</v>
      </c>
      <c r="K75">
        <v>5.1465500000000004</v>
      </c>
      <c r="L75">
        <v>5.0911600000000004</v>
      </c>
      <c r="M75">
        <v>5.2181499999999996</v>
      </c>
      <c r="N75">
        <v>5.2358599999999997</v>
      </c>
      <c r="O75">
        <v>5.0780200000000004</v>
      </c>
      <c r="P75">
        <v>5.1084899999999998</v>
      </c>
      <c r="Q75">
        <v>4.7606999999999999</v>
      </c>
      <c r="R75">
        <v>5.4180999999999999</v>
      </c>
      <c r="S75">
        <v>5.5159399999999996</v>
      </c>
      <c r="T75">
        <v>5.4517100000000003</v>
      </c>
      <c r="U75">
        <v>5.7178599999999999</v>
      </c>
      <c r="V75">
        <v>5.9157900000000003</v>
      </c>
      <c r="W75">
        <v>5.2571700000000003</v>
      </c>
      <c r="X75">
        <v>5.3338700000000001</v>
      </c>
      <c r="Y75">
        <v>5.8743999999999996</v>
      </c>
      <c r="Z75">
        <v>6.6263199999999998</v>
      </c>
      <c r="AA75">
        <v>6.4067499999999997</v>
      </c>
      <c r="AB75">
        <v>6.6540800000000004</v>
      </c>
      <c r="AC75">
        <v>6.8569699999999996</v>
      </c>
      <c r="AD75">
        <v>7.2035799999999997</v>
      </c>
      <c r="AE75">
        <v>5.4991300000000001</v>
      </c>
      <c r="AF75">
        <v>5.6598699999999997</v>
      </c>
      <c r="AG75">
        <v>5.5491999999999999</v>
      </c>
      <c r="AH75">
        <v>5.3733000000000004</v>
      </c>
      <c r="AI75">
        <v>5.2979500000000002</v>
      </c>
    </row>
    <row r="76" spans="1:35" x14ac:dyDescent="0.3">
      <c r="A76" s="25" t="s">
        <v>69</v>
      </c>
      <c r="B76" s="25" t="s">
        <v>2</v>
      </c>
      <c r="C76">
        <v>5.51</v>
      </c>
      <c r="D76">
        <v>5.4482799999999996</v>
      </c>
      <c r="E76">
        <v>5.5239500000000001</v>
      </c>
      <c r="F76">
        <v>5.49953</v>
      </c>
      <c r="G76">
        <v>5.4419199999999996</v>
      </c>
      <c r="H76" s="26"/>
      <c r="I76" s="11">
        <f>AVERAGE(C76:G76)</f>
        <v>5.4847359999999998</v>
      </c>
      <c r="J76" s="11">
        <f>STDEV(C76:G76)</f>
        <v>3.7273045622809191E-2</v>
      </c>
    </row>
    <row r="77" spans="1:35" x14ac:dyDescent="0.3">
      <c r="A77" s="25" t="s">
        <v>73</v>
      </c>
      <c r="B77" s="13" t="s">
        <v>3</v>
      </c>
      <c r="C77">
        <v>1.6337999999999999</v>
      </c>
      <c r="D77">
        <v>1.50369</v>
      </c>
      <c r="E77">
        <v>2.0982099999999999</v>
      </c>
      <c r="F77">
        <v>1.7259100000000001</v>
      </c>
      <c r="G77">
        <v>1.52284</v>
      </c>
      <c r="H77" s="27"/>
      <c r="I77" s="11">
        <f>AVERAGE(C77:G77)</f>
        <v>1.6968899999999998</v>
      </c>
      <c r="J77" s="11">
        <f>STDEV(C77:G77)</f>
        <v>0.24160913341593845</v>
      </c>
    </row>
    <row r="78" spans="1:35" x14ac:dyDescent="0.3">
      <c r="A78" s="25" t="s">
        <v>76</v>
      </c>
      <c r="B78" s="13" t="s">
        <v>3</v>
      </c>
      <c r="C78">
        <v>1.96956</v>
      </c>
      <c r="D78">
        <v>1.0497099999999999</v>
      </c>
      <c r="E78">
        <v>2.0392100000000002</v>
      </c>
      <c r="F78">
        <v>2.7256800000000001</v>
      </c>
      <c r="G78">
        <v>1.8180499999999999</v>
      </c>
      <c r="H78" s="27"/>
      <c r="I78" s="11">
        <f>AVERAGE(C78:G78)</f>
        <v>1.920442</v>
      </c>
      <c r="J78" s="11">
        <f>STDEV(C78:G78)</f>
        <v>0.59866204779491483</v>
      </c>
    </row>
    <row r="79" spans="1:35" x14ac:dyDescent="0.3">
      <c r="A79" s="25" t="s">
        <v>72</v>
      </c>
      <c r="B79" s="13" t="s">
        <v>3</v>
      </c>
      <c r="C79">
        <v>1.19791</v>
      </c>
      <c r="D79">
        <v>1.0874299999999999</v>
      </c>
      <c r="E79">
        <v>1.16676</v>
      </c>
      <c r="F79">
        <v>0.99729599999999996</v>
      </c>
      <c r="G79">
        <v>1.11877</v>
      </c>
      <c r="H79" s="27"/>
      <c r="I79" s="11">
        <f>AVERAGE(C79:G79)</f>
        <v>1.1136332</v>
      </c>
      <c r="J79" s="11">
        <f>STDEV(C79:G79)</f>
        <v>7.7737337240221999E-2</v>
      </c>
    </row>
    <row r="80" spans="1:35" x14ac:dyDescent="0.3">
      <c r="A80" s="25" t="s">
        <v>74</v>
      </c>
      <c r="B80" s="13" t="s">
        <v>3</v>
      </c>
      <c r="C80">
        <v>2.0083500000000001</v>
      </c>
      <c r="D80">
        <v>2.4615499999999999</v>
      </c>
      <c r="E80">
        <v>2.2887200000000001</v>
      </c>
      <c r="F80">
        <v>1.79854</v>
      </c>
      <c r="G80">
        <v>2.2765200000000001</v>
      </c>
      <c r="H80" s="27"/>
      <c r="I80" s="11">
        <f>AVERAGE(C80:G80)</f>
        <v>2.1667359999999998</v>
      </c>
      <c r="J80" s="11">
        <f>STDEV(C80:G80)</f>
        <v>0.26196485304330658</v>
      </c>
    </row>
    <row r="81" spans="1:35" x14ac:dyDescent="0.3">
      <c r="A81" s="25" t="s">
        <v>77</v>
      </c>
      <c r="B81" s="13" t="s">
        <v>3</v>
      </c>
      <c r="C81" s="27"/>
      <c r="D81" s="27"/>
      <c r="E81" s="27"/>
      <c r="F81" s="27"/>
      <c r="G81" s="27"/>
      <c r="H81" s="27"/>
      <c r="I81" s="11">
        <f>AVERAGE(K81:AI81)</f>
        <v>5.0669384000000006</v>
      </c>
      <c r="J81" s="11">
        <f>STDEV(K81:AI81)</f>
        <v>0.83358675332204701</v>
      </c>
      <c r="K81">
        <v>5.8315400000000004</v>
      </c>
      <c r="L81">
        <v>5.2276999999999996</v>
      </c>
      <c r="M81">
        <v>4.0617400000000004</v>
      </c>
      <c r="N81">
        <v>3.9382000000000001</v>
      </c>
      <c r="O81">
        <v>5.33521</v>
      </c>
      <c r="P81">
        <v>5.2704399999999998</v>
      </c>
      <c r="Q81">
        <v>6.19747</v>
      </c>
      <c r="R81">
        <v>6.0871300000000002</v>
      </c>
      <c r="S81">
        <v>6.2805299999999997</v>
      </c>
      <c r="T81">
        <v>6.2718499999999997</v>
      </c>
      <c r="U81">
        <v>5.9985099999999996</v>
      </c>
      <c r="V81">
        <v>5.1662499999999998</v>
      </c>
      <c r="W81">
        <v>5.2379199999999999</v>
      </c>
      <c r="X81">
        <v>4.8449600000000004</v>
      </c>
      <c r="Y81">
        <v>5.39872</v>
      </c>
      <c r="Z81">
        <v>3.72946</v>
      </c>
      <c r="AA81">
        <v>3.67042</v>
      </c>
      <c r="AB81">
        <v>4.0530299999999997</v>
      </c>
      <c r="AC81">
        <v>4.1558400000000004</v>
      </c>
      <c r="AD81">
        <v>3.82741</v>
      </c>
      <c r="AE81">
        <v>5.1889500000000002</v>
      </c>
      <c r="AF81">
        <v>5.3366800000000003</v>
      </c>
      <c r="AG81">
        <v>5.4341699999999999</v>
      </c>
      <c r="AH81">
        <v>5.0290800000000004</v>
      </c>
      <c r="AI81">
        <v>5.10025</v>
      </c>
    </row>
    <row r="82" spans="1:35" x14ac:dyDescent="0.3">
      <c r="A82" s="25" t="s">
        <v>75</v>
      </c>
      <c r="B82" s="13" t="s">
        <v>3</v>
      </c>
      <c r="C82">
        <v>2.5786899999999999</v>
      </c>
      <c r="D82">
        <v>1.92062</v>
      </c>
      <c r="E82">
        <v>2.4803600000000001</v>
      </c>
      <c r="F82">
        <v>2.7974700000000001</v>
      </c>
      <c r="G82">
        <v>2.2431999999999999</v>
      </c>
      <c r="H82" s="27"/>
      <c r="I82" s="11">
        <f>AVERAGE(C82:G82)</f>
        <v>2.4040679999999996</v>
      </c>
      <c r="J82" s="11">
        <f>STDEV(C82:G82)</f>
        <v>0.33566312274362298</v>
      </c>
    </row>
    <row r="83" spans="1:35" x14ac:dyDescent="0.3">
      <c r="A83" s="25" t="s">
        <v>78</v>
      </c>
      <c r="B83" s="13" t="s">
        <v>4</v>
      </c>
      <c r="C83">
        <v>5.0026799999999998</v>
      </c>
      <c r="D83">
        <v>4.70017</v>
      </c>
      <c r="E83">
        <v>5.6539799999999998</v>
      </c>
      <c r="F83">
        <v>4.8349200000000003</v>
      </c>
      <c r="G83">
        <v>4.8623000000000003</v>
      </c>
      <c r="H83" s="27"/>
      <c r="I83" s="11">
        <f>AVERAGE(C83:G83)</f>
        <v>5.0108100000000002</v>
      </c>
      <c r="J83" s="11">
        <f>STDEV(C83:G83)</f>
        <v>0.37524107837495602</v>
      </c>
    </row>
    <row r="84" spans="1:35" x14ac:dyDescent="0.3">
      <c r="A84" s="25" t="s">
        <v>82</v>
      </c>
      <c r="B84" s="13" t="s">
        <v>4</v>
      </c>
      <c r="C84">
        <v>1.9495100000000001</v>
      </c>
      <c r="D84">
        <v>1.8710500000000001</v>
      </c>
      <c r="E84">
        <v>1.80132</v>
      </c>
      <c r="F84">
        <v>1.85416</v>
      </c>
      <c r="G84">
        <v>1.94424</v>
      </c>
      <c r="H84" s="27"/>
      <c r="I84" s="11">
        <f>AVERAGE(C84:G84)</f>
        <v>1.8840560000000004</v>
      </c>
      <c r="J84" s="11">
        <f>STDEV(C84:G84)</f>
        <v>6.2877882677456615E-2</v>
      </c>
    </row>
    <row r="85" spans="1:35" x14ac:dyDescent="0.3">
      <c r="A85" s="25" t="s">
        <v>79</v>
      </c>
      <c r="B85" s="13" t="s">
        <v>4</v>
      </c>
      <c r="C85">
        <v>3.56311</v>
      </c>
      <c r="D85">
        <v>3.35738</v>
      </c>
      <c r="E85">
        <v>4.0819200000000002</v>
      </c>
      <c r="F85">
        <v>4.2790900000000001</v>
      </c>
      <c r="G85">
        <v>3.3989799999999999</v>
      </c>
      <c r="H85" s="27"/>
      <c r="I85" s="11">
        <f>AVERAGE(C85:G85)</f>
        <v>3.7360960000000007</v>
      </c>
      <c r="J85" s="11">
        <f>STDEV(C85:G85)</f>
        <v>0.41875824926799959</v>
      </c>
    </row>
    <row r="86" spans="1:35" x14ac:dyDescent="0.3">
      <c r="A86" s="25" t="s">
        <v>80</v>
      </c>
      <c r="B86" s="13" t="s">
        <v>4</v>
      </c>
      <c r="C86" s="14"/>
      <c r="D86" s="14"/>
      <c r="E86" s="14"/>
      <c r="F86" s="14"/>
      <c r="G86" s="14"/>
      <c r="H86" s="14"/>
      <c r="I86" s="11" t="e">
        <f>AVERAGE(C86:G86)</f>
        <v>#DIV/0!</v>
      </c>
      <c r="J86" s="11" t="e">
        <f>STDEV(C86:G86)</f>
        <v>#DIV/0!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3">
      <c r="A87" s="25" t="s">
        <v>83</v>
      </c>
      <c r="B87" s="13" t="s">
        <v>4</v>
      </c>
      <c r="C87" s="26"/>
      <c r="D87" s="26"/>
      <c r="E87" s="26"/>
      <c r="F87" s="26"/>
      <c r="G87" s="26"/>
      <c r="H87" s="26"/>
      <c r="I87" s="11">
        <f>AVERAGE(K87:AI87)</f>
        <v>5.0505214999999994</v>
      </c>
      <c r="J87" s="11">
        <f>STDEV(K87:AI87)</f>
        <v>1.2497073212652454</v>
      </c>
      <c r="K87">
        <v>3.7874699999999999</v>
      </c>
      <c r="L87">
        <v>3.49302</v>
      </c>
      <c r="M87">
        <v>3.67944</v>
      </c>
      <c r="N87">
        <v>3.6493899999999999</v>
      </c>
      <c r="O87">
        <v>3.5232399999999999</v>
      </c>
      <c r="P87">
        <v>6.2216100000000001</v>
      </c>
      <c r="Q87">
        <v>6.4696100000000003</v>
      </c>
      <c r="R87">
        <v>5.7805200000000001</v>
      </c>
      <c r="S87">
        <v>6.7257400000000001</v>
      </c>
      <c r="T87">
        <v>2.0283099999999998</v>
      </c>
      <c r="U87">
        <v>5.2288800000000002</v>
      </c>
      <c r="V87">
        <v>5.90829</v>
      </c>
      <c r="W87">
        <v>6.2341699999999998</v>
      </c>
      <c r="X87">
        <v>5.6564100000000002</v>
      </c>
      <c r="Y87">
        <v>5.7619400000000001</v>
      </c>
      <c r="Z87">
        <v>5.4107000000000003</v>
      </c>
      <c r="AA87">
        <v>5.4504799999999998</v>
      </c>
      <c r="AB87">
        <v>5.5091999999999999</v>
      </c>
      <c r="AC87">
        <v>5.2574199999999998</v>
      </c>
      <c r="AD87">
        <v>5.2345899999999999</v>
      </c>
    </row>
    <row r="88" spans="1:35" x14ac:dyDescent="0.3">
      <c r="A88" s="25" t="s">
        <v>81</v>
      </c>
      <c r="B88" s="13" t="s">
        <v>4</v>
      </c>
      <c r="C88">
        <v>2.7790900000000001</v>
      </c>
      <c r="D88">
        <v>3.2053400000000001</v>
      </c>
      <c r="E88">
        <v>2.5012300000000001</v>
      </c>
      <c r="F88">
        <v>2.6072700000000002</v>
      </c>
      <c r="G88">
        <v>2.9175900000000001</v>
      </c>
      <c r="H88" s="27"/>
      <c r="I88" s="11">
        <f>AVERAGE(C88:G88)</f>
        <v>2.8021039999999999</v>
      </c>
      <c r="J88" s="11">
        <f>STDEV(C88:G88)</f>
        <v>0.27611201690618248</v>
      </c>
    </row>
    <row r="89" spans="1:35" x14ac:dyDescent="0.3">
      <c r="A89" s="25" t="s">
        <v>84</v>
      </c>
      <c r="B89" s="13" t="s">
        <v>5</v>
      </c>
      <c r="C89">
        <v>1.70428</v>
      </c>
      <c r="D89">
        <v>1.8302</v>
      </c>
      <c r="E89" s="22"/>
      <c r="F89" s="22"/>
      <c r="G89" s="22"/>
      <c r="H89" s="26"/>
      <c r="I89" s="11">
        <f>AVERAGE(C89:G89)</f>
        <v>1.7672400000000001</v>
      </c>
      <c r="J89" s="11">
        <f>STDEV(C89:G89)</f>
        <v>8.9038885887010089E-2</v>
      </c>
    </row>
    <row r="90" spans="1:35" x14ac:dyDescent="0.3">
      <c r="A90" s="25" t="s">
        <v>88</v>
      </c>
      <c r="B90" s="13" t="s">
        <v>5</v>
      </c>
      <c r="C90">
        <v>1.88751</v>
      </c>
      <c r="D90">
        <v>1.92797</v>
      </c>
      <c r="E90">
        <v>1.94624</v>
      </c>
      <c r="F90" s="22"/>
      <c r="G90" s="22"/>
      <c r="H90" s="26"/>
      <c r="I90" s="11">
        <f>AVERAGE(C90:G90)</f>
        <v>1.9205733333333335</v>
      </c>
      <c r="J90" s="11">
        <f>STDEV(C90:G90)</f>
        <v>3.0055552454302543E-2</v>
      </c>
      <c r="N90" s="27"/>
    </row>
    <row r="91" spans="1:35" x14ac:dyDescent="0.3">
      <c r="A91" s="25" t="s">
        <v>85</v>
      </c>
      <c r="B91" s="13" t="s">
        <v>5</v>
      </c>
      <c r="C91" s="14"/>
      <c r="D91" s="14"/>
      <c r="E91" s="14"/>
      <c r="F91" s="14"/>
      <c r="G91" s="14"/>
      <c r="H91" s="14"/>
      <c r="I91" s="11" t="e">
        <f>AVERAGE(C91:G91)</f>
        <v>#DIV/0!</v>
      </c>
      <c r="J91" s="11" t="e">
        <f>STDEV(C91:G91)</f>
        <v>#DIV/0!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5" x14ac:dyDescent="0.3">
      <c r="A92" s="25" t="s">
        <v>86</v>
      </c>
      <c r="B92" s="13" t="s">
        <v>5</v>
      </c>
      <c r="C92">
        <v>2.2698100000000001</v>
      </c>
      <c r="D92">
        <v>2.34537</v>
      </c>
      <c r="E92">
        <v>2.5465499999999999</v>
      </c>
      <c r="F92">
        <v>2.2813500000000002</v>
      </c>
      <c r="G92">
        <v>2.2991199999999998</v>
      </c>
      <c r="H92" s="27"/>
      <c r="I92" s="11">
        <f>AVERAGE(C92:G92)</f>
        <v>2.3484400000000001</v>
      </c>
      <c r="J92" s="11">
        <f>STDEV(C92:G92)</f>
        <v>0.11442596339992064</v>
      </c>
      <c r="M92" s="12"/>
      <c r="N92" s="12"/>
      <c r="O92" s="12"/>
      <c r="P92" s="12"/>
      <c r="Q92" s="12"/>
    </row>
    <row r="93" spans="1:35" x14ac:dyDescent="0.3">
      <c r="A93" s="25" t="s">
        <v>89</v>
      </c>
      <c r="B93" s="13" t="s">
        <v>5</v>
      </c>
      <c r="C93" s="27"/>
      <c r="D93" s="27"/>
      <c r="E93" s="27"/>
      <c r="F93" s="27"/>
      <c r="G93" s="27"/>
      <c r="H93" s="27"/>
      <c r="I93" s="11">
        <f>AVERAGE(K93:AI93)</f>
        <v>2.5431929473684209</v>
      </c>
      <c r="J93" s="11">
        <f>STDEV(K93:AI93)</f>
        <v>1.0080292251035352</v>
      </c>
      <c r="K93">
        <v>1.0528200000000001</v>
      </c>
      <c r="L93">
        <v>1.1086</v>
      </c>
      <c r="M93">
        <v>2.9292199999999999</v>
      </c>
      <c r="N93">
        <v>0.68942599999999998</v>
      </c>
      <c r="O93">
        <v>3.25116</v>
      </c>
      <c r="P93">
        <v>3.0162599999999999</v>
      </c>
      <c r="Q93">
        <v>2.74919</v>
      </c>
      <c r="R93">
        <v>2.8058100000000001</v>
      </c>
      <c r="S93">
        <v>3.1634600000000002</v>
      </c>
      <c r="T93">
        <v>3.7297600000000002</v>
      </c>
      <c r="U93">
        <v>4.1942599999999999</v>
      </c>
      <c r="V93">
        <v>3.4984899999999999</v>
      </c>
      <c r="W93">
        <v>3.9897</v>
      </c>
      <c r="X93">
        <v>2.0118299999999998</v>
      </c>
      <c r="Y93">
        <v>2.2008200000000002</v>
      </c>
      <c r="Z93">
        <v>1.7918700000000001</v>
      </c>
      <c r="AA93">
        <v>1.9703599999999999</v>
      </c>
      <c r="AB93">
        <v>1.6648000000000001</v>
      </c>
      <c r="AC93">
        <v>2.5028299999999999</v>
      </c>
    </row>
    <row r="94" spans="1:35" x14ac:dyDescent="0.3">
      <c r="A94" s="25" t="s">
        <v>87</v>
      </c>
      <c r="B94" s="13" t="s">
        <v>5</v>
      </c>
      <c r="C94">
        <v>2.7591700000000001</v>
      </c>
      <c r="D94">
        <v>2.8783300000000001</v>
      </c>
      <c r="E94">
        <v>1.2289699999999999</v>
      </c>
      <c r="F94">
        <v>3.18818</v>
      </c>
      <c r="G94" s="22"/>
      <c r="H94" s="27"/>
      <c r="I94" s="11">
        <f>AVERAGE(C94:G94)</f>
        <v>2.5136624999999997</v>
      </c>
      <c r="J94" s="11">
        <f>STDEV(C94:G94)</f>
        <v>0.87534088511752717</v>
      </c>
    </row>
    <row r="95" spans="1:35" x14ac:dyDescent="0.3">
      <c r="A95" s="13" t="s">
        <v>42</v>
      </c>
      <c r="B95" s="13" t="s">
        <v>41</v>
      </c>
      <c r="C95" s="13" t="s">
        <v>43</v>
      </c>
      <c r="D95" s="13" t="s">
        <v>44</v>
      </c>
      <c r="E95" s="13" t="s">
        <v>45</v>
      </c>
      <c r="F95" s="13" t="s">
        <v>46</v>
      </c>
      <c r="G95" s="13" t="s">
        <v>47</v>
      </c>
      <c r="H95" s="13" t="s">
        <v>48</v>
      </c>
      <c r="I95" s="13" t="s">
        <v>49</v>
      </c>
      <c r="J95" s="13" t="s">
        <v>50</v>
      </c>
    </row>
  </sheetData>
  <sortState xmlns:xlrd2="http://schemas.microsoft.com/office/spreadsheetml/2017/richdata2" ref="A59:AI95">
    <sortCondition ref="A60:A9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5D22-DD91-4003-95EA-74872C8B1C09}">
  <dimension ref="A1:AK92"/>
  <sheetViews>
    <sheetView topLeftCell="X1" workbookViewId="0">
      <selection activeCell="AK10" sqref="B10:AK10"/>
    </sheetView>
  </sheetViews>
  <sheetFormatPr defaultRowHeight="14" x14ac:dyDescent="0.3"/>
  <sheetData>
    <row r="1" spans="1:37" x14ac:dyDescent="0.3">
      <c r="A1" s="13" t="s">
        <v>42</v>
      </c>
      <c r="B1" s="25" t="s">
        <v>58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59</v>
      </c>
      <c r="H1" s="25" t="s">
        <v>60</v>
      </c>
      <c r="I1" s="25" t="s">
        <v>61</v>
      </c>
      <c r="J1" s="25" t="s">
        <v>62</v>
      </c>
      <c r="K1" s="25" t="s">
        <v>63</v>
      </c>
      <c r="L1" s="25" t="s">
        <v>64</v>
      </c>
      <c r="M1" s="25" t="s">
        <v>65</v>
      </c>
      <c r="N1" s="25" t="s">
        <v>66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73</v>
      </c>
      <c r="U1" s="25" t="s">
        <v>72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</row>
    <row r="2" spans="1:37" x14ac:dyDescent="0.3">
      <c r="A2" s="13" t="s">
        <v>41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25" t="s">
        <v>1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5</v>
      </c>
      <c r="AG2" s="13" t="s">
        <v>5</v>
      </c>
      <c r="AH2" s="13" t="s">
        <v>5</v>
      </c>
      <c r="AI2" s="13" t="s">
        <v>5</v>
      </c>
      <c r="AJ2" s="13" t="s">
        <v>5</v>
      </c>
      <c r="AK2" s="13" t="s">
        <v>5</v>
      </c>
    </row>
    <row r="3" spans="1:37" x14ac:dyDescent="0.3">
      <c r="A3" s="13" t="s">
        <v>43</v>
      </c>
      <c r="B3" s="14"/>
      <c r="C3">
        <v>0.55333900000000003</v>
      </c>
      <c r="D3">
        <v>2.20844</v>
      </c>
      <c r="E3">
        <v>3.8768099999999999</v>
      </c>
      <c r="F3">
        <v>2.1552099999999998</v>
      </c>
      <c r="G3" s="26"/>
      <c r="H3" s="14"/>
      <c r="I3" s="14"/>
      <c r="J3" s="14"/>
      <c r="K3">
        <v>2.7269899999999998</v>
      </c>
      <c r="L3">
        <v>4.1833999999999998</v>
      </c>
      <c r="M3" s="26"/>
      <c r="N3">
        <v>1.1989799999999999</v>
      </c>
      <c r="O3">
        <v>0.74284300000000003</v>
      </c>
      <c r="P3">
        <v>3.0664600000000002</v>
      </c>
      <c r="Q3">
        <v>1.20296</v>
      </c>
      <c r="R3">
        <v>2.5596100000000002</v>
      </c>
      <c r="S3" s="26"/>
      <c r="T3" s="14"/>
      <c r="U3" s="14"/>
      <c r="V3">
        <v>2.9697200000000001</v>
      </c>
      <c r="W3">
        <v>2.5172099999999999</v>
      </c>
      <c r="X3">
        <v>4.41371</v>
      </c>
      <c r="Y3" s="27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x14ac:dyDescent="0.3">
      <c r="A4" s="13" t="s">
        <v>44</v>
      </c>
      <c r="B4" s="14"/>
      <c r="C4" s="14"/>
      <c r="D4">
        <v>2.27101</v>
      </c>
      <c r="E4">
        <v>3.8492799999999998</v>
      </c>
      <c r="F4">
        <v>2.2910599999999999</v>
      </c>
      <c r="G4" s="26"/>
      <c r="H4" s="14"/>
      <c r="I4" s="14"/>
      <c r="J4" s="14"/>
      <c r="K4">
        <v>3.0097999999999998</v>
      </c>
      <c r="L4">
        <v>4.56515</v>
      </c>
      <c r="M4" s="26"/>
      <c r="N4">
        <v>2.0528900000000001</v>
      </c>
      <c r="O4">
        <v>0.69542599999999999</v>
      </c>
      <c r="P4">
        <v>2.8822199999999998</v>
      </c>
      <c r="Q4" s="22"/>
      <c r="R4">
        <v>2.6103800000000001</v>
      </c>
      <c r="S4" s="26"/>
      <c r="T4" s="14"/>
      <c r="U4" s="14"/>
      <c r="V4">
        <v>3.2841</v>
      </c>
      <c r="W4">
        <v>2.8565100000000001</v>
      </c>
      <c r="X4">
        <v>4.4344099999999997</v>
      </c>
      <c r="Y4" s="27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x14ac:dyDescent="0.3">
      <c r="A5" s="13" t="s">
        <v>45</v>
      </c>
      <c r="B5" s="14"/>
      <c r="C5" s="14"/>
      <c r="D5">
        <v>2.82843</v>
      </c>
      <c r="E5">
        <v>3.8291300000000001</v>
      </c>
      <c r="F5">
        <v>2.5100799999999999</v>
      </c>
      <c r="G5" s="26"/>
      <c r="H5" s="14"/>
      <c r="I5" s="14"/>
      <c r="J5" s="14"/>
      <c r="K5">
        <v>3.0159799999999999</v>
      </c>
      <c r="L5">
        <v>4.3041999999999998</v>
      </c>
      <c r="M5" s="26"/>
      <c r="N5">
        <v>0.98885000000000001</v>
      </c>
      <c r="O5">
        <v>0.88269399999999998</v>
      </c>
      <c r="P5">
        <v>1.8859900000000001</v>
      </c>
      <c r="Q5" s="22"/>
      <c r="R5">
        <v>2.9863400000000002</v>
      </c>
      <c r="S5" s="26"/>
      <c r="T5" s="14"/>
      <c r="U5" s="14"/>
      <c r="V5">
        <v>3.0059800000000001</v>
      </c>
      <c r="W5">
        <v>2.9866799999999998</v>
      </c>
      <c r="X5">
        <v>4.4926599999999999</v>
      </c>
      <c r="Y5" s="27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x14ac:dyDescent="0.3">
      <c r="A6" s="13" t="s">
        <v>46</v>
      </c>
      <c r="B6" s="14"/>
      <c r="C6" s="14"/>
      <c r="D6">
        <v>3.7721499999999999</v>
      </c>
      <c r="E6">
        <v>4.0675800000000004</v>
      </c>
      <c r="F6">
        <v>1.9149400000000001</v>
      </c>
      <c r="G6" s="26"/>
      <c r="H6" s="14"/>
      <c r="I6" s="14"/>
      <c r="J6" s="14"/>
      <c r="K6">
        <v>3.1092399999999998</v>
      </c>
      <c r="L6">
        <v>4.3003499999999999</v>
      </c>
      <c r="M6" s="26"/>
      <c r="N6">
        <v>1.41767</v>
      </c>
      <c r="O6">
        <v>0.88353999999999999</v>
      </c>
      <c r="P6">
        <v>3.6488999999999998</v>
      </c>
      <c r="Q6" s="22"/>
      <c r="R6">
        <v>2.4486400000000001</v>
      </c>
      <c r="S6" s="26"/>
      <c r="T6" s="14"/>
      <c r="U6" s="14"/>
      <c r="V6" s="22"/>
      <c r="W6">
        <v>2.7055799999999999</v>
      </c>
      <c r="X6">
        <v>4.4079199999999998</v>
      </c>
      <c r="Y6" s="27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x14ac:dyDescent="0.3">
      <c r="A7" s="13" t="s">
        <v>47</v>
      </c>
      <c r="B7" s="14"/>
      <c r="C7" s="14"/>
      <c r="D7">
        <v>2.4134199999999999</v>
      </c>
      <c r="E7">
        <v>4.0400799999999997</v>
      </c>
      <c r="F7">
        <v>2.1246200000000002</v>
      </c>
      <c r="G7" s="26"/>
      <c r="H7" s="14"/>
      <c r="I7" s="14"/>
      <c r="J7" s="14"/>
      <c r="K7">
        <v>2.9762400000000002</v>
      </c>
      <c r="L7">
        <v>4.4158499999999998</v>
      </c>
      <c r="M7" s="26"/>
      <c r="N7">
        <v>1.89483</v>
      </c>
      <c r="O7">
        <v>0.79236300000000004</v>
      </c>
      <c r="P7">
        <v>4.52738</v>
      </c>
      <c r="Q7" s="22"/>
      <c r="R7">
        <v>2.6467399999999999</v>
      </c>
      <c r="S7" s="26"/>
      <c r="T7" s="14"/>
      <c r="U7" s="14"/>
      <c r="V7" s="22"/>
      <c r="W7">
        <v>2.7298900000000001</v>
      </c>
      <c r="X7">
        <v>4.4612100000000003</v>
      </c>
      <c r="Y7" s="27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x14ac:dyDescent="0.3">
      <c r="A8" s="13" t="s">
        <v>48</v>
      </c>
      <c r="B8" s="27"/>
      <c r="C8" s="27"/>
      <c r="D8" s="27"/>
      <c r="E8" s="27"/>
      <c r="F8" s="27"/>
      <c r="G8" s="26"/>
      <c r="H8" s="26"/>
      <c r="I8" s="26"/>
      <c r="J8" s="26"/>
      <c r="K8" s="27"/>
      <c r="L8" s="27"/>
      <c r="M8" s="26"/>
      <c r="N8" s="26"/>
      <c r="O8" s="26"/>
      <c r="P8" s="26"/>
      <c r="Q8" s="26"/>
      <c r="R8">
        <v>2.51722</v>
      </c>
      <c r="S8" s="26"/>
      <c r="T8" s="27"/>
      <c r="U8" s="27"/>
      <c r="V8" s="27"/>
      <c r="W8" s="27"/>
      <c r="X8" s="27"/>
      <c r="Y8" s="27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x14ac:dyDescent="0.3">
      <c r="A9" s="13" t="s">
        <v>49</v>
      </c>
      <c r="B9" s="11" t="e">
        <f>AVERAGE(B3:B7)</f>
        <v>#DIV/0!</v>
      </c>
      <c r="C9" s="11">
        <f t="shared" ref="C9:AJ9" si="0">AVERAGE(C3:C7)</f>
        <v>0.55333900000000003</v>
      </c>
      <c r="D9" s="11">
        <f t="shared" si="0"/>
        <v>2.69869</v>
      </c>
      <c r="E9" s="11">
        <f t="shared" si="0"/>
        <v>3.9325759999999996</v>
      </c>
      <c r="F9" s="11">
        <f t="shared" si="0"/>
        <v>2.199182</v>
      </c>
      <c r="G9" s="11">
        <f>AVERAGE(G11:G25)</f>
        <v>1.3923879333333333</v>
      </c>
      <c r="H9" s="11" t="e">
        <f t="shared" si="0"/>
        <v>#DIV/0!</v>
      </c>
      <c r="I9" s="11" t="e">
        <f t="shared" si="0"/>
        <v>#DIV/0!</v>
      </c>
      <c r="J9" s="11" t="e">
        <f t="shared" si="0"/>
        <v>#DIV/0!</v>
      </c>
      <c r="K9" s="11">
        <f t="shared" si="0"/>
        <v>2.9676499999999999</v>
      </c>
      <c r="L9" s="11">
        <f t="shared" si="0"/>
        <v>4.3537899999999992</v>
      </c>
      <c r="M9" s="11">
        <f>AVERAGE(M11:M17)</f>
        <v>3.2967485714285716</v>
      </c>
      <c r="N9" s="11">
        <f t="shared" si="0"/>
        <v>1.5106440000000001</v>
      </c>
      <c r="O9" s="11">
        <f t="shared" si="0"/>
        <v>0.79937320000000001</v>
      </c>
      <c r="P9" s="11">
        <f t="shared" si="0"/>
        <v>3.2021899999999994</v>
      </c>
      <c r="Q9" s="11">
        <f t="shared" si="0"/>
        <v>1.20296</v>
      </c>
      <c r="R9" s="11">
        <f t="shared" si="0"/>
        <v>2.6503420000000002</v>
      </c>
      <c r="S9" s="11">
        <f>AVERAGE(S11:S22)</f>
        <v>1.4506966666666665</v>
      </c>
      <c r="T9" s="11" t="e">
        <f t="shared" si="0"/>
        <v>#DIV/0!</v>
      </c>
      <c r="U9" s="11" t="e">
        <f t="shared" si="0"/>
        <v>#DIV/0!</v>
      </c>
      <c r="V9" s="11">
        <f t="shared" si="0"/>
        <v>3.0866000000000002</v>
      </c>
      <c r="W9" s="11">
        <f t="shared" si="0"/>
        <v>2.7591740000000002</v>
      </c>
      <c r="X9" s="11">
        <f>AVERAGE(X3:X7)</f>
        <v>4.4419820000000003</v>
      </c>
      <c r="Y9" s="11">
        <f>AVERAGE(Y11:Y24)</f>
        <v>1.710212857142857</v>
      </c>
      <c r="Z9" s="11" t="e">
        <f t="shared" si="0"/>
        <v>#DIV/0!</v>
      </c>
      <c r="AA9" s="11" t="e">
        <f t="shared" si="0"/>
        <v>#DIV/0!</v>
      </c>
      <c r="AB9" s="11" t="e">
        <f t="shared" si="0"/>
        <v>#DIV/0!</v>
      </c>
      <c r="AC9" s="11" t="e">
        <f t="shared" si="0"/>
        <v>#DIV/0!</v>
      </c>
      <c r="AD9" s="11" t="e">
        <f t="shared" si="0"/>
        <v>#DIV/0!</v>
      </c>
      <c r="AE9" s="11" t="e">
        <f>AVERAGE(AE11:AE52)</f>
        <v>#DIV/0!</v>
      </c>
      <c r="AF9" s="11" t="e">
        <f t="shared" si="0"/>
        <v>#DIV/0!</v>
      </c>
      <c r="AG9" s="11" t="e">
        <f t="shared" si="0"/>
        <v>#DIV/0!</v>
      </c>
      <c r="AH9" s="11" t="e">
        <f t="shared" si="0"/>
        <v>#DIV/0!</v>
      </c>
      <c r="AI9" s="11" t="e">
        <f t="shared" si="0"/>
        <v>#DIV/0!</v>
      </c>
      <c r="AJ9" s="11" t="e">
        <f t="shared" si="0"/>
        <v>#DIV/0!</v>
      </c>
      <c r="AK9" s="11" t="e">
        <f>AVERAGE(AK11:AK52)</f>
        <v>#DIV/0!</v>
      </c>
    </row>
    <row r="10" spans="1:37" x14ac:dyDescent="0.3">
      <c r="A10" s="13" t="s">
        <v>50</v>
      </c>
      <c r="B10" s="11" t="e">
        <f>STDEV(B3:B7)</f>
        <v>#DIV/0!</v>
      </c>
      <c r="C10" s="11" t="e">
        <f t="shared" ref="C10:AJ10" si="1">STDEV(C3:C7)</f>
        <v>#DIV/0!</v>
      </c>
      <c r="D10" s="11">
        <f t="shared" si="1"/>
        <v>0.64687383951586475</v>
      </c>
      <c r="E10" s="11">
        <f t="shared" si="1"/>
        <v>0.1123969920860875</v>
      </c>
      <c r="F10" s="11">
        <f t="shared" si="1"/>
        <v>0.21987819155159513</v>
      </c>
      <c r="G10" s="11">
        <f>STDEV(G11:G25)</f>
        <v>0.40708602971773927</v>
      </c>
      <c r="H10" s="11" t="e">
        <f t="shared" si="1"/>
        <v>#DIV/0!</v>
      </c>
      <c r="I10" s="11" t="e">
        <f t="shared" si="1"/>
        <v>#DIV/0!</v>
      </c>
      <c r="J10" s="11" t="e">
        <f t="shared" si="1"/>
        <v>#DIV/0!</v>
      </c>
      <c r="K10" s="11">
        <f t="shared" si="1"/>
        <v>0.14331012106616894</v>
      </c>
      <c r="L10" s="11">
        <f t="shared" si="1"/>
        <v>0.14393770093342476</v>
      </c>
      <c r="M10" s="11">
        <f>STDEV(M11:M17)</f>
        <v>0.89844380136672031</v>
      </c>
      <c r="N10" s="11">
        <f t="shared" si="1"/>
        <v>0.45268012965006516</v>
      </c>
      <c r="O10" s="11">
        <f t="shared" si="1"/>
        <v>8.3779819674549311E-2</v>
      </c>
      <c r="P10" s="11">
        <f t="shared" si="1"/>
        <v>0.97581558631741638</v>
      </c>
      <c r="Q10" s="11" t="e">
        <f t="shared" si="1"/>
        <v>#DIV/0!</v>
      </c>
      <c r="R10" s="11">
        <f t="shared" si="1"/>
        <v>0.20212655966003085</v>
      </c>
      <c r="S10" s="11">
        <f>STDEV(S11:S22)</f>
        <v>0.33597242025156948</v>
      </c>
      <c r="T10" s="11" t="e">
        <f t="shared" si="1"/>
        <v>#DIV/0!</v>
      </c>
      <c r="U10" s="11" t="e">
        <f t="shared" si="1"/>
        <v>#DIV/0!</v>
      </c>
      <c r="V10" s="11">
        <f t="shared" si="1"/>
        <v>0.17199821045580674</v>
      </c>
      <c r="W10" s="11">
        <f t="shared" si="1"/>
        <v>0.17571975110954371</v>
      </c>
      <c r="X10" s="11">
        <f t="shared" si="1"/>
        <v>3.5195300396501858E-2</v>
      </c>
      <c r="Y10" s="11">
        <f>STDEV(Y11:Y24)</f>
        <v>0.1358711074980522</v>
      </c>
      <c r="Z10" s="11" t="e">
        <f t="shared" si="1"/>
        <v>#DIV/0!</v>
      </c>
      <c r="AA10" s="11" t="e">
        <f t="shared" si="1"/>
        <v>#DIV/0!</v>
      </c>
      <c r="AB10" s="11" t="e">
        <f t="shared" si="1"/>
        <v>#DIV/0!</v>
      </c>
      <c r="AC10" s="11" t="e">
        <f t="shared" si="1"/>
        <v>#DIV/0!</v>
      </c>
      <c r="AD10" s="11" t="e">
        <f t="shared" si="1"/>
        <v>#DIV/0!</v>
      </c>
      <c r="AE10" s="11" t="e">
        <f>STDEV(AE11:AE52)</f>
        <v>#DIV/0!</v>
      </c>
      <c r="AF10" s="11" t="e">
        <f t="shared" si="1"/>
        <v>#DIV/0!</v>
      </c>
      <c r="AG10" s="11" t="e">
        <f t="shared" si="1"/>
        <v>#DIV/0!</v>
      </c>
      <c r="AH10" s="11" t="e">
        <f t="shared" si="1"/>
        <v>#DIV/0!</v>
      </c>
      <c r="AI10" s="11" t="e">
        <f t="shared" si="1"/>
        <v>#DIV/0!</v>
      </c>
      <c r="AJ10" s="11" t="e">
        <f t="shared" si="1"/>
        <v>#DIV/0!</v>
      </c>
      <c r="AK10" s="11" t="e">
        <f>STDEV(AK11:AK52)</f>
        <v>#DIV/0!</v>
      </c>
    </row>
    <row r="11" spans="1:37" x14ac:dyDescent="0.3">
      <c r="B11" s="14"/>
      <c r="G11">
        <v>1.4798100000000001</v>
      </c>
      <c r="M11">
        <v>2.72159</v>
      </c>
      <c r="S11">
        <v>1.7330000000000001</v>
      </c>
      <c r="Y11">
        <v>1.6660200000000001</v>
      </c>
    </row>
    <row r="12" spans="1:37" x14ac:dyDescent="0.3">
      <c r="G12">
        <v>0.95647700000000002</v>
      </c>
      <c r="M12">
        <v>1.50509</v>
      </c>
      <c r="O12" s="12"/>
      <c r="S12">
        <v>1.5417400000000001</v>
      </c>
      <c r="Y12">
        <v>1.62012</v>
      </c>
    </row>
    <row r="13" spans="1:37" x14ac:dyDescent="0.3">
      <c r="F13" s="7" t="s">
        <v>104</v>
      </c>
      <c r="G13">
        <v>1.1708000000000001</v>
      </c>
      <c r="J13" s="12"/>
      <c r="M13">
        <v>3.9161199999999998</v>
      </c>
      <c r="O13" s="12"/>
      <c r="P13" s="12"/>
      <c r="S13">
        <v>1.7955399999999999</v>
      </c>
      <c r="V13" s="12"/>
      <c r="Y13">
        <v>1.56202</v>
      </c>
      <c r="AA13" s="12"/>
      <c r="AB13" s="12"/>
    </row>
    <row r="14" spans="1:37" x14ac:dyDescent="0.3">
      <c r="F14" s="35" t="s">
        <v>103</v>
      </c>
      <c r="G14">
        <v>1.22902</v>
      </c>
      <c r="J14" s="12"/>
      <c r="M14">
        <v>3.6765099999999999</v>
      </c>
      <c r="O14" s="12"/>
      <c r="P14" s="12"/>
      <c r="S14">
        <v>2.17211</v>
      </c>
      <c r="V14" s="12"/>
      <c r="Y14">
        <v>1.77887</v>
      </c>
      <c r="AA14" s="12"/>
      <c r="AB14" s="12"/>
    </row>
    <row r="15" spans="1:37" x14ac:dyDescent="0.3">
      <c r="G15">
        <v>0.62980499999999995</v>
      </c>
      <c r="J15" s="12"/>
      <c r="M15">
        <v>3.53593</v>
      </c>
      <c r="O15" s="12"/>
      <c r="P15" s="12"/>
      <c r="S15">
        <v>1.6851499999999999</v>
      </c>
      <c r="V15" s="12"/>
      <c r="Y15">
        <v>1.74841</v>
      </c>
      <c r="AA15" s="12"/>
      <c r="AB15" s="12"/>
    </row>
    <row r="16" spans="1:37" x14ac:dyDescent="0.3">
      <c r="G16">
        <v>1.58378</v>
      </c>
      <c r="J16" s="12"/>
      <c r="M16">
        <v>3.66031</v>
      </c>
      <c r="O16" s="12"/>
      <c r="P16" s="12"/>
      <c r="S16">
        <v>1.1874199999999999</v>
      </c>
      <c r="V16" s="12"/>
      <c r="Y16">
        <v>1.5192399999999999</v>
      </c>
      <c r="AA16" s="12"/>
      <c r="AB16" s="12"/>
    </row>
    <row r="17" spans="5:28" x14ac:dyDescent="0.3">
      <c r="G17">
        <v>1.59836</v>
      </c>
      <c r="J17" s="12"/>
      <c r="M17">
        <v>4.0616899999999996</v>
      </c>
      <c r="O17" s="12"/>
      <c r="P17" s="12"/>
      <c r="S17">
        <v>1.23967</v>
      </c>
      <c r="V17" s="12"/>
      <c r="Y17">
        <v>1.6619900000000001</v>
      </c>
      <c r="AA17" s="12"/>
      <c r="AB17" s="12"/>
    </row>
    <row r="18" spans="5:28" x14ac:dyDescent="0.3">
      <c r="G18">
        <v>0.98674700000000004</v>
      </c>
      <c r="J18" s="12"/>
      <c r="O18" s="12"/>
      <c r="P18" s="12"/>
      <c r="S18">
        <v>1.19455</v>
      </c>
      <c r="V18" s="12"/>
      <c r="Y18">
        <v>1.6106199999999999</v>
      </c>
      <c r="AA18" s="12"/>
      <c r="AB18" s="12"/>
    </row>
    <row r="19" spans="5:28" x14ac:dyDescent="0.3">
      <c r="G19">
        <v>1.44137</v>
      </c>
      <c r="J19" s="12"/>
      <c r="O19" s="12"/>
      <c r="S19">
        <v>1.24875</v>
      </c>
      <c r="V19" s="12"/>
      <c r="Y19">
        <v>1.59605</v>
      </c>
      <c r="AA19" s="12"/>
      <c r="AB19" s="12"/>
    </row>
    <row r="20" spans="5:28" x14ac:dyDescent="0.3">
      <c r="G20">
        <v>1.83796</v>
      </c>
      <c r="J20" s="12"/>
      <c r="O20" s="12"/>
      <c r="P20" s="12"/>
      <c r="S20">
        <v>1.1849700000000001</v>
      </c>
      <c r="V20" s="12"/>
      <c r="Y20">
        <v>1.9311700000000001</v>
      </c>
      <c r="AA20" s="12"/>
      <c r="AB20" s="12"/>
    </row>
    <row r="21" spans="5:28" x14ac:dyDescent="0.3">
      <c r="G21">
        <v>1.0083200000000001</v>
      </c>
      <c r="J21" s="12"/>
      <c r="O21" s="12"/>
      <c r="S21">
        <v>1.3789199999999999</v>
      </c>
      <c r="V21" s="12"/>
      <c r="Y21">
        <v>1.6817899999999999</v>
      </c>
      <c r="AA21" s="12"/>
      <c r="AB21" s="12"/>
    </row>
    <row r="22" spans="5:28" x14ac:dyDescent="0.3">
      <c r="G22">
        <v>1.3790100000000001</v>
      </c>
      <c r="J22" s="12"/>
      <c r="O22" s="12"/>
      <c r="S22">
        <v>1.04654</v>
      </c>
      <c r="V22" s="12"/>
      <c r="Y22">
        <v>1.9562299999999999</v>
      </c>
      <c r="AA22" s="12"/>
      <c r="AB22" s="12"/>
    </row>
    <row r="23" spans="5:28" x14ac:dyDescent="0.3">
      <c r="G23">
        <v>1.53413</v>
      </c>
      <c r="J23" s="12"/>
      <c r="O23" s="12"/>
      <c r="V23" s="12"/>
      <c r="Y23">
        <v>1.8821399999999999</v>
      </c>
      <c r="AA23" s="12"/>
      <c r="AB23" s="12"/>
    </row>
    <row r="24" spans="5:28" x14ac:dyDescent="0.3">
      <c r="G24">
        <v>2.18649</v>
      </c>
      <c r="J24" s="12"/>
      <c r="O24" s="12"/>
      <c r="V24" s="12"/>
      <c r="Y24">
        <v>1.72831</v>
      </c>
      <c r="AA24" s="12"/>
      <c r="AB24" s="12"/>
    </row>
    <row r="25" spans="5:28" x14ac:dyDescent="0.3">
      <c r="G25">
        <v>1.86374</v>
      </c>
      <c r="J25" s="12"/>
      <c r="O25" s="12"/>
      <c r="V25" s="12"/>
      <c r="AA25" s="12"/>
      <c r="AB25" s="12"/>
    </row>
    <row r="26" spans="5:28" x14ac:dyDescent="0.3">
      <c r="J26" s="12"/>
      <c r="O26" s="12"/>
      <c r="V26" s="12"/>
      <c r="AA26" s="12"/>
      <c r="AB26" s="12"/>
    </row>
    <row r="27" spans="5:28" x14ac:dyDescent="0.3">
      <c r="J27" s="12"/>
      <c r="O27" s="12"/>
      <c r="V27" s="12"/>
      <c r="AA27" s="12"/>
      <c r="AB27" s="12"/>
    </row>
    <row r="28" spans="5:28" x14ac:dyDescent="0.3">
      <c r="J28" s="12"/>
      <c r="O28" s="12"/>
      <c r="V28" s="12"/>
      <c r="AA28" s="12"/>
      <c r="AB28" s="12"/>
    </row>
    <row r="29" spans="5:28" x14ac:dyDescent="0.3">
      <c r="J29" s="12"/>
      <c r="O29" s="12"/>
      <c r="V29" s="12"/>
      <c r="AA29" s="12"/>
      <c r="AB29" s="12"/>
    </row>
    <row r="30" spans="5:28" x14ac:dyDescent="0.3">
      <c r="E30" s="12"/>
      <c r="J30" s="12"/>
      <c r="O30" s="12"/>
      <c r="V30" s="12"/>
      <c r="AA30" s="12"/>
      <c r="AB30" s="12"/>
    </row>
    <row r="31" spans="5:28" x14ac:dyDescent="0.3">
      <c r="E31" s="12"/>
      <c r="J31" s="12"/>
      <c r="O31" s="12"/>
      <c r="V31" s="12"/>
      <c r="AA31" s="12"/>
      <c r="AB31" s="12"/>
    </row>
    <row r="32" spans="5:28" x14ac:dyDescent="0.3">
      <c r="E32" s="12"/>
      <c r="J32" s="12"/>
      <c r="O32" s="12"/>
      <c r="V32" s="12"/>
      <c r="AA32" s="12"/>
      <c r="AB32" s="12"/>
    </row>
    <row r="33" spans="4:28" x14ac:dyDescent="0.3">
      <c r="D33" s="12"/>
      <c r="E33" s="12"/>
      <c r="J33" s="12"/>
      <c r="O33" s="12"/>
      <c r="V33" s="12"/>
      <c r="AA33" s="12"/>
      <c r="AB33" s="12"/>
    </row>
    <row r="34" spans="4:28" x14ac:dyDescent="0.3">
      <c r="D34" s="12"/>
      <c r="E34" s="12"/>
      <c r="J34" s="12"/>
      <c r="O34" s="12"/>
      <c r="V34" s="12"/>
      <c r="AA34" s="12"/>
      <c r="AB34" s="12"/>
    </row>
    <row r="35" spans="4:28" x14ac:dyDescent="0.3">
      <c r="D35" s="12"/>
      <c r="E35" s="12"/>
      <c r="J35" s="12"/>
      <c r="O35" s="12"/>
      <c r="V35" s="12"/>
      <c r="AA35" s="12"/>
    </row>
    <row r="36" spans="4:28" x14ac:dyDescent="0.3">
      <c r="D36" s="12"/>
      <c r="E36" s="12"/>
      <c r="J36" s="12"/>
      <c r="O36" s="12"/>
      <c r="V36" s="12"/>
      <c r="AA36" s="12"/>
    </row>
    <row r="37" spans="4:28" x14ac:dyDescent="0.3">
      <c r="D37" s="12"/>
      <c r="E37" s="12"/>
      <c r="J37" s="12"/>
      <c r="O37" s="12"/>
      <c r="V37" s="12"/>
      <c r="AA37" s="12"/>
    </row>
    <row r="38" spans="4:28" x14ac:dyDescent="0.3">
      <c r="E38" s="12"/>
      <c r="J38" s="12"/>
      <c r="O38" s="12"/>
      <c r="V38" s="12"/>
      <c r="AA38" s="12"/>
    </row>
    <row r="39" spans="4:28" x14ac:dyDescent="0.3">
      <c r="E39" s="12"/>
      <c r="J39" s="12"/>
      <c r="O39" s="12"/>
      <c r="V39" s="12"/>
      <c r="AA39" s="12"/>
    </row>
    <row r="40" spans="4:28" x14ac:dyDescent="0.3">
      <c r="D40" s="12"/>
      <c r="E40" s="12"/>
      <c r="J40" s="12"/>
      <c r="O40" s="12"/>
      <c r="V40" s="12"/>
      <c r="AA40" s="12"/>
    </row>
    <row r="41" spans="4:28" x14ac:dyDescent="0.3">
      <c r="E41" s="12"/>
      <c r="J41" s="12"/>
      <c r="V41" s="12"/>
      <c r="AA41" s="12"/>
    </row>
    <row r="42" spans="4:28" x14ac:dyDescent="0.3">
      <c r="E42" s="12"/>
      <c r="J42" s="12"/>
      <c r="V42" s="12"/>
      <c r="AA42" s="12"/>
    </row>
    <row r="43" spans="4:28" x14ac:dyDescent="0.3">
      <c r="E43" s="12"/>
      <c r="J43" s="12"/>
      <c r="V43" s="12"/>
      <c r="AA43" s="12"/>
    </row>
    <row r="44" spans="4:28" x14ac:dyDescent="0.3">
      <c r="E44" s="12"/>
      <c r="V44" s="12"/>
    </row>
    <row r="45" spans="4:28" x14ac:dyDescent="0.3">
      <c r="V45" s="12"/>
    </row>
    <row r="46" spans="4:28" x14ac:dyDescent="0.3">
      <c r="V46" s="12"/>
    </row>
    <row r="47" spans="4:28" x14ac:dyDescent="0.3">
      <c r="V47" s="12"/>
    </row>
    <row r="48" spans="4:28" x14ac:dyDescent="0.3">
      <c r="V48" s="12"/>
    </row>
    <row r="49" spans="1:24" x14ac:dyDescent="0.3">
      <c r="V49" s="12"/>
    </row>
    <row r="50" spans="1:24" x14ac:dyDescent="0.3">
      <c r="V50" s="12"/>
    </row>
    <row r="51" spans="1:24" x14ac:dyDescent="0.3">
      <c r="V51" s="12"/>
    </row>
    <row r="52" spans="1:24" x14ac:dyDescent="0.3">
      <c r="V52" s="12"/>
    </row>
    <row r="56" spans="1:24" x14ac:dyDescent="0.3">
      <c r="A56" s="25" t="s">
        <v>58</v>
      </c>
      <c r="B56" s="25" t="s">
        <v>0</v>
      </c>
      <c r="C56" s="14"/>
      <c r="D56" s="14"/>
      <c r="E56" s="14"/>
      <c r="F56" s="14"/>
      <c r="G56" s="14"/>
      <c r="H56" s="27"/>
      <c r="I56" s="11"/>
      <c r="J56" s="11"/>
      <c r="K56" s="14"/>
    </row>
    <row r="57" spans="1:24" x14ac:dyDescent="0.3">
      <c r="A57" s="25" t="s">
        <v>57</v>
      </c>
      <c r="B57" s="25" t="s">
        <v>0</v>
      </c>
      <c r="C57">
        <v>2.4936400000000001</v>
      </c>
      <c r="D57">
        <v>2.55287</v>
      </c>
      <c r="E57">
        <v>2.6231499999999999</v>
      </c>
      <c r="F57">
        <v>2.59301</v>
      </c>
      <c r="G57">
        <v>2.4811000000000001</v>
      </c>
      <c r="H57" s="27"/>
      <c r="I57" s="11">
        <f>AVERAGE(C57:G57)</f>
        <v>2.5487539999999997</v>
      </c>
      <c r="J57" s="11">
        <f>STDEV(C57:G57)</f>
        <v>6.1491699683778392E-2</v>
      </c>
    </row>
    <row r="58" spans="1:24" x14ac:dyDescent="0.3">
      <c r="A58" s="25" t="s">
        <v>54</v>
      </c>
      <c r="B58" s="25" t="s">
        <v>0</v>
      </c>
      <c r="C58" s="14"/>
      <c r="D58" s="14"/>
      <c r="E58" s="14"/>
      <c r="F58" s="14"/>
      <c r="G58" s="14"/>
      <c r="H58" s="27"/>
      <c r="I58" s="11"/>
      <c r="J58" s="11"/>
    </row>
    <row r="59" spans="1:24" x14ac:dyDescent="0.3">
      <c r="A59" s="25" t="s">
        <v>55</v>
      </c>
      <c r="B59" s="25" t="s">
        <v>0</v>
      </c>
      <c r="C59">
        <v>1.34412</v>
      </c>
      <c r="D59">
        <v>1.7179500000000001</v>
      </c>
      <c r="E59">
        <v>1.4534899999999999</v>
      </c>
      <c r="F59" s="22"/>
      <c r="G59" s="22"/>
      <c r="H59" s="27"/>
      <c r="I59" s="11">
        <f>AVERAGE(C59:G59)</f>
        <v>1.5051866666666669</v>
      </c>
      <c r="J59" s="11">
        <f>STDEV(C59:G59)</f>
        <v>0.1922020453411796</v>
      </c>
    </row>
    <row r="60" spans="1:24" x14ac:dyDescent="0.3">
      <c r="A60" s="25" t="s">
        <v>59</v>
      </c>
      <c r="B60" s="25" t="s">
        <v>0</v>
      </c>
      <c r="C60" s="26"/>
      <c r="D60" s="26"/>
      <c r="E60" s="26"/>
      <c r="F60" s="26"/>
      <c r="G60" s="26"/>
      <c r="H60" s="26"/>
      <c r="I60" s="11">
        <f>AVERAGE(K60:AI60)</f>
        <v>1.4851764285714284</v>
      </c>
      <c r="J60" s="11">
        <f>STDEV(K60:AI60)</f>
        <v>0.15708159876599043</v>
      </c>
      <c r="K60">
        <v>1.4598800000000001</v>
      </c>
      <c r="L60">
        <v>1.43703</v>
      </c>
      <c r="M60">
        <v>1.3922399999999999</v>
      </c>
      <c r="N60">
        <v>1.5639799999999999</v>
      </c>
      <c r="O60">
        <v>1.53285</v>
      </c>
      <c r="P60">
        <v>1.2462599999999999</v>
      </c>
      <c r="Q60">
        <v>1.3406100000000001</v>
      </c>
      <c r="R60">
        <v>1.3126</v>
      </c>
      <c r="S60">
        <v>1.3093699999999999</v>
      </c>
      <c r="T60">
        <v>1.71468</v>
      </c>
      <c r="U60">
        <v>1.5101599999999999</v>
      </c>
      <c r="V60">
        <v>1.7433799999999999</v>
      </c>
      <c r="W60">
        <v>1.6798900000000001</v>
      </c>
      <c r="X60">
        <v>1.5495399999999999</v>
      </c>
    </row>
    <row r="61" spans="1:24" x14ac:dyDescent="0.3">
      <c r="A61" s="25" t="s">
        <v>56</v>
      </c>
      <c r="B61" s="25" t="s">
        <v>0</v>
      </c>
      <c r="C61">
        <v>2.1764299999999999</v>
      </c>
      <c r="D61">
        <v>2.4942799999999998</v>
      </c>
      <c r="E61">
        <v>2.4710299999999998</v>
      </c>
      <c r="F61">
        <v>2.32193</v>
      </c>
      <c r="G61">
        <v>2.3166199999999999</v>
      </c>
      <c r="H61" s="27"/>
      <c r="I61" s="11">
        <f>AVERAGE(C61:G61)</f>
        <v>2.356058</v>
      </c>
      <c r="J61" s="11">
        <f>STDEV(C61:G61)</f>
        <v>0.12972102439466007</v>
      </c>
    </row>
    <row r="62" spans="1:24" x14ac:dyDescent="0.3">
      <c r="A62" s="25" t="s">
        <v>60</v>
      </c>
      <c r="B62" s="25" t="s">
        <v>1</v>
      </c>
      <c r="C62" s="14"/>
      <c r="D62" s="14"/>
      <c r="E62" s="14"/>
      <c r="F62" s="14"/>
      <c r="G62" s="14"/>
      <c r="H62" s="26"/>
      <c r="I62" s="11"/>
      <c r="J62" s="11"/>
    </row>
    <row r="63" spans="1:24" x14ac:dyDescent="0.3">
      <c r="A63" s="25" t="s">
        <v>64</v>
      </c>
      <c r="B63" s="25" t="s">
        <v>1</v>
      </c>
      <c r="C63">
        <v>3.8519899999999998</v>
      </c>
      <c r="D63">
        <v>4.2008799999999997</v>
      </c>
      <c r="E63">
        <v>3.99857</v>
      </c>
      <c r="F63">
        <v>3.96123</v>
      </c>
      <c r="G63">
        <v>4.0719900000000004</v>
      </c>
      <c r="H63" s="27"/>
      <c r="I63" s="11">
        <f>AVERAGE(C63:G63)</f>
        <v>4.0169319999999997</v>
      </c>
      <c r="J63" s="11">
        <f>STDEV(C63:G63)</f>
        <v>0.12991727106124112</v>
      </c>
    </row>
    <row r="64" spans="1:24" x14ac:dyDescent="0.3">
      <c r="A64" s="25" t="s">
        <v>61</v>
      </c>
      <c r="B64" s="25" t="s">
        <v>1</v>
      </c>
      <c r="C64">
        <v>1.573</v>
      </c>
      <c r="D64" s="22"/>
      <c r="E64" s="22"/>
      <c r="F64" s="22"/>
      <c r="G64" s="22"/>
      <c r="H64" s="26"/>
      <c r="I64" s="11">
        <f>AVERAGE(C64:G64)</f>
        <v>1.573</v>
      </c>
      <c r="J64" s="11"/>
    </row>
    <row r="65" spans="1:35" x14ac:dyDescent="0.3">
      <c r="A65" s="25" t="s">
        <v>62</v>
      </c>
      <c r="B65" s="25" t="s">
        <v>1</v>
      </c>
      <c r="C65" s="14"/>
      <c r="D65" s="14"/>
      <c r="E65" s="14"/>
      <c r="F65" s="14"/>
      <c r="G65" s="14"/>
      <c r="H65" s="26"/>
      <c r="I65" s="11"/>
      <c r="J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35" x14ac:dyDescent="0.3">
      <c r="A66" s="25" t="s">
        <v>65</v>
      </c>
      <c r="B66" s="25" t="s">
        <v>1</v>
      </c>
      <c r="C66" s="26"/>
      <c r="D66" s="26"/>
      <c r="E66" s="26"/>
      <c r="F66" s="26"/>
      <c r="G66" s="26"/>
      <c r="H66" s="26"/>
      <c r="I66" s="11">
        <f>AVERAGE(K60:AI60)</f>
        <v>1.4851764285714284</v>
      </c>
      <c r="J66" s="11">
        <f>STDEV(K60:AI60)</f>
        <v>0.15708159876599043</v>
      </c>
      <c r="K66">
        <v>1.8639699999999999</v>
      </c>
      <c r="L66">
        <v>3.4219200000000001</v>
      </c>
      <c r="M66">
        <v>2.4492600000000002</v>
      </c>
      <c r="N66">
        <v>1.31314</v>
      </c>
      <c r="O66">
        <v>1.8290299999999999</v>
      </c>
      <c r="P66">
        <v>4.5398800000000001</v>
      </c>
      <c r="Q66">
        <v>4.3774199999999999</v>
      </c>
      <c r="R66">
        <v>4.2807599999999999</v>
      </c>
      <c r="S66">
        <v>4.3617299999999997</v>
      </c>
      <c r="T66">
        <v>4.6475299999999997</v>
      </c>
      <c r="U66">
        <v>1.8928499999999999</v>
      </c>
      <c r="V66">
        <v>1.8686700000000001</v>
      </c>
    </row>
    <row r="67" spans="1:35" x14ac:dyDescent="0.3">
      <c r="A67" s="25" t="s">
        <v>63</v>
      </c>
      <c r="B67" s="25" t="s">
        <v>1</v>
      </c>
      <c r="C67">
        <v>2.2213400000000001</v>
      </c>
      <c r="D67">
        <v>2.5385399999999998</v>
      </c>
      <c r="E67">
        <v>2.6119300000000001</v>
      </c>
      <c r="F67">
        <v>2.4620500000000001</v>
      </c>
      <c r="G67">
        <v>2.4853999999999998</v>
      </c>
      <c r="H67" s="27"/>
      <c r="I67" s="11">
        <f>AVERAGE(C67:G67)</f>
        <v>2.4638520000000002</v>
      </c>
      <c r="J67" s="11">
        <f>STDEV(C67:G67)</f>
        <v>0.14729649103084563</v>
      </c>
    </row>
    <row r="68" spans="1:35" x14ac:dyDescent="0.3">
      <c r="A68" s="25" t="s">
        <v>66</v>
      </c>
      <c r="B68" s="25" t="s">
        <v>2</v>
      </c>
      <c r="C68">
        <v>1.0421899999999999</v>
      </c>
      <c r="D68">
        <v>1.8104</v>
      </c>
      <c r="E68">
        <v>0.870614</v>
      </c>
      <c r="F68">
        <v>1.24417</v>
      </c>
      <c r="G68">
        <v>1.6180399999999999</v>
      </c>
      <c r="H68" s="26"/>
      <c r="I68" s="11">
        <f>AVERAGE(C68:G68)</f>
        <v>1.3170827999999999</v>
      </c>
      <c r="J68" s="11">
        <f>STDEV(C68:G68)</f>
        <v>0.39183983121831822</v>
      </c>
    </row>
    <row r="69" spans="1:35" x14ac:dyDescent="0.3">
      <c r="A69" s="25" t="s">
        <v>70</v>
      </c>
      <c r="B69" s="25" t="s">
        <v>2</v>
      </c>
      <c r="C69">
        <v>2.24742</v>
      </c>
      <c r="D69">
        <v>2.30782</v>
      </c>
      <c r="E69">
        <v>2.5931000000000002</v>
      </c>
      <c r="F69">
        <v>2.1743899999999998</v>
      </c>
      <c r="G69">
        <v>2.3607100000000001</v>
      </c>
      <c r="H69">
        <v>2.2540900000000001</v>
      </c>
      <c r="I69" s="11">
        <f>AVERAGE(C69:G69)</f>
        <v>2.3366880000000001</v>
      </c>
      <c r="J69" s="11">
        <f>STDEV(C69:G69)</f>
        <v>0.15926938522515882</v>
      </c>
    </row>
    <row r="70" spans="1:35" x14ac:dyDescent="0.3">
      <c r="A70" s="25" t="s">
        <v>67</v>
      </c>
      <c r="B70" s="25" t="s">
        <v>2</v>
      </c>
      <c r="C70">
        <v>0.62889899999999999</v>
      </c>
      <c r="D70">
        <v>0.59032600000000002</v>
      </c>
      <c r="E70">
        <v>0.75082800000000005</v>
      </c>
      <c r="F70">
        <v>0.75457099999999999</v>
      </c>
      <c r="G70">
        <v>0.67473099999999997</v>
      </c>
      <c r="H70" s="26"/>
      <c r="I70" s="11">
        <f>AVERAGE(C70:G70)</f>
        <v>0.679871</v>
      </c>
      <c r="J70" s="11">
        <f>STDEV(C70:G70)</f>
        <v>7.2900372526483029E-2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35" x14ac:dyDescent="0.3">
      <c r="A71" s="25" t="s">
        <v>68</v>
      </c>
      <c r="B71" s="25" t="s">
        <v>2</v>
      </c>
      <c r="C71">
        <v>2.0560299999999998</v>
      </c>
      <c r="D71">
        <v>1.8012699999999999</v>
      </c>
      <c r="E71">
        <v>1.47614</v>
      </c>
      <c r="F71">
        <v>1.8993100000000001</v>
      </c>
      <c r="G71">
        <v>2.6100500000000002</v>
      </c>
      <c r="H71" s="26"/>
      <c r="I71" s="11">
        <f>AVERAGE(C71:G71)</f>
        <v>1.9685600000000001</v>
      </c>
      <c r="J71" s="11">
        <f>STDEV(C71:G71)</f>
        <v>0.41665914846550522</v>
      </c>
    </row>
    <row r="72" spans="1:35" x14ac:dyDescent="0.3">
      <c r="A72" s="25" t="s">
        <v>71</v>
      </c>
      <c r="B72" s="25" t="s">
        <v>2</v>
      </c>
      <c r="C72" s="26"/>
      <c r="D72" s="26"/>
      <c r="E72" s="26"/>
      <c r="F72" s="26"/>
      <c r="G72" s="26"/>
      <c r="H72" s="26"/>
      <c r="I72" s="11">
        <f>AVERAGE(K72:AI72)</f>
        <v>1.4660660869565216</v>
      </c>
      <c r="J72" s="11">
        <f>STDEV(K72:AI72)</f>
        <v>0.28016596517615017</v>
      </c>
      <c r="K72">
        <v>1.45126</v>
      </c>
      <c r="L72">
        <v>1.32026</v>
      </c>
      <c r="M72">
        <v>1.5077100000000001</v>
      </c>
      <c r="N72">
        <v>1.83111</v>
      </c>
      <c r="O72">
        <v>1.38741</v>
      </c>
      <c r="P72">
        <v>1.8182100000000001</v>
      </c>
      <c r="Q72">
        <v>1.79331</v>
      </c>
      <c r="R72">
        <v>1.8415699999999999</v>
      </c>
      <c r="S72">
        <v>1.7808900000000001</v>
      </c>
      <c r="T72">
        <v>1.43232</v>
      </c>
      <c r="U72">
        <v>1.8690199999999999</v>
      </c>
      <c r="V72">
        <v>1.42424</v>
      </c>
      <c r="W72">
        <v>1.6407099999999999</v>
      </c>
      <c r="X72">
        <v>1.77607</v>
      </c>
      <c r="Y72">
        <v>1.3819900000000001</v>
      </c>
      <c r="Z72">
        <v>1.1494899999999999</v>
      </c>
      <c r="AA72">
        <v>1.31629</v>
      </c>
      <c r="AB72">
        <v>1.4</v>
      </c>
      <c r="AC72">
        <v>1.2919099999999999</v>
      </c>
      <c r="AD72">
        <v>1.0350999999999999</v>
      </c>
      <c r="AE72">
        <v>1.22482</v>
      </c>
      <c r="AF72">
        <v>1.02277</v>
      </c>
      <c r="AG72">
        <v>1.0230600000000001</v>
      </c>
    </row>
    <row r="73" spans="1:35" x14ac:dyDescent="0.3">
      <c r="A73" s="25" t="s">
        <v>69</v>
      </c>
      <c r="B73" s="25" t="s">
        <v>2</v>
      </c>
      <c r="C73">
        <v>1.05383</v>
      </c>
      <c r="D73" s="22"/>
      <c r="E73" s="22"/>
      <c r="F73" s="22"/>
      <c r="G73" s="22"/>
      <c r="H73" s="26"/>
      <c r="I73" s="11">
        <f>AVERAGE(C73:G73)</f>
        <v>1.05383</v>
      </c>
      <c r="J73" s="11"/>
    </row>
    <row r="74" spans="1:35" x14ac:dyDescent="0.3">
      <c r="A74" s="25" t="s">
        <v>73</v>
      </c>
      <c r="B74" s="13" t="s">
        <v>3</v>
      </c>
      <c r="C74" s="14"/>
      <c r="D74" s="14"/>
      <c r="E74" s="14"/>
      <c r="F74" s="14"/>
      <c r="G74" s="14"/>
      <c r="H74" s="27"/>
      <c r="I74" s="11"/>
      <c r="J74" s="11"/>
    </row>
    <row r="75" spans="1:35" x14ac:dyDescent="0.3">
      <c r="A75" s="25" t="s">
        <v>76</v>
      </c>
      <c r="B75" s="13" t="s">
        <v>3</v>
      </c>
      <c r="C75">
        <v>2.4936400000000001</v>
      </c>
      <c r="D75">
        <v>2.55287</v>
      </c>
      <c r="E75">
        <v>2.6231499999999999</v>
      </c>
      <c r="F75">
        <v>2.59301</v>
      </c>
      <c r="G75">
        <v>2.4811000000000001</v>
      </c>
      <c r="H75" s="27"/>
      <c r="I75" s="11">
        <f>AVERAGE(C75:G75)</f>
        <v>2.5487539999999997</v>
      </c>
      <c r="J75" s="11">
        <f>STDEV(C75:G75)</f>
        <v>6.1491699683778392E-2</v>
      </c>
    </row>
    <row r="76" spans="1:35" x14ac:dyDescent="0.3">
      <c r="A76" s="25" t="s">
        <v>72</v>
      </c>
      <c r="B76" s="13" t="s">
        <v>3</v>
      </c>
      <c r="C76" s="14"/>
      <c r="D76" s="14"/>
      <c r="E76" s="14"/>
      <c r="F76" s="14"/>
      <c r="G76" s="14"/>
      <c r="H76" s="27"/>
      <c r="I76" s="11"/>
      <c r="J76" s="11"/>
    </row>
    <row r="77" spans="1:35" x14ac:dyDescent="0.3">
      <c r="A77" s="25" t="s">
        <v>74</v>
      </c>
      <c r="B77" s="13" t="s">
        <v>3</v>
      </c>
      <c r="C77">
        <v>1.34412</v>
      </c>
      <c r="D77">
        <v>1.7179500000000001</v>
      </c>
      <c r="E77">
        <v>1.4534899999999999</v>
      </c>
      <c r="F77" s="22"/>
      <c r="G77" s="22"/>
      <c r="H77" s="27"/>
      <c r="I77" s="11">
        <f>AVERAGE(C77:G77)</f>
        <v>1.5051866666666669</v>
      </c>
      <c r="J77" s="11">
        <f>STDEV(C77:G77)</f>
        <v>0.1922020453411796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3">
      <c r="A78" s="25" t="s">
        <v>77</v>
      </c>
      <c r="B78" s="13" t="s">
        <v>3</v>
      </c>
      <c r="C78" s="27"/>
      <c r="D78" s="27"/>
      <c r="E78" s="27"/>
      <c r="F78" s="27"/>
      <c r="G78" s="27"/>
      <c r="H78" s="27"/>
      <c r="I78" s="11">
        <f>AVERAGE(K78:AI78)</f>
        <v>1.4851764285714284</v>
      </c>
      <c r="J78" s="11">
        <f>STDEV(K78:AI78)</f>
        <v>0.15708159876599043</v>
      </c>
      <c r="K78">
        <v>1.4598800000000001</v>
      </c>
      <c r="L78">
        <v>1.43703</v>
      </c>
      <c r="M78">
        <v>1.3922399999999999</v>
      </c>
      <c r="N78">
        <v>1.5639799999999999</v>
      </c>
      <c r="O78">
        <v>1.53285</v>
      </c>
      <c r="P78">
        <v>1.2462599999999999</v>
      </c>
      <c r="Q78">
        <v>1.3406100000000001</v>
      </c>
      <c r="R78">
        <v>1.3126</v>
      </c>
      <c r="S78">
        <v>1.3093699999999999</v>
      </c>
      <c r="T78">
        <v>1.71468</v>
      </c>
      <c r="U78">
        <v>1.5101599999999999</v>
      </c>
      <c r="V78">
        <v>1.7433799999999999</v>
      </c>
      <c r="W78">
        <v>1.6798900000000001</v>
      </c>
      <c r="X78">
        <v>1.5495399999999999</v>
      </c>
    </row>
    <row r="79" spans="1:35" x14ac:dyDescent="0.3">
      <c r="A79" s="25" t="s">
        <v>75</v>
      </c>
      <c r="B79" s="13" t="s">
        <v>3</v>
      </c>
      <c r="C79">
        <v>2.1764299999999999</v>
      </c>
      <c r="D79">
        <v>2.4942799999999998</v>
      </c>
      <c r="E79">
        <v>2.4710299999999998</v>
      </c>
      <c r="F79">
        <v>2.32193</v>
      </c>
      <c r="G79">
        <v>2.3166199999999999</v>
      </c>
      <c r="H79" s="27"/>
      <c r="I79" s="11">
        <f>AVERAGE(C79:G79)</f>
        <v>2.356058</v>
      </c>
      <c r="J79" s="11">
        <f>STDEV(C79:G79)</f>
        <v>0.12972102439466007</v>
      </c>
    </row>
    <row r="80" spans="1:35" x14ac:dyDescent="0.3">
      <c r="A80" s="25" t="s">
        <v>78</v>
      </c>
      <c r="B80" s="13" t="s">
        <v>4</v>
      </c>
      <c r="C80" s="14"/>
      <c r="D80" s="14"/>
      <c r="E80" s="14"/>
      <c r="F80" s="14"/>
      <c r="G80" s="14"/>
      <c r="H80" s="14"/>
      <c r="I80" s="11" t="e">
        <f>AVERAGE(C80:G80)</f>
        <v>#DIV/0!</v>
      </c>
      <c r="J80" s="11" t="e">
        <f>STDEV(C80:G80)</f>
        <v>#DIV/0!</v>
      </c>
    </row>
    <row r="81" spans="1:26" x14ac:dyDescent="0.3">
      <c r="A81" s="25" t="s">
        <v>82</v>
      </c>
      <c r="B81" s="13" t="s">
        <v>4</v>
      </c>
      <c r="C81" s="14"/>
      <c r="D81" s="14"/>
      <c r="E81" s="14"/>
      <c r="F81" s="14"/>
      <c r="G81" s="14"/>
      <c r="H81" s="14"/>
      <c r="I81" s="11" t="e">
        <f>AVERAGE(C81:G81)</f>
        <v>#DIV/0!</v>
      </c>
      <c r="J81" s="11" t="e">
        <f>STDEV(C81:G81)</f>
        <v>#DIV/0!</v>
      </c>
    </row>
    <row r="82" spans="1:26" x14ac:dyDescent="0.3">
      <c r="A82" s="25" t="s">
        <v>79</v>
      </c>
      <c r="B82" s="13" t="s">
        <v>4</v>
      </c>
      <c r="C82" s="14"/>
      <c r="D82" s="14"/>
      <c r="E82" s="14"/>
      <c r="F82" s="14"/>
      <c r="G82" s="14"/>
      <c r="H82" s="14"/>
      <c r="I82" s="11" t="e">
        <f>AVERAGE(C82:G82)</f>
        <v>#DIV/0!</v>
      </c>
      <c r="J82" s="11" t="e">
        <f>STDEV(C82:G82)</f>
        <v>#DIV/0!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3">
      <c r="A83" s="25" t="s">
        <v>80</v>
      </c>
      <c r="B83" s="13" t="s">
        <v>4</v>
      </c>
      <c r="C83" s="14"/>
      <c r="D83" s="14"/>
      <c r="E83" s="14"/>
      <c r="F83" s="14"/>
      <c r="G83" s="14"/>
      <c r="H83" s="14"/>
      <c r="I83" s="11" t="e">
        <f>AVERAGE(C83:G83)</f>
        <v>#DIV/0!</v>
      </c>
      <c r="J83" s="11" t="e">
        <f>STDEV(C83:G83)</f>
        <v>#DIV/0!</v>
      </c>
      <c r="M83" s="12"/>
      <c r="N83" s="12"/>
      <c r="O83" s="12"/>
      <c r="P83" s="12"/>
      <c r="Q83" s="12"/>
    </row>
    <row r="84" spans="1:26" x14ac:dyDescent="0.3">
      <c r="A84" s="25" t="s">
        <v>83</v>
      </c>
      <c r="B84" s="13" t="s">
        <v>4</v>
      </c>
      <c r="C84" s="14"/>
      <c r="D84" s="14"/>
      <c r="E84" s="14"/>
      <c r="F84" s="14"/>
      <c r="G84" s="14"/>
      <c r="H84" s="14"/>
      <c r="I84" s="11" t="e">
        <f>AVERAGE(K84:AI84)</f>
        <v>#DIV/0!</v>
      </c>
      <c r="J84" s="11" t="e">
        <f>STDEV(K84:AI84)</f>
        <v>#DIV/0!</v>
      </c>
    </row>
    <row r="85" spans="1:26" x14ac:dyDescent="0.3">
      <c r="A85" s="25" t="s">
        <v>81</v>
      </c>
      <c r="B85" s="13" t="s">
        <v>4</v>
      </c>
      <c r="C85" s="14"/>
      <c r="D85" s="14"/>
      <c r="E85" s="14"/>
      <c r="F85" s="14"/>
      <c r="G85" s="14"/>
      <c r="H85" s="14"/>
      <c r="I85" s="11" t="e">
        <f>AVERAGE(C85:G85)</f>
        <v>#DIV/0!</v>
      </c>
      <c r="J85" s="11" t="e">
        <f>STDEV(C85:G85)</f>
        <v>#DIV/0!</v>
      </c>
    </row>
    <row r="86" spans="1:26" x14ac:dyDescent="0.3">
      <c r="A86" s="25" t="s">
        <v>84</v>
      </c>
      <c r="B86" s="13" t="s">
        <v>5</v>
      </c>
      <c r="C86" s="14"/>
      <c r="D86" s="14"/>
      <c r="E86" s="14"/>
      <c r="F86" s="14"/>
      <c r="G86" s="14"/>
      <c r="H86" s="14"/>
      <c r="I86" s="11" t="e">
        <f>AVERAGE(C86:G86)</f>
        <v>#DIV/0!</v>
      </c>
      <c r="J86" s="11" t="e">
        <f>STDEV(C86:G86)</f>
        <v>#DIV/0!</v>
      </c>
    </row>
    <row r="87" spans="1:26" x14ac:dyDescent="0.3">
      <c r="A87" s="25" t="s">
        <v>88</v>
      </c>
      <c r="B87" s="13" t="s">
        <v>5</v>
      </c>
      <c r="C87" s="14"/>
      <c r="D87" s="14"/>
      <c r="E87" s="14"/>
      <c r="F87" s="14"/>
      <c r="G87" s="14"/>
      <c r="H87" s="14"/>
      <c r="I87" s="11" t="e">
        <f>AVERAGE(C87:G87)</f>
        <v>#DIV/0!</v>
      </c>
      <c r="J87" s="11" t="e">
        <f>STDEV(C87:G87)</f>
        <v>#DIV/0!</v>
      </c>
    </row>
    <row r="88" spans="1:26" x14ac:dyDescent="0.3">
      <c r="A88" s="25" t="s">
        <v>85</v>
      </c>
      <c r="B88" s="13" t="s">
        <v>5</v>
      </c>
      <c r="C88" s="14"/>
      <c r="D88" s="14"/>
      <c r="E88" s="14"/>
      <c r="F88" s="14"/>
      <c r="G88" s="14"/>
      <c r="H88" s="14"/>
      <c r="I88" s="11" t="e">
        <f>AVERAGE(C88:G88)</f>
        <v>#DIV/0!</v>
      </c>
      <c r="J88" s="11" t="e">
        <f>STDEV(C88:G88)</f>
        <v>#DIV/0!</v>
      </c>
    </row>
    <row r="89" spans="1:26" x14ac:dyDescent="0.3">
      <c r="A89" s="25" t="s">
        <v>86</v>
      </c>
      <c r="B89" s="13" t="s">
        <v>5</v>
      </c>
      <c r="C89" s="14"/>
      <c r="D89" s="14"/>
      <c r="E89" s="14"/>
      <c r="F89" s="14"/>
      <c r="G89" s="14"/>
      <c r="H89" s="14"/>
      <c r="I89" s="11" t="e">
        <f>AVERAGE(C89:G89)</f>
        <v>#DIV/0!</v>
      </c>
      <c r="J89" s="11" t="e">
        <f>STDEV(C89:G89)</f>
        <v>#DIV/0!</v>
      </c>
    </row>
    <row r="90" spans="1:26" x14ac:dyDescent="0.3">
      <c r="A90" s="25" t="s">
        <v>89</v>
      </c>
      <c r="B90" s="13" t="s">
        <v>5</v>
      </c>
      <c r="C90" s="14"/>
      <c r="D90" s="14"/>
      <c r="E90" s="14"/>
      <c r="F90" s="14"/>
      <c r="G90" s="14"/>
      <c r="H90" s="14"/>
      <c r="I90" s="11" t="e">
        <f>AVERAGE(K90:AI90)</f>
        <v>#DIV/0!</v>
      </c>
      <c r="J90" s="11" t="e">
        <f>STDEV(K90:AI90)</f>
        <v>#DIV/0!</v>
      </c>
    </row>
    <row r="91" spans="1:26" x14ac:dyDescent="0.3">
      <c r="A91" s="25" t="s">
        <v>87</v>
      </c>
      <c r="B91" s="13" t="s">
        <v>5</v>
      </c>
      <c r="C91" s="14"/>
      <c r="D91" s="14"/>
      <c r="E91" s="14"/>
      <c r="F91" s="14"/>
      <c r="G91" s="14"/>
      <c r="H91" s="14"/>
      <c r="I91" s="11" t="e">
        <f>AVERAGE(C91:G91)</f>
        <v>#DIV/0!</v>
      </c>
      <c r="J91" s="11" t="e">
        <f>STDEV(C91:G91)</f>
        <v>#DIV/0!</v>
      </c>
    </row>
    <row r="92" spans="1:26" x14ac:dyDescent="0.3">
      <c r="A92" s="13" t="s">
        <v>42</v>
      </c>
      <c r="B92" s="13" t="s">
        <v>41</v>
      </c>
      <c r="C92" s="13" t="s">
        <v>43</v>
      </c>
      <c r="D92" s="13" t="s">
        <v>44</v>
      </c>
      <c r="E92" s="13" t="s">
        <v>45</v>
      </c>
      <c r="F92" s="13" t="s">
        <v>46</v>
      </c>
      <c r="G92" s="13" t="s">
        <v>47</v>
      </c>
      <c r="H92" s="13" t="s">
        <v>48</v>
      </c>
      <c r="I92" s="13" t="s">
        <v>49</v>
      </c>
      <c r="J92" s="13" t="s">
        <v>50</v>
      </c>
    </row>
  </sheetData>
  <sortState xmlns:xlrd2="http://schemas.microsoft.com/office/spreadsheetml/2017/richdata2" ref="A56:AG92">
    <sortCondition ref="A57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14</vt:i4>
      </vt:variant>
    </vt:vector>
  </HeadingPairs>
  <TitlesOfParts>
    <vt:vector size="14" baseType="lpstr">
      <vt:lpstr>עיתי</vt:lpstr>
      <vt:lpstr>3_22</vt:lpstr>
      <vt:lpstr>4_22</vt:lpstr>
      <vt:lpstr>5_22</vt:lpstr>
      <vt:lpstr>6_22</vt:lpstr>
      <vt:lpstr>7_22</vt:lpstr>
      <vt:lpstr>8_22</vt:lpstr>
      <vt:lpstr>9_22</vt:lpstr>
      <vt:lpstr>10_22</vt:lpstr>
      <vt:lpstr>11_22</vt:lpstr>
      <vt:lpstr>12_22 </vt:lpstr>
      <vt:lpstr>01_23</vt:lpstr>
      <vt:lpstr>02_23</vt:lpstr>
      <vt:lpstr>05_23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fishman netanel</cp:lastModifiedBy>
  <dcterms:created xsi:type="dcterms:W3CDTF">2015-06-05T18:17:20Z</dcterms:created>
  <dcterms:modified xsi:type="dcterms:W3CDTF">2024-05-15T08:17:04Z</dcterms:modified>
</cp:coreProperties>
</file>