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X:\BMSL\Utilita Data\"/>
    </mc:Choice>
  </mc:AlternateContent>
  <xr:revisionPtr revIDLastSave="0" documentId="13_ncr:8001_{C6AA5DEB-EEEC-4AE6-A9C9-88309AEBC365}" xr6:coauthVersionLast="45" xr6:coauthVersionMax="45" xr10:uidLastSave="{00000000-0000-0000-0000-000000000000}"/>
  <bookViews>
    <workbookView xWindow="-120" yWindow="-120" windowWidth="20730" windowHeight="11160" tabRatio="861" firstSheet="1" activeTab="1" xr2:uid="{00000000-000D-0000-FFFF-FFFF00000000}"/>
  </bookViews>
  <sheets>
    <sheet name="Pivot Yesterday Job Status_old" sheetId="4" state="hidden" r:id="rId1"/>
    <sheet name="Bespoke Engineer Jobs This Week" sheetId="2" r:id="rId2"/>
    <sheet name="Lookups" sheetId="6" state="hidden" r:id="rId3"/>
  </sheets>
  <definedNames>
    <definedName name="ExternalData_1" localSheetId="1" hidden="1">'Bespoke Engineer Jobs This Week'!$A$1:$R$29</definedName>
    <definedName name="lastweek">OFFSET(#REF!, 1, 0, COUNTA(#REF!), COUNTA(#REF!))</definedName>
  </definedNames>
  <calcPr calcId="191029" calcMode="manual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6" l="1"/>
  <c r="B2" i="6" s="1"/>
  <c r="B3" i="6" l="1"/>
  <c r="B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<sst xmlns="http://schemas.openxmlformats.org/spreadsheetml/2006/main" count="266" uniqueCount="100">
  <si>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</si>
  <si>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</si>
  <si>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</si>
  <si>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</si>
  <si>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</si>
  <si>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</si>
  <si>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</si>
  <si>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</si>
  <si>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</si>
  <si>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</si>
  <si>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</si>
  <si>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</si>
  <si>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</si>
  <si>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</si>
  <si>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</si>
  <si>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</si>
  <si>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Dual Fuel Install</t>
  </si>
  <si>
    <t>Completed</t>
  </si>
  <si>
    <t>Fault</t>
  </si>
  <si>
    <t>AM</t>
  </si>
  <si>
    <t>PM</t>
  </si>
  <si>
    <t>Cancelled</t>
  </si>
  <si>
    <t>Aborted</t>
  </si>
  <si>
    <t>Elec Only Install</t>
  </si>
  <si>
    <t>Gas Only Install</t>
  </si>
  <si>
    <t>Supplier</t>
  </si>
  <si>
    <t>Check Comms</t>
  </si>
  <si>
    <t>Count of JOB_STATUS</t>
  </si>
  <si>
    <t>Today:=</t>
  </si>
  <si>
    <t>This Week Start:=</t>
  </si>
  <si>
    <t>Last Week Start:=</t>
  </si>
  <si>
    <t>Yesterday:=</t>
  </si>
  <si>
    <t>SCHEDULE_DATE</t>
  </si>
  <si>
    <t>REGION</t>
  </si>
  <si>
    <t>North East</t>
  </si>
  <si>
    <t>Scotland</t>
  </si>
  <si>
    <t>Bespoke Metering</t>
  </si>
  <si>
    <t>MICHAEL SEAMAN</t>
  </si>
  <si>
    <t>MICHAEL JENNINGS</t>
  </si>
  <si>
    <t>SIMON SNOWDON01</t>
  </si>
  <si>
    <t>CHRIS STEIN</t>
  </si>
  <si>
    <t>SHAUN HENDERSON</t>
  </si>
  <si>
    <t>LIAM FLAHERTY01</t>
  </si>
  <si>
    <t>ANDREW BULFORD</t>
  </si>
  <si>
    <t>RICH BRANNEN</t>
  </si>
  <si>
    <t>PETER DELFORNO</t>
  </si>
  <si>
    <t>WILLIAM FLETCHER01</t>
  </si>
  <si>
    <t>JOHN COYLE</t>
  </si>
  <si>
    <t>KY6 1LP</t>
  </si>
  <si>
    <t>CRAIG PATERSON 01</t>
  </si>
  <si>
    <t>KY4 0EE</t>
  </si>
  <si>
    <t>2610448783</t>
  </si>
  <si>
    <t>SR3 4EA</t>
  </si>
  <si>
    <t>4652227170</t>
  </si>
  <si>
    <t>TS1 4RQ</t>
  </si>
  <si>
    <t>4974483142</t>
  </si>
  <si>
    <t>DH2 1EG</t>
  </si>
  <si>
    <t>8737863568</t>
  </si>
  <si>
    <t>SR7 7UG</t>
  </si>
  <si>
    <t>3684021333</t>
  </si>
  <si>
    <t>NE6 2SY</t>
  </si>
  <si>
    <t>4326219179</t>
  </si>
  <si>
    <t>DL4 2DJ</t>
  </si>
  <si>
    <t>2682569559</t>
  </si>
  <si>
    <t>NE35 9DU</t>
  </si>
  <si>
    <t>2376286555</t>
  </si>
  <si>
    <t>SR6 0HJ</t>
  </si>
  <si>
    <t>6755101281</t>
  </si>
  <si>
    <t>DH9 7AL</t>
  </si>
  <si>
    <t>4280437589</t>
  </si>
  <si>
    <t>TS1 4BU</t>
  </si>
  <si>
    <t>2786514772</t>
  </si>
  <si>
    <t>NE8 4SE</t>
  </si>
  <si>
    <t>1999994910</t>
  </si>
  <si>
    <t>KY6 2LS</t>
  </si>
  <si>
    <t>1518983537</t>
  </si>
  <si>
    <t>NE25 0HX</t>
  </si>
  <si>
    <t>4719028221</t>
  </si>
  <si>
    <t>NE8 4AE</t>
  </si>
  <si>
    <t>1202728169</t>
  </si>
  <si>
    <t>NE23 2EL</t>
  </si>
  <si>
    <t>6974038651</t>
  </si>
  <si>
    <t>NE33 4QH</t>
  </si>
  <si>
    <t>5125287904</t>
  </si>
  <si>
    <t>ML9 3EQ</t>
  </si>
  <si>
    <t>9369242189</t>
  </si>
  <si>
    <t>NE23 3AN</t>
  </si>
  <si>
    <t>7651119959</t>
  </si>
  <si>
    <t>DH8 5EB</t>
  </si>
  <si>
    <t>2740094732</t>
  </si>
  <si>
    <t>KY7 4QR</t>
  </si>
  <si>
    <t>1885336283</t>
  </si>
  <si>
    <t>3453565888</t>
  </si>
  <si>
    <t>ML11 7AX</t>
  </si>
  <si>
    <t>9335874569</t>
  </si>
  <si>
    <t>G15 7TX</t>
  </si>
  <si>
    <t>5807638142</t>
  </si>
  <si>
    <t>5931332721</t>
  </si>
  <si>
    <t>ML2 0PF</t>
  </si>
  <si>
    <t>4329321370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</si>
</sst>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otte Hellyar-Carr" refreshedDate="44089.357345370372" createdVersion="6" refreshedVersion="6" minRefreshableVersion="3" recordCount="8" xr:uid="{00000000-000A-0000-FFFF-FFFF1D000000}">
  <cacheSource type="worksheet">
    <worksheetSource name="Table_ExternalData_1"/>
  </cacheSource>
  <cacheFields count="18">
    <cacheField name="CUSTOMER_ID" numFmtId="0">
      <sharedItems/>
    </cacheField>
    <cacheField name="JOB_ID" numFmtId="0">
      <sharedItems containsSemiMixedTypes="0" containsString="0" containsNumber="1" containsInteger="1" minValue="1614925" maxValue="5586561"/>
    </cacheField>
    <cacheField name="POST_CODE" numFmtId="0">
      <sharedItems/>
    </cacheField>
    <cacheField name="JOB_TYPE" numFmtId="0">
      <sharedItems/>
    </cacheField>
    <cacheField name="JOB_STATUS" numFmtId="0">
      <sharedItems containsBlank="1" count="9">
        <s v="Completed"/>
        <m u="1"/>
        <s v="On Site" u="1"/>
        <s v="Aborted" u="1"/>
        <s v="On Route" u="1"/>
        <s v="Cancelled" u="1"/>
        <s v="Booked" u="1"/>
        <s v="Not Yet Booked" u="1"/>
        <s v="No Access" u="1"/>
      </sharedItems>
    </cacheField>
    <cacheField name="FAULT" numFmtId="0">
      <sharedItems/>
    </cacheField>
    <cacheField name="JOB_BOOKED" numFmtId="22">
      <sharedItems containsSemiMixedTypes="0" containsNonDate="0" containsDate="1" containsString="0" minDate="2020-09-12T11:17:31" maxDate="2020-09-13T16:15:06"/>
    </cacheField>
    <cacheField name="APPOINTMENT_TIME" numFmtId="0">
      <sharedItems/>
    </cacheField>
    <cacheField name="SCHEDULE_START_TIME" numFmtId="22">
      <sharedItems containsSemiMixedTypes="0" containsNonDate="0" containsDate="1" containsString="0" minDate="2020-09-13T08:00:00" maxDate="2020-09-13T12:00:00"/>
    </cacheField>
    <cacheField name="SCHEDULE_END_TIME" numFmtId="22">
      <sharedItems containsSemiMixedTypes="0" containsNonDate="0" containsDate="1" containsString="0" minDate="2020-09-13T13:00:00" maxDate="2020-09-13T17:00:00"/>
    </cacheField>
    <cacheField name="ON_SITE_TIME" numFmtId="22">
      <sharedItems containsSemiMixedTypes="0" containsNonDate="0" containsDate="1" containsString="0" minDate="2020-09-13T09:41:46" maxDate="2020-09-13T17:44:22"/>
    </cacheField>
    <cacheField name="CANCELLED_BY" numFmtId="0">
      <sharedItems containsNonDate="0" containsString="0" containsBlank="1"/>
    </cacheField>
    <cacheField name="CANCELLED_TIME" numFmtId="22">
      <sharedItems containsNonDate="0" containsString="0" containsBlank="1"/>
    </cacheField>
    <cacheField name="ENGINEER_ID" numFmtId="0">
      <sharedItems containsSemiMixedTypes="0" containsString="0" containsNumber="1" containsInteger="1" minValue="16392" maxValue="16939"/>
    </cacheField>
    <cacheField name="ENGINEER" numFmtId="0">
      <sharedItems/>
    </cacheField>
    <cacheField name="COMPANY_NAME" numFmtId="0">
      <sharedItems/>
    </cacheField>
    <cacheField name="SCHEDULE_DATE" numFmtId="22">
      <sharedItems containsSemiMixedTypes="0" containsNonDate="0" containsDate="1" containsString="0" minDate="2020-09-13T00:00:00" maxDate="2020-09-14T00:00:00"/>
    </cacheField>
    <cacheField name="REGION" numFmtId="2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3710223186"/>
    <n v="5572925"/>
    <s v="FK3 8PB"/>
    <s v="Dual Fuel Install"/>
    <x v="0"/>
    <s v="Fault"/>
    <d v="2020-09-13T16:15:06"/>
    <s v="PM"/>
    <d v="2020-09-13T12:00:00"/>
    <d v="2020-09-13T17:00:00"/>
    <d v="2020-09-13T17:44:22"/>
    <m/>
    <m/>
    <n v="16392"/>
    <s v="CRAIG PATERSON 01"/>
    <s v="Bespoke Metering"/>
    <d v="2020-09-13T00:00:00"/>
    <s v="Scotland"/>
  </r>
  <r>
    <s v="2000279502"/>
    <n v="4386188"/>
    <s v="KY6 3DY"/>
    <s v="Gas Only Install"/>
    <x v="0"/>
    <s v="Fault"/>
    <d v="2020-09-13T08:46:48"/>
    <s v="AM"/>
    <d v="2020-09-13T08:00:00"/>
    <d v="2020-09-13T13:00:00"/>
    <d v="2020-09-13T11:32:29"/>
    <m/>
    <m/>
    <n v="16392"/>
    <s v="CRAIG PATERSON 01"/>
    <s v="Bespoke Metering"/>
    <d v="2020-09-13T00:00:00"/>
    <s v="Scotland"/>
  </r>
  <r>
    <s v="2000279502"/>
    <n v="4386188"/>
    <s v="KY6 3DY"/>
    <s v="Gas Only Install"/>
    <x v="0"/>
    <s v="Fault"/>
    <d v="2020-09-13T08:46:48"/>
    <s v="AM"/>
    <d v="2020-09-13T08:00:00"/>
    <d v="2020-09-13T13:00:00"/>
    <d v="2020-09-13T11:32:29"/>
    <m/>
    <m/>
    <n v="16392"/>
    <s v="CRAIG PATERSON 01"/>
    <s v="Bespoke Metering"/>
    <d v="2020-09-13T00:00:00"/>
    <s v="Scotland"/>
  </r>
  <r>
    <s v="3468527851"/>
    <n v="5386556"/>
    <s v="EH17 8NE"/>
    <s v="Dual Fuel Install"/>
    <x v="0"/>
    <s v="Fault"/>
    <d v="2020-09-13T08:47:01"/>
    <s v="AM"/>
    <d v="2020-09-13T08:00:00"/>
    <d v="2020-09-13T13:00:00"/>
    <d v="2020-09-13T13:30:17"/>
    <m/>
    <m/>
    <n v="16392"/>
    <s v="CRAIG PATERSON 01"/>
    <s v="Bespoke Metering"/>
    <d v="2020-09-13T00:00:00"/>
    <s v="Scotland"/>
  </r>
  <r>
    <s v="2814716688"/>
    <n v="1614925"/>
    <s v="PA15 3EJ"/>
    <s v="Gas Only Install"/>
    <x v="0"/>
    <s v="Fault"/>
    <d v="2020-09-12T16:07:03"/>
    <s v="AM"/>
    <d v="2020-09-13T08:00:00"/>
    <d v="2020-09-13T13:00:00"/>
    <d v="2020-09-13T10:29:58"/>
    <m/>
    <m/>
    <n v="16939"/>
    <s v="JAMES MCLEAN"/>
    <s v="Bespoke Metering"/>
    <d v="2020-09-13T00:00:00"/>
    <s v="Scotland"/>
  </r>
  <r>
    <s v="3882762340"/>
    <n v="5206360"/>
    <s v="KY2 6EQ"/>
    <s v="Gas Only Install"/>
    <x v="0"/>
    <s v="Fault"/>
    <d v="2020-09-13T12:47:08"/>
    <s v="PM"/>
    <d v="2020-09-13T12:00:00"/>
    <d v="2020-09-13T17:00:00"/>
    <d v="2020-09-13T14:01:47"/>
    <m/>
    <m/>
    <n v="16497"/>
    <s v="SHAUN HENDERSON"/>
    <s v="Bespoke Metering"/>
    <d v="2020-09-13T00:00:00"/>
    <s v="Scotland"/>
  </r>
  <r>
    <s v="6279227546"/>
    <n v="4297560"/>
    <s v="AB12 5HR"/>
    <s v="Dual Fuel Install"/>
    <x v="0"/>
    <s v="Fault"/>
    <d v="2020-09-12T11:17:31"/>
    <s v="AM"/>
    <d v="2020-09-13T08:00:00"/>
    <d v="2020-09-13T13:00:00"/>
    <d v="2020-09-13T09:41:46"/>
    <m/>
    <m/>
    <n v="16497"/>
    <s v="SHAUN HENDERSON"/>
    <s v="Bespoke Metering"/>
    <d v="2020-09-13T00:00:00"/>
    <s v="Scotland"/>
  </r>
  <r>
    <s v="6965062208"/>
    <n v="5586561"/>
    <s v="G34 0NP"/>
    <s v="Check Comms"/>
    <x v="0"/>
    <s v="Fault"/>
    <d v="2020-09-13T12:02:39"/>
    <s v="PM"/>
    <d v="2020-09-13T12:00:00"/>
    <d v="2020-09-13T17:00:00"/>
    <d v="2020-09-13T14:12:37"/>
    <m/>
    <m/>
    <n v="16457"/>
    <s v="WILLIAM FLETCHER01"/>
    <s v="Bespoke Metering"/>
    <d v="2020-09-13T00:00:00"/>
    <s v="Scot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7" applyNumberFormats="0" applyBorderFormats="0" applyFontFormats="0" applyPatternFormats="0" applyAlignmentFormats="0" applyWidthHeightFormats="1" dataCaption="Values" updatedVersion="6" minRefreshableVersion="3" showDataTips="0" useAutoFormatting="1" rowGrandTotals="0" colGrandTotals="0" itemPrintTitles="1" createdVersion="6" indent="0" showHeaders="0" outline="1" outlineData="1" multipleFieldFilters="0">
  <location ref="A3:B4" firstHeaderRow="0" firstDataRow="1" firstDataCol="1"/>
  <pivotFields count="18"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10">
        <item m="1" x="3"/>
        <item m="1" x="6"/>
        <item m="1" x="5"/>
        <item x="0"/>
        <item m="1" x="8"/>
        <item m="1" x="7"/>
        <item m="1" x="4"/>
        <item m="1" x="2"/>
        <item m="1" x="1"/>
        <item t="default"/>
      </items>
    </pivotField>
    <pivotField subtotalTop="0" showAll="0"/>
    <pivotField numFmtId="22" subtotalTop="0" showAll="0"/>
    <pivotField subtotalTop="0" showAll="0"/>
    <pivotField numFmtId="22"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22" showAll="0"/>
    <pivotField showAll="0"/>
  </pivotFields>
  <rowItems count="1">
    <i/>
  </rowItems>
  <colFields count="1">
    <field x="4"/>
  </colFields>
  <colItems count="1">
    <i>
      <x v="3"/>
    </i>
  </colItems>
  <dataFields count="1">
    <dataField name="Count of JOB_STATU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ExternalData_13" displayName="Table_ExternalData_13" ref="A1:R29" tableType="queryTable" totalsRowShown="0">
  <autoFilter ref="A1:R29" xr:uid="{19D2FBDB-7388-4F61-A8F8-4E0BE0BEF87F}"/>
  <tableColumns count="18">
    <tableColumn id="1" xr3:uid="{00000000-0010-0000-0100-000001000000}" uniqueName="1" name="CUSTOMER_ID" queryTableFieldId="1"/>
    <tableColumn id="2" xr3:uid="{00000000-0010-0000-0100-000002000000}" uniqueName="2" name="JOB_ID" queryTableFieldId="2"/>
    <tableColumn id="3" xr3:uid="{00000000-0010-0000-0100-000003000000}" uniqueName="3" name="POST_CODE" queryTableFieldId="3"/>
    <tableColumn id="4" xr3:uid="{00000000-0010-0000-0100-000004000000}" uniqueName="4" name="JOB_TYPE" queryTableFieldId="4"/>
    <tableColumn id="5" xr3:uid="{00000000-0010-0000-0100-000005000000}" uniqueName="5" name="JOB_STATUS" queryTableFieldId="5"/>
    <tableColumn id="6" xr3:uid="{00000000-0010-0000-0100-000006000000}" uniqueName="6" name="FAULT" queryTableFieldId="6"/>
    <tableColumn id="7" xr3:uid="{00000000-0010-0000-0100-000007000000}" uniqueName="7" name="JOB_BOOKED" queryTableFieldId="7" dataDxfId="6"/>
    <tableColumn id="8" xr3:uid="{00000000-0010-0000-0100-000008000000}" uniqueName="8" name="APPOINTMENT_TIME" queryTableFieldId="8"/>
    <tableColumn id="9" xr3:uid="{00000000-0010-0000-0100-000009000000}" uniqueName="9" name="SCHEDULE_START_TIME" queryTableFieldId="9" dataDxfId="5"/>
    <tableColumn id="10" xr3:uid="{00000000-0010-0000-0100-00000A000000}" uniqueName="10" name="SCHEDULE_END_TIME" queryTableFieldId="10" dataDxfId="4"/>
    <tableColumn id="11" xr3:uid="{00000000-0010-0000-0100-00000B000000}" uniqueName="11" name="ON_SITE_TIME" queryTableFieldId="11" dataDxfId="3"/>
    <tableColumn id="12" xr3:uid="{00000000-0010-0000-0100-00000C000000}" uniqueName="12" name="CANCELLED_BY" queryTableFieldId="12"/>
    <tableColumn id="13" xr3:uid="{00000000-0010-0000-0100-00000D000000}" uniqueName="13" name="CANCELLED_TIME" queryTableFieldId="13" dataDxfId="2"/>
    <tableColumn id="14" xr3:uid="{00000000-0010-0000-0100-00000E000000}" uniqueName="14" name="ENGINEER_ID" queryTableFieldId="14"/>
    <tableColumn id="15" xr3:uid="{00000000-0010-0000-0100-00000F000000}" uniqueName="15" name="ENGINEER" queryTableFieldId="15"/>
    <tableColumn id="16" xr3:uid="{00000000-0010-0000-0100-000010000000}" uniqueName="16" name="COMPANY_NAME" queryTableFieldId="16"/>
    <tableColumn id="17" xr3:uid="{00000000-0010-0000-0100-000011000000}" uniqueName="17" name="SCHEDULE_DATE" queryTableFieldId="17" dataDxfId="1"/>
    <tableColumn id="18" xr3:uid="{BF37FE9B-E4DB-4E4E-8C32-7214E0686281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B4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28515625" bestFit="1" customWidth="1"/>
    <col min="4" max="4" width="10.28515625" bestFit="1" customWidth="1"/>
    <col min="5" max="5" width="7.42578125" bestFit="1" customWidth="1"/>
    <col min="6" max="6" width="7" bestFit="1" customWidth="1"/>
    <col min="7" max="9" width="7.42578125" bestFit="1" customWidth="1"/>
  </cols>
  <sheetData>
    <row r="3" spans="1:2" x14ac:dyDescent="0.25">
      <c r="B3" t="s">
        <v>17</v>
      </c>
    </row>
    <row r="4" spans="1:2" x14ac:dyDescent="0.25">
      <c r="A4" t="s">
        <v>27</v>
      </c>
      <c r="B4" s="2">
        <v>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9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570312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33</v>
      </c>
    </row>
    <row r="2" spans="1:18" x14ac:dyDescent="0.25">
      <c r="A2" t="s">
        <v>51</v>
      </c>
      <c r="B2">
        <v>2847680</v>
      </c>
      <c r="C2" t="s">
        <v>52</v>
      </c>
      <c r="D2" t="s">
        <v>24</v>
      </c>
      <c r="E2" t="s">
        <v>17</v>
      </c>
      <c r="F2" t="s">
        <v>18</v>
      </c>
      <c r="G2" s="1">
        <v>44088.673472222225</v>
      </c>
      <c r="H2" t="s">
        <v>20</v>
      </c>
      <c r="I2" s="1">
        <v>44088.5</v>
      </c>
      <c r="J2" s="1">
        <v>44088.708333333336</v>
      </c>
      <c r="K2" s="1">
        <v>44088.842175925929</v>
      </c>
      <c r="L2" t="s">
        <v>25</v>
      </c>
      <c r="M2" s="1">
        <v>43887.558541666665</v>
      </c>
      <c r="N2">
        <v>15200</v>
      </c>
      <c r="O2" t="s">
        <v>38</v>
      </c>
      <c r="P2" t="s">
        <v>36</v>
      </c>
      <c r="Q2" s="1">
        <v>44088</v>
      </c>
      <c r="R2" s="1" t="s">
        <v>34</v>
      </c>
    </row>
    <row r="3" spans="1:18" x14ac:dyDescent="0.25">
      <c r="A3" t="s">
        <v>53</v>
      </c>
      <c r="B3">
        <v>5600172</v>
      </c>
      <c r="C3" t="s">
        <v>54</v>
      </c>
      <c r="D3" t="s">
        <v>16</v>
      </c>
      <c r="E3" t="s">
        <v>17</v>
      </c>
      <c r="F3" t="s">
        <v>18</v>
      </c>
      <c r="G3" s="1">
        <v>44088.551238425927</v>
      </c>
      <c r="H3" t="s">
        <v>20</v>
      </c>
      <c r="I3" s="1">
        <v>44088.5</v>
      </c>
      <c r="J3" s="1">
        <v>44088.708333333336</v>
      </c>
      <c r="K3" s="1">
        <v>44088.62091435185</v>
      </c>
      <c r="M3" s="1"/>
      <c r="N3">
        <v>17157</v>
      </c>
      <c r="O3" t="s">
        <v>45</v>
      </c>
      <c r="P3" t="s">
        <v>36</v>
      </c>
      <c r="Q3" s="1">
        <v>44088</v>
      </c>
      <c r="R3" s="1" t="s">
        <v>34</v>
      </c>
    </row>
    <row r="4" spans="1:18" x14ac:dyDescent="0.25">
      <c r="A4" t="s">
        <v>55</v>
      </c>
      <c r="B4">
        <v>4935170</v>
      </c>
      <c r="C4" t="s">
        <v>56</v>
      </c>
      <c r="D4" t="s">
        <v>16</v>
      </c>
      <c r="E4" t="s">
        <v>17</v>
      </c>
      <c r="F4" t="s">
        <v>18</v>
      </c>
      <c r="G4" s="1">
        <v>44088.578587962962</v>
      </c>
      <c r="H4" t="s">
        <v>20</v>
      </c>
      <c r="I4" s="1">
        <v>44088.5</v>
      </c>
      <c r="J4" s="1">
        <v>44088.708333333336</v>
      </c>
      <c r="K4" s="1">
        <v>44088.828506944446</v>
      </c>
      <c r="M4" s="1"/>
      <c r="N4">
        <v>15152</v>
      </c>
      <c r="O4" t="s">
        <v>44</v>
      </c>
      <c r="P4" t="s">
        <v>36</v>
      </c>
      <c r="Q4" s="1">
        <v>44088</v>
      </c>
      <c r="R4" s="1" t="s">
        <v>34</v>
      </c>
    </row>
    <row r="5" spans="1:18" x14ac:dyDescent="0.25">
      <c r="A5" t="s">
        <v>57</v>
      </c>
      <c r="B5">
        <v>2914609</v>
      </c>
      <c r="C5" t="s">
        <v>58</v>
      </c>
      <c r="D5" t="s">
        <v>23</v>
      </c>
      <c r="E5" t="s">
        <v>17</v>
      </c>
      <c r="F5" t="s">
        <v>18</v>
      </c>
      <c r="G5" s="1">
        <v>44088.45208333333</v>
      </c>
      <c r="H5" t="s">
        <v>19</v>
      </c>
      <c r="I5" s="1">
        <v>44088.333333333336</v>
      </c>
      <c r="J5" s="1">
        <v>44088.541666666664</v>
      </c>
      <c r="K5" s="1">
        <v>44088.503796296296</v>
      </c>
      <c r="L5" t="s">
        <v>25</v>
      </c>
      <c r="M5" s="1">
        <v>43887.557928240742</v>
      </c>
      <c r="N5">
        <v>16089</v>
      </c>
      <c r="O5" t="s">
        <v>37</v>
      </c>
      <c r="P5" t="s">
        <v>36</v>
      </c>
      <c r="Q5" s="1">
        <v>44088</v>
      </c>
      <c r="R5" s="1" t="s">
        <v>34</v>
      </c>
    </row>
    <row r="6" spans="1:18" x14ac:dyDescent="0.25">
      <c r="A6" t="s">
        <v>59</v>
      </c>
      <c r="B6">
        <v>4813218</v>
      </c>
      <c r="C6" t="s">
        <v>60</v>
      </c>
      <c r="D6" t="s">
        <v>16</v>
      </c>
      <c r="E6" t="s">
        <v>17</v>
      </c>
      <c r="F6" t="s">
        <v>18</v>
      </c>
      <c r="G6" s="1">
        <v>44088.579409722224</v>
      </c>
      <c r="H6" t="s">
        <v>20</v>
      </c>
      <c r="I6" s="1">
        <v>44088.5</v>
      </c>
      <c r="J6" s="1">
        <v>44088.708333333336</v>
      </c>
      <c r="K6" s="1">
        <v>44088.620266203703</v>
      </c>
      <c r="L6" t="s">
        <v>25</v>
      </c>
      <c r="M6" s="1">
        <v>44078.435208333336</v>
      </c>
      <c r="N6">
        <v>15152</v>
      </c>
      <c r="O6" t="s">
        <v>44</v>
      </c>
      <c r="P6" t="s">
        <v>36</v>
      </c>
      <c r="Q6" s="1">
        <v>44088</v>
      </c>
      <c r="R6" s="1" t="s">
        <v>34</v>
      </c>
    </row>
    <row r="7" spans="1:18" x14ac:dyDescent="0.25">
      <c r="A7" t="s">
        <v>61</v>
      </c>
      <c r="B7">
        <v>5600111</v>
      </c>
      <c r="C7" t="s">
        <v>62</v>
      </c>
      <c r="D7" t="s">
        <v>23</v>
      </c>
      <c r="E7" t="s">
        <v>17</v>
      </c>
      <c r="F7" t="s">
        <v>18</v>
      </c>
      <c r="G7" s="1">
        <v>44088.458460648151</v>
      </c>
      <c r="H7" t="s">
        <v>19</v>
      </c>
      <c r="I7" s="1">
        <v>44088.333333333336</v>
      </c>
      <c r="J7" s="1">
        <v>44088.541666666664</v>
      </c>
      <c r="K7" s="1">
        <v>44088.506712962961</v>
      </c>
      <c r="M7" s="1"/>
      <c r="N7">
        <v>17157</v>
      </c>
      <c r="O7" t="s">
        <v>45</v>
      </c>
      <c r="P7" t="s">
        <v>36</v>
      </c>
      <c r="Q7" s="1">
        <v>44088</v>
      </c>
      <c r="R7" s="1" t="s">
        <v>34</v>
      </c>
    </row>
    <row r="8" spans="1:18" x14ac:dyDescent="0.25">
      <c r="A8" t="s">
        <v>63</v>
      </c>
      <c r="B8">
        <v>2836568</v>
      </c>
      <c r="C8" t="s">
        <v>64</v>
      </c>
      <c r="D8" t="s">
        <v>23</v>
      </c>
      <c r="E8" t="s">
        <v>17</v>
      </c>
      <c r="G8" s="1">
        <v>44086.718333333331</v>
      </c>
      <c r="H8" t="s">
        <v>19</v>
      </c>
      <c r="I8" s="1">
        <v>44088.333333333336</v>
      </c>
      <c r="J8" s="1">
        <v>44088.541666666664</v>
      </c>
      <c r="K8" s="1">
        <v>44088.4766087963</v>
      </c>
      <c r="M8" s="1"/>
      <c r="N8">
        <v>15200</v>
      </c>
      <c r="O8" t="s">
        <v>38</v>
      </c>
      <c r="P8" t="s">
        <v>36</v>
      </c>
      <c r="Q8" s="1">
        <v>44088</v>
      </c>
      <c r="R8" s="1" t="s">
        <v>34</v>
      </c>
    </row>
    <row r="9" spans="1:18" x14ac:dyDescent="0.25">
      <c r="A9" t="s">
        <v>53</v>
      </c>
      <c r="B9">
        <v>5613062</v>
      </c>
      <c r="C9" t="s">
        <v>54</v>
      </c>
      <c r="D9" t="s">
        <v>24</v>
      </c>
      <c r="E9" t="s">
        <v>17</v>
      </c>
      <c r="F9" t="s">
        <v>18</v>
      </c>
      <c r="G9" s="1">
        <v>44088.695706018516</v>
      </c>
      <c r="H9" t="s">
        <v>20</v>
      </c>
      <c r="I9" s="1">
        <v>44088.5</v>
      </c>
      <c r="J9" s="1">
        <v>44088.708333333336</v>
      </c>
      <c r="K9" s="1">
        <v>44088.687800925924</v>
      </c>
      <c r="M9" s="1"/>
      <c r="N9">
        <v>15200</v>
      </c>
      <c r="O9" t="s">
        <v>38</v>
      </c>
      <c r="P9" t="s">
        <v>36</v>
      </c>
      <c r="Q9" s="1">
        <v>44088</v>
      </c>
      <c r="R9" s="1" t="s">
        <v>34</v>
      </c>
    </row>
    <row r="10" spans="1:18" x14ac:dyDescent="0.25">
      <c r="A10" t="s">
        <v>65</v>
      </c>
      <c r="B10">
        <v>5466309</v>
      </c>
      <c r="C10" t="s">
        <v>66</v>
      </c>
      <c r="D10" t="s">
        <v>26</v>
      </c>
      <c r="E10" t="s">
        <v>22</v>
      </c>
      <c r="F10" t="s">
        <v>18</v>
      </c>
      <c r="G10" s="1">
        <v>44088.380601851852</v>
      </c>
      <c r="H10" t="s">
        <v>19</v>
      </c>
      <c r="I10" s="1">
        <v>44088.333333333336</v>
      </c>
      <c r="J10" s="1">
        <v>44088.541666666664</v>
      </c>
      <c r="K10" s="1">
        <v>44088.465243055558</v>
      </c>
      <c r="M10" s="1"/>
      <c r="N10">
        <v>16089</v>
      </c>
      <c r="O10" t="s">
        <v>37</v>
      </c>
      <c r="P10" t="s">
        <v>36</v>
      </c>
      <c r="Q10" s="1">
        <v>44088</v>
      </c>
      <c r="R10" s="1" t="s">
        <v>34</v>
      </c>
    </row>
    <row r="11" spans="1:18" x14ac:dyDescent="0.25">
      <c r="A11" t="s">
        <v>67</v>
      </c>
      <c r="B11">
        <v>5344693</v>
      </c>
      <c r="C11" t="s">
        <v>68</v>
      </c>
      <c r="D11" t="s">
        <v>16</v>
      </c>
      <c r="E11" t="s">
        <v>17</v>
      </c>
      <c r="F11" t="s">
        <v>18</v>
      </c>
      <c r="G11" s="1">
        <v>44088.62431712963</v>
      </c>
      <c r="H11" t="s">
        <v>20</v>
      </c>
      <c r="I11" s="1">
        <v>44088.5</v>
      </c>
      <c r="J11" s="1">
        <v>44088.708333333336</v>
      </c>
      <c r="K11" s="1">
        <v>44088.751550925925</v>
      </c>
      <c r="M11" s="1"/>
      <c r="N11">
        <v>15152</v>
      </c>
      <c r="O11" t="s">
        <v>44</v>
      </c>
      <c r="P11" t="s">
        <v>36</v>
      </c>
      <c r="Q11" s="1">
        <v>44088</v>
      </c>
      <c r="R11" s="1" t="s">
        <v>34</v>
      </c>
    </row>
    <row r="12" spans="1:18" x14ac:dyDescent="0.25">
      <c r="A12" t="s">
        <v>69</v>
      </c>
      <c r="B12">
        <v>5613047</v>
      </c>
      <c r="C12" t="s">
        <v>70</v>
      </c>
      <c r="D12" t="s">
        <v>24</v>
      </c>
      <c r="E12" t="s">
        <v>17</v>
      </c>
      <c r="F12" t="s">
        <v>18</v>
      </c>
      <c r="G12" s="1">
        <v>44088.45784722222</v>
      </c>
      <c r="H12" t="s">
        <v>20</v>
      </c>
      <c r="I12" s="1">
        <v>44088.5</v>
      </c>
      <c r="J12" s="1">
        <v>44088.708333333336</v>
      </c>
      <c r="K12" s="1">
        <v>44088.696168981478</v>
      </c>
      <c r="M12" s="1"/>
      <c r="N12">
        <v>15200</v>
      </c>
      <c r="O12" t="s">
        <v>38</v>
      </c>
      <c r="P12" t="s">
        <v>36</v>
      </c>
      <c r="Q12" s="1">
        <v>44088</v>
      </c>
      <c r="R12" s="1" t="s">
        <v>34</v>
      </c>
    </row>
    <row r="13" spans="1:18" x14ac:dyDescent="0.25">
      <c r="A13" t="s">
        <v>71</v>
      </c>
      <c r="B13">
        <v>5600129</v>
      </c>
      <c r="C13" t="s">
        <v>72</v>
      </c>
      <c r="D13" t="s">
        <v>24</v>
      </c>
      <c r="E13" t="s">
        <v>17</v>
      </c>
      <c r="F13" t="s">
        <v>18</v>
      </c>
      <c r="G13" s="1">
        <v>44088.465370370373</v>
      </c>
      <c r="H13" t="s">
        <v>19</v>
      </c>
      <c r="I13" s="1">
        <v>44088.333333333336</v>
      </c>
      <c r="J13" s="1">
        <v>44088.541666666664</v>
      </c>
      <c r="K13" s="1">
        <v>44088.538703703707</v>
      </c>
      <c r="M13" s="1"/>
      <c r="N13">
        <v>16264</v>
      </c>
      <c r="O13" t="s">
        <v>43</v>
      </c>
      <c r="P13" t="s">
        <v>36</v>
      </c>
      <c r="Q13" s="1">
        <v>44088</v>
      </c>
      <c r="R13" s="1" t="s">
        <v>34</v>
      </c>
    </row>
    <row r="14" spans="1:18" x14ac:dyDescent="0.25">
      <c r="A14" t="s">
        <v>73</v>
      </c>
      <c r="B14">
        <v>5330043</v>
      </c>
      <c r="C14" t="s">
        <v>74</v>
      </c>
      <c r="D14" t="s">
        <v>16</v>
      </c>
      <c r="E14" t="s">
        <v>17</v>
      </c>
      <c r="G14" s="1">
        <v>44068.385428240741</v>
      </c>
      <c r="H14" t="s">
        <v>19</v>
      </c>
      <c r="I14" s="1">
        <v>44088.333333333336</v>
      </c>
      <c r="J14" s="1">
        <v>44088.541666666664</v>
      </c>
      <c r="K14" s="1">
        <v>44088.401145833333</v>
      </c>
      <c r="L14" t="s">
        <v>25</v>
      </c>
      <c r="M14" s="1">
        <v>44082.692627314813</v>
      </c>
      <c r="N14">
        <v>16604</v>
      </c>
      <c r="O14" t="s">
        <v>40</v>
      </c>
      <c r="P14" t="s">
        <v>36</v>
      </c>
      <c r="Q14" s="1">
        <v>44088</v>
      </c>
      <c r="R14" s="1" t="s">
        <v>35</v>
      </c>
    </row>
    <row r="15" spans="1:18" x14ac:dyDescent="0.25">
      <c r="A15" t="s">
        <v>75</v>
      </c>
      <c r="B15">
        <v>5412225</v>
      </c>
      <c r="C15" t="s">
        <v>76</v>
      </c>
      <c r="D15" t="s">
        <v>16</v>
      </c>
      <c r="E15" t="s">
        <v>17</v>
      </c>
      <c r="G15" s="1">
        <v>44074.375011574077</v>
      </c>
      <c r="H15" t="s">
        <v>19</v>
      </c>
      <c r="I15" s="1">
        <v>44088.333333333336</v>
      </c>
      <c r="J15" s="1">
        <v>44088.541666666664</v>
      </c>
      <c r="K15" s="1">
        <v>44088.39025462963</v>
      </c>
      <c r="L15" t="s">
        <v>25</v>
      </c>
      <c r="M15" s="1">
        <v>44083.420254629629</v>
      </c>
      <c r="N15">
        <v>14885</v>
      </c>
      <c r="O15" t="s">
        <v>42</v>
      </c>
      <c r="P15" t="s">
        <v>36</v>
      </c>
      <c r="Q15" s="1">
        <v>44088</v>
      </c>
      <c r="R15" s="1" t="s">
        <v>34</v>
      </c>
    </row>
    <row r="16" spans="1:18" x14ac:dyDescent="0.25">
      <c r="A16" t="s">
        <v>77</v>
      </c>
      <c r="B16">
        <v>5248249</v>
      </c>
      <c r="C16" t="s">
        <v>78</v>
      </c>
      <c r="D16" t="s">
        <v>23</v>
      </c>
      <c r="E16" t="s">
        <v>17</v>
      </c>
      <c r="G16" s="1">
        <v>44062.567349537036</v>
      </c>
      <c r="H16" t="s">
        <v>20</v>
      </c>
      <c r="I16" s="1">
        <v>44088.5</v>
      </c>
      <c r="J16" s="1">
        <v>44088.708333333336</v>
      </c>
      <c r="K16" s="1">
        <v>44088.769780092596</v>
      </c>
      <c r="M16" s="1"/>
      <c r="N16">
        <v>14885</v>
      </c>
      <c r="O16" t="s">
        <v>42</v>
      </c>
      <c r="P16" t="s">
        <v>36</v>
      </c>
      <c r="Q16" s="1">
        <v>44088</v>
      </c>
      <c r="R16" s="1" t="s">
        <v>34</v>
      </c>
    </row>
    <row r="17" spans="1:18" x14ac:dyDescent="0.25">
      <c r="A17" t="s">
        <v>79</v>
      </c>
      <c r="B17">
        <v>5372903</v>
      </c>
      <c r="C17" t="s">
        <v>80</v>
      </c>
      <c r="D17" t="s">
        <v>16</v>
      </c>
      <c r="E17" t="s">
        <v>21</v>
      </c>
      <c r="G17" s="1">
        <v>44071.375011574077</v>
      </c>
      <c r="H17" t="s">
        <v>19</v>
      </c>
      <c r="I17" s="1">
        <v>44088.333333333336</v>
      </c>
      <c r="J17" s="1">
        <v>44088.541666666664</v>
      </c>
      <c r="K17" s="1"/>
      <c r="M17" s="1"/>
      <c r="N17">
        <v>14885</v>
      </c>
      <c r="O17" t="s">
        <v>42</v>
      </c>
      <c r="P17" t="s">
        <v>36</v>
      </c>
      <c r="Q17" s="1">
        <v>44088</v>
      </c>
      <c r="R17" s="1" t="s">
        <v>34</v>
      </c>
    </row>
    <row r="18" spans="1:18" x14ac:dyDescent="0.25">
      <c r="A18" t="s">
        <v>81</v>
      </c>
      <c r="B18">
        <v>5452841</v>
      </c>
      <c r="C18" t="s">
        <v>82</v>
      </c>
      <c r="D18" t="s">
        <v>16</v>
      </c>
      <c r="E18" t="s">
        <v>17</v>
      </c>
      <c r="F18" t="s">
        <v>18</v>
      </c>
      <c r="G18" s="1">
        <v>44088.66201388889</v>
      </c>
      <c r="H18" t="s">
        <v>20</v>
      </c>
      <c r="I18" s="1">
        <v>44088.5</v>
      </c>
      <c r="J18" s="1">
        <v>44088.708333333336</v>
      </c>
      <c r="K18" s="1">
        <v>44088.71234953704</v>
      </c>
      <c r="M18" s="1"/>
      <c r="N18">
        <v>14885</v>
      </c>
      <c r="O18" t="s">
        <v>42</v>
      </c>
      <c r="P18" t="s">
        <v>36</v>
      </c>
      <c r="Q18" s="1">
        <v>44088</v>
      </c>
      <c r="R18" s="1" t="s">
        <v>34</v>
      </c>
    </row>
    <row r="19" spans="1:18" x14ac:dyDescent="0.25">
      <c r="A19" t="s">
        <v>83</v>
      </c>
      <c r="B19">
        <v>2958071</v>
      </c>
      <c r="C19" t="s">
        <v>84</v>
      </c>
      <c r="D19" t="s">
        <v>23</v>
      </c>
      <c r="E19" t="s">
        <v>17</v>
      </c>
      <c r="G19" s="1">
        <v>43885.385416666664</v>
      </c>
      <c r="H19" t="s">
        <v>19</v>
      </c>
      <c r="I19" s="1">
        <v>44088.333333333336</v>
      </c>
      <c r="J19" s="1">
        <v>44088.541666666664</v>
      </c>
      <c r="K19" s="1">
        <v>44088.496203703704</v>
      </c>
      <c r="M19" s="1"/>
      <c r="N19">
        <v>16457</v>
      </c>
      <c r="O19" t="s">
        <v>46</v>
      </c>
      <c r="P19" t="s">
        <v>36</v>
      </c>
      <c r="Q19" s="1">
        <v>44088</v>
      </c>
      <c r="R19" s="1" t="s">
        <v>35</v>
      </c>
    </row>
    <row r="20" spans="1:18" x14ac:dyDescent="0.25">
      <c r="A20" t="s">
        <v>85</v>
      </c>
      <c r="B20">
        <v>5492518</v>
      </c>
      <c r="C20" t="s">
        <v>86</v>
      </c>
      <c r="D20" t="s">
        <v>16</v>
      </c>
      <c r="E20" t="s">
        <v>17</v>
      </c>
      <c r="G20" s="1">
        <v>44079.710613425923</v>
      </c>
      <c r="H20" t="s">
        <v>20</v>
      </c>
      <c r="I20" s="1">
        <v>44088.5</v>
      </c>
      <c r="J20" s="1">
        <v>44088.708333333336</v>
      </c>
      <c r="K20" s="1">
        <v>44088.405821759261</v>
      </c>
      <c r="L20" t="s">
        <v>25</v>
      </c>
      <c r="M20" s="1">
        <v>44083.465011574073</v>
      </c>
      <c r="N20">
        <v>14881</v>
      </c>
      <c r="O20" t="s">
        <v>39</v>
      </c>
      <c r="P20" t="s">
        <v>36</v>
      </c>
      <c r="Q20" s="1">
        <v>44088</v>
      </c>
      <c r="R20" s="1" t="s">
        <v>34</v>
      </c>
    </row>
    <row r="21" spans="1:18" x14ac:dyDescent="0.25">
      <c r="A21" t="s">
        <v>65</v>
      </c>
      <c r="B21">
        <v>5219917</v>
      </c>
      <c r="C21" t="s">
        <v>66</v>
      </c>
      <c r="D21" t="s">
        <v>16</v>
      </c>
      <c r="E21" t="s">
        <v>21</v>
      </c>
      <c r="G21" s="1">
        <v>44060.583518518521</v>
      </c>
      <c r="H21" t="s">
        <v>19</v>
      </c>
      <c r="I21" s="1">
        <v>44088.333333333336</v>
      </c>
      <c r="J21" s="1">
        <v>44088.541666666664</v>
      </c>
      <c r="K21" s="1"/>
      <c r="M21" s="1"/>
      <c r="N21">
        <v>15200</v>
      </c>
      <c r="O21" t="s">
        <v>38</v>
      </c>
      <c r="P21" t="s">
        <v>36</v>
      </c>
      <c r="Q21" s="1">
        <v>44088</v>
      </c>
      <c r="R21" s="1" t="s">
        <v>34</v>
      </c>
    </row>
    <row r="22" spans="1:18" x14ac:dyDescent="0.25">
      <c r="A22" t="s">
        <v>87</v>
      </c>
      <c r="B22">
        <v>5041600</v>
      </c>
      <c r="C22" t="s">
        <v>88</v>
      </c>
      <c r="D22" t="s">
        <v>16</v>
      </c>
      <c r="E22" t="s">
        <v>21</v>
      </c>
      <c r="G22" s="1">
        <v>44047.489606481482</v>
      </c>
      <c r="H22" t="s">
        <v>19</v>
      </c>
      <c r="I22" s="1">
        <v>44088.333333333336</v>
      </c>
      <c r="J22" s="1">
        <v>44088.541666666664</v>
      </c>
      <c r="K22" s="1"/>
      <c r="M22" s="1"/>
      <c r="N22">
        <v>16264</v>
      </c>
      <c r="O22" t="s">
        <v>43</v>
      </c>
      <c r="P22" t="s">
        <v>36</v>
      </c>
      <c r="Q22" s="1">
        <v>44088</v>
      </c>
      <c r="R22" s="1" t="s">
        <v>34</v>
      </c>
    </row>
    <row r="23" spans="1:18" x14ac:dyDescent="0.25">
      <c r="A23" t="s">
        <v>89</v>
      </c>
      <c r="B23">
        <v>5069795</v>
      </c>
      <c r="C23" t="s">
        <v>90</v>
      </c>
      <c r="D23" t="s">
        <v>16</v>
      </c>
      <c r="E23" t="s">
        <v>21</v>
      </c>
      <c r="G23" s="1">
        <v>44049.463194444441</v>
      </c>
      <c r="H23" t="s">
        <v>19</v>
      </c>
      <c r="I23" s="1">
        <v>44088.333333333336</v>
      </c>
      <c r="J23" s="1">
        <v>44088.541666666664</v>
      </c>
      <c r="K23" s="1"/>
      <c r="M23" s="1"/>
      <c r="N23">
        <v>16497</v>
      </c>
      <c r="O23" t="s">
        <v>41</v>
      </c>
      <c r="P23" t="s">
        <v>36</v>
      </c>
      <c r="Q23" s="1">
        <v>44088</v>
      </c>
      <c r="R23" s="1" t="s">
        <v>35</v>
      </c>
    </row>
    <row r="24" spans="1:18" x14ac:dyDescent="0.25">
      <c r="A24" t="s">
        <v>91</v>
      </c>
      <c r="B24">
        <v>5068914</v>
      </c>
      <c r="C24" t="s">
        <v>50</v>
      </c>
      <c r="D24" t="s">
        <v>16</v>
      </c>
      <c r="E24" t="s">
        <v>21</v>
      </c>
      <c r="G24" s="1">
        <v>44048.834745370368</v>
      </c>
      <c r="H24" t="s">
        <v>19</v>
      </c>
      <c r="I24" s="1">
        <v>44088.333333333336</v>
      </c>
      <c r="J24" s="1">
        <v>44088.541666666664</v>
      </c>
      <c r="K24" s="1"/>
      <c r="M24" s="1"/>
      <c r="N24">
        <v>16392</v>
      </c>
      <c r="O24" t="s">
        <v>49</v>
      </c>
      <c r="P24" t="s">
        <v>36</v>
      </c>
      <c r="Q24" s="1">
        <v>44088</v>
      </c>
      <c r="R24" s="1" t="s">
        <v>35</v>
      </c>
    </row>
    <row r="25" spans="1:18" x14ac:dyDescent="0.25">
      <c r="A25" t="s">
        <v>92</v>
      </c>
      <c r="B25">
        <v>4492830</v>
      </c>
      <c r="C25" t="s">
        <v>93</v>
      </c>
      <c r="D25" t="s">
        <v>16</v>
      </c>
      <c r="E25" t="s">
        <v>21</v>
      </c>
      <c r="G25" s="1">
        <v>44018.68959490741</v>
      </c>
      <c r="H25" t="s">
        <v>20</v>
      </c>
      <c r="I25" s="1">
        <v>44088.5</v>
      </c>
      <c r="J25" s="1">
        <v>44088.708333333336</v>
      </c>
      <c r="K25" s="1"/>
      <c r="M25" s="1"/>
      <c r="N25">
        <v>16457</v>
      </c>
      <c r="O25" t="s">
        <v>46</v>
      </c>
      <c r="P25" t="s">
        <v>36</v>
      </c>
      <c r="Q25" s="1">
        <v>44088</v>
      </c>
      <c r="R25" s="1" t="s">
        <v>35</v>
      </c>
    </row>
    <row r="26" spans="1:18" x14ac:dyDescent="0.25">
      <c r="A26" t="s">
        <v>94</v>
      </c>
      <c r="B26">
        <v>5069984</v>
      </c>
      <c r="C26" t="s">
        <v>95</v>
      </c>
      <c r="D26" t="s">
        <v>23</v>
      </c>
      <c r="E26" t="s">
        <v>21</v>
      </c>
      <c r="G26" s="1">
        <v>44049.5312962963</v>
      </c>
      <c r="H26" t="s">
        <v>20</v>
      </c>
      <c r="I26" s="1">
        <v>44088.5</v>
      </c>
      <c r="J26" s="1">
        <v>44088.708333333336</v>
      </c>
      <c r="K26" s="1"/>
      <c r="M26" s="1"/>
      <c r="N26">
        <v>16415</v>
      </c>
      <c r="O26" t="s">
        <v>47</v>
      </c>
      <c r="P26" t="s">
        <v>36</v>
      </c>
      <c r="Q26" s="1">
        <v>44088</v>
      </c>
      <c r="R26" s="1" t="s">
        <v>35</v>
      </c>
    </row>
    <row r="27" spans="1:18" x14ac:dyDescent="0.25">
      <c r="A27" t="s">
        <v>96</v>
      </c>
      <c r="B27">
        <v>5123475</v>
      </c>
      <c r="C27" t="s">
        <v>48</v>
      </c>
      <c r="D27" t="s">
        <v>16</v>
      </c>
      <c r="E27" t="s">
        <v>21</v>
      </c>
      <c r="G27" s="1">
        <v>44053.500763888886</v>
      </c>
      <c r="H27" t="s">
        <v>19</v>
      </c>
      <c r="I27" s="1">
        <v>44088.333333333336</v>
      </c>
      <c r="J27" s="1">
        <v>44088.541666666664</v>
      </c>
      <c r="K27" s="1"/>
      <c r="M27" s="1"/>
      <c r="N27">
        <v>16497</v>
      </c>
      <c r="O27" t="s">
        <v>41</v>
      </c>
      <c r="P27" t="s">
        <v>36</v>
      </c>
      <c r="Q27" s="1">
        <v>44088</v>
      </c>
      <c r="R27" s="1" t="s">
        <v>35</v>
      </c>
    </row>
    <row r="28" spans="1:18" x14ac:dyDescent="0.25">
      <c r="A28" t="s">
        <v>97</v>
      </c>
      <c r="B28">
        <v>5123605</v>
      </c>
      <c r="C28" t="s">
        <v>98</v>
      </c>
      <c r="D28" t="s">
        <v>16</v>
      </c>
      <c r="E28" t="s">
        <v>21</v>
      </c>
      <c r="G28" s="1">
        <v>44053.542384259257</v>
      </c>
      <c r="H28" t="s">
        <v>20</v>
      </c>
      <c r="I28" s="1">
        <v>44088.5</v>
      </c>
      <c r="J28" s="1">
        <v>44088.708333333336</v>
      </c>
      <c r="K28" s="1"/>
      <c r="M28" s="1"/>
      <c r="N28">
        <v>16457</v>
      </c>
      <c r="O28" t="s">
        <v>46</v>
      </c>
      <c r="P28" t="s">
        <v>36</v>
      </c>
      <c r="Q28" s="1">
        <v>44088</v>
      </c>
      <c r="R28" s="1" t="s">
        <v>35</v>
      </c>
    </row>
    <row r="29" spans="1:18" x14ac:dyDescent="0.25">
      <c r="A29" t="s">
        <v>99</v>
      </c>
      <c r="B29">
        <v>5069927</v>
      </c>
      <c r="C29" t="s">
        <v>95</v>
      </c>
      <c r="D29" t="s">
        <v>16</v>
      </c>
      <c r="E29" t="s">
        <v>21</v>
      </c>
      <c r="G29" s="1">
        <v>44049.511828703704</v>
      </c>
      <c r="H29" t="s">
        <v>19</v>
      </c>
      <c r="I29" s="1">
        <v>44088.333333333336</v>
      </c>
      <c r="J29" s="1">
        <v>44088.541666666664</v>
      </c>
      <c r="K29" s="1"/>
      <c r="M29" s="1"/>
      <c r="N29">
        <v>16415</v>
      </c>
      <c r="O29" t="s">
        <v>47</v>
      </c>
      <c r="P29" t="s">
        <v>36</v>
      </c>
      <c r="Q29" s="1">
        <v>44088</v>
      </c>
      <c r="R2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4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0.7109375" bestFit="1" customWidth="1"/>
  </cols>
  <sheetData>
    <row r="1" spans="1:2" x14ac:dyDescent="0.25">
      <c r="A1" t="s">
        <v>28</v>
      </c>
      <c r="B1" s="3">
        <f ca="1">TODAY()</f>
        <v>44089</v>
      </c>
    </row>
    <row r="2" spans="1:2" x14ac:dyDescent="0.25">
      <c r="A2" t="s">
        <v>31</v>
      </c>
      <c r="B2" s="3">
        <f ca="1">B1-1</f>
        <v>44088</v>
      </c>
    </row>
    <row r="3" spans="1:2" x14ac:dyDescent="0.25">
      <c r="A3" t="s">
        <v>29</v>
      </c>
      <c r="B3" s="3">
        <f ca="1">B1-WEEKDAY(B1, 3)</f>
        <v>44088</v>
      </c>
    </row>
    <row r="4" spans="1:2" x14ac:dyDescent="0.25">
      <c r="A4" t="s">
        <v>30</v>
      </c>
      <c r="B4" s="3">
        <f ca="1">B3-7</f>
        <v>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Yesterday Job Status_old</vt:lpstr>
      <vt:lpstr>Bespoke Engineer Jobs This Week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Towler</dc:creator>
  <cp:lastModifiedBy>kaye reynolds</cp:lastModifiedBy>
  <dcterms:created xsi:type="dcterms:W3CDTF">2016-07-06T08:55:32Z</dcterms:created>
  <dcterms:modified xsi:type="dcterms:W3CDTF">2020-09-15T15:12:15Z</dcterms:modified>
</cp:coreProperties>
</file>