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intern.ai7\Downloads\CSR\CSR\"/>
    </mc:Choice>
  </mc:AlternateContent>
  <xr:revisionPtr revIDLastSave="0" documentId="13_ncr:1_{D552FC1E-DF05-4AE3-BBCA-75B6200EB902}" xr6:coauthVersionLast="47" xr6:coauthVersionMax="47" xr10:uidLastSave="{00000000-0000-0000-0000-000000000000}"/>
  <bookViews>
    <workbookView xWindow="-120" yWindow="-120" windowWidth="20730" windowHeight="11040" tabRatio="743" firstSheet="2" activeTab="3" xr2:uid="{00000000-000D-0000-FFFF-FFFF00000000}"/>
  </bookViews>
  <sheets>
    <sheet name="Demography" sheetId="1" r:id="rId1"/>
    <sheet name="Benefits Govt Scheme" sheetId="2" r:id="rId2"/>
    <sheet name="Agri Annual Income" sheetId="11" r:id="rId3"/>
    <sheet name="Housing and Facilities" sheetId="3" r:id="rId4"/>
    <sheet name="Occupation and Crop Pattern" sheetId="4" r:id="rId5"/>
    <sheet name="Irrigation" sheetId="5" r:id="rId6"/>
    <sheet name="Other income and Migration" sheetId="6" r:id="rId7"/>
    <sheet name="Drinking water Status" sheetId="7" r:id="rId8"/>
    <sheet name="health status &amp; expenses" sheetId="8" r:id="rId9"/>
    <sheet name="Education &amp; Expenses" sheetId="9" r:id="rId10"/>
    <sheet name="Need Assessment" sheetId="10" r:id="rId11"/>
  </sheets>
  <definedNames>
    <definedName name="_xlnm._FilterDatabase" localSheetId="1" hidden="1">'Benefits Govt Scheme'!$A$1:$O$27</definedName>
    <definedName name="_xlnm._FilterDatabase" localSheetId="6" hidden="1">'Other income and Migration'!$A$1:$P$16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8" l="1"/>
  <c r="O2" i="8"/>
  <c r="P2" i="8" s="1"/>
  <c r="N5" i="11"/>
  <c r="O5" i="11" s="1"/>
  <c r="N4" i="11"/>
  <c r="O4" i="11" s="1"/>
  <c r="N3" i="11"/>
  <c r="O3" i="11" s="1"/>
  <c r="N2" i="11"/>
  <c r="O2" i="11" s="1"/>
  <c r="O3" i="9"/>
  <c r="N7" i="10"/>
  <c r="O7" i="10" s="1"/>
  <c r="N6" i="10"/>
  <c r="O6" i="10" s="1"/>
  <c r="N5" i="10"/>
  <c r="O5" i="10" s="1"/>
  <c r="N4" i="10"/>
  <c r="O4" i="10" s="1"/>
  <c r="N3" i="10"/>
  <c r="O3" i="10" s="1"/>
  <c r="N2" i="10"/>
  <c r="O2" i="10" s="1"/>
  <c r="O5" i="9"/>
  <c r="N5" i="9"/>
  <c r="O4" i="9"/>
  <c r="N4" i="9"/>
  <c r="N3" i="9"/>
  <c r="N2" i="9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7" i="7"/>
  <c r="N7" i="7"/>
  <c r="O6" i="7"/>
  <c r="N6" i="7"/>
  <c r="O5" i="7"/>
  <c r="N5" i="7"/>
  <c r="O4" i="7"/>
  <c r="N4" i="7"/>
  <c r="O3" i="7"/>
  <c r="N3" i="7"/>
  <c r="O2" i="7"/>
  <c r="N2" i="7"/>
  <c r="O16" i="6"/>
  <c r="P16" i="6" s="1"/>
  <c r="O15" i="6"/>
  <c r="P15" i="6" s="1"/>
  <c r="O14" i="6"/>
  <c r="P14" i="6" s="1"/>
  <c r="O13" i="6"/>
  <c r="P13" i="6" s="1"/>
  <c r="O12" i="6"/>
  <c r="P12" i="6" s="1"/>
  <c r="O11" i="6"/>
  <c r="P11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O2" i="6"/>
  <c r="P2" i="6" s="1"/>
  <c r="N4" i="5"/>
  <c r="O4" i="5" s="1"/>
  <c r="N3" i="5"/>
  <c r="O3" i="5" s="1"/>
  <c r="N2" i="5"/>
  <c r="O2" i="5" s="1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2" i="2"/>
  <c r="O22" i="2" s="1"/>
  <c r="N21" i="2"/>
  <c r="O21" i="2" s="1"/>
  <c r="N20" i="2"/>
  <c r="O20" i="2" s="1"/>
  <c r="N19" i="2"/>
  <c r="O19" i="2" s="1"/>
  <c r="N18" i="2"/>
  <c r="O18" i="2" s="1"/>
  <c r="O12" i="2"/>
  <c r="N12" i="2"/>
  <c r="N15" i="2"/>
  <c r="O15" i="2" s="1"/>
  <c r="N8" i="2"/>
  <c r="O8" i="2" s="1"/>
  <c r="N17" i="2"/>
  <c r="O17" i="2" s="1"/>
  <c r="N27" i="2"/>
  <c r="O27" i="2" s="1"/>
  <c r="N26" i="2"/>
  <c r="O26" i="2" s="1"/>
  <c r="N25" i="2"/>
  <c r="O25" i="2" s="1"/>
  <c r="N24" i="2"/>
  <c r="O24" i="2" s="1"/>
  <c r="N23" i="2"/>
  <c r="O23" i="2" s="1"/>
  <c r="N14" i="2"/>
  <c r="O14" i="2" s="1"/>
  <c r="N2" i="2"/>
  <c r="O2" i="2" s="1"/>
  <c r="N9" i="2"/>
  <c r="O9" i="2" s="1"/>
  <c r="N10" i="2"/>
  <c r="O10" i="2" s="1"/>
  <c r="N5" i="2"/>
  <c r="O5" i="2" s="1"/>
  <c r="N11" i="2"/>
  <c r="O11" i="2" s="1"/>
  <c r="N16" i="2"/>
  <c r="O16" i="2" s="1"/>
  <c r="N13" i="2"/>
  <c r="O13" i="2" s="1"/>
  <c r="N3" i="2"/>
  <c r="O3" i="2" s="1"/>
  <c r="N7" i="2"/>
  <c r="O7" i="2" s="1"/>
  <c r="N4" i="2"/>
  <c r="O4" i="2" s="1"/>
  <c r="N6" i="2"/>
  <c r="O6" i="2" s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<sst xmlns="http://schemas.openxmlformats.org/spreadsheetml/2006/main" count="410" uniqueCount="185">
  <si>
    <t>Category</t>
  </si>
  <si>
    <t>Subcategory</t>
  </si>
  <si>
    <t>MAnihari</t>
  </si>
  <si>
    <t>Barhawadand</t>
  </si>
  <si>
    <t>Chhadna</t>
  </si>
  <si>
    <t>Deora</t>
  </si>
  <si>
    <t>Kolhua</t>
  </si>
  <si>
    <t>Kukraon</t>
  </si>
  <si>
    <t>Kunda</t>
  </si>
  <si>
    <t>Majhauli</t>
  </si>
  <si>
    <t xml:space="preserve">Pachaur </t>
  </si>
  <si>
    <t>Talwa</t>
  </si>
  <si>
    <t>Tingudi</t>
  </si>
  <si>
    <t>Ujjaini</t>
  </si>
  <si>
    <t>total Frequency</t>
  </si>
  <si>
    <t>Percentage %</t>
  </si>
  <si>
    <t>Male</t>
  </si>
  <si>
    <t>Female</t>
  </si>
  <si>
    <t>Age Distribution</t>
  </si>
  <si>
    <t>0-14</t>
  </si>
  <si>
    <t>15-59</t>
  </si>
  <si>
    <t>60+</t>
  </si>
  <si>
    <t>Household Size</t>
  </si>
  <si>
    <t>1 to 3</t>
  </si>
  <si>
    <t>4 to 6</t>
  </si>
  <si>
    <t>7+</t>
  </si>
  <si>
    <t>Religion</t>
  </si>
  <si>
    <t>Hindu</t>
  </si>
  <si>
    <t>Muslim</t>
  </si>
  <si>
    <t>Sikh</t>
  </si>
  <si>
    <t>Christian</t>
  </si>
  <si>
    <t>SC</t>
  </si>
  <si>
    <t>ST</t>
  </si>
  <si>
    <t>OBC</t>
  </si>
  <si>
    <t>Gen</t>
  </si>
  <si>
    <t>Type of Family</t>
  </si>
  <si>
    <t>Nuclear</t>
  </si>
  <si>
    <t>Joint</t>
  </si>
  <si>
    <t>Ration Card Availability</t>
  </si>
  <si>
    <t>APL</t>
  </si>
  <si>
    <t>BPL</t>
  </si>
  <si>
    <t>Antyoday</t>
  </si>
  <si>
    <t>No Card</t>
  </si>
  <si>
    <t>Benefits of Govt. Schemes</t>
  </si>
  <si>
    <t xml:space="preserve">Deora </t>
  </si>
  <si>
    <t>PM Awas yojna</t>
  </si>
  <si>
    <t>PM Ujjawala Yojna</t>
  </si>
  <si>
    <t>Karmkar card</t>
  </si>
  <si>
    <t>Sambal Card</t>
  </si>
  <si>
    <t>Jiwan jaldhara yojna</t>
  </si>
  <si>
    <t>Bhumi Sudhar yojna</t>
  </si>
  <si>
    <t>Gaav ki Beti Scholarship yojna</t>
  </si>
  <si>
    <t>PM Kisan Samman Nidi yojna</t>
  </si>
  <si>
    <t>Pension Yojna</t>
  </si>
  <si>
    <t>Annpurna Yojna</t>
  </si>
  <si>
    <t>Ayushman Card yojna</t>
  </si>
  <si>
    <t>DD Swasthya Card</t>
  </si>
  <si>
    <t>PM Kusum Yojna</t>
  </si>
  <si>
    <t>ST/SC Post Matric Scholarship yojna</t>
  </si>
  <si>
    <t>Mrida Swasthy Card yojna</t>
  </si>
  <si>
    <t>Jevik Kheti yojna</t>
  </si>
  <si>
    <t>District Mining Fund scheme</t>
  </si>
  <si>
    <t>CM Fasal Bima Yojna</t>
  </si>
  <si>
    <t>Janani Suraksha Yojna</t>
  </si>
  <si>
    <t>PM Fasal Bima Yojna</t>
  </si>
  <si>
    <t>MP Rajya Bimari Sahayta Nidhi</t>
  </si>
  <si>
    <t>PM Matri Vandana Yojna</t>
  </si>
  <si>
    <t>IGMSY</t>
  </si>
  <si>
    <t>CM Shramik Seva Yojna</t>
  </si>
  <si>
    <t>DBAAKY</t>
  </si>
  <si>
    <t>PMSS</t>
  </si>
  <si>
    <t xml:space="preserve">Housing and Facilities </t>
  </si>
  <si>
    <t>Pacca</t>
  </si>
  <si>
    <t>Semi Pacca</t>
  </si>
  <si>
    <t>Kachcha</t>
  </si>
  <si>
    <t>Hut</t>
  </si>
  <si>
    <t>Toilet Availability</t>
  </si>
  <si>
    <t>Toilet Usage</t>
  </si>
  <si>
    <t>Bathroom Availability</t>
  </si>
  <si>
    <t>Bathroom Usage</t>
  </si>
  <si>
    <t>Cooking Area</t>
  </si>
  <si>
    <t>Animal Shelter</t>
  </si>
  <si>
    <t>Manihari</t>
  </si>
  <si>
    <t>Occupation</t>
  </si>
  <si>
    <t>Agriculture</t>
  </si>
  <si>
    <t>Labourship</t>
  </si>
  <si>
    <t>Forest Produce</t>
  </si>
  <si>
    <t>Animal Husbandry</t>
  </si>
  <si>
    <t>Business/Job</t>
  </si>
  <si>
    <t>Crops Harvested in a Year</t>
  </si>
  <si>
    <t>One</t>
  </si>
  <si>
    <t>Two</t>
  </si>
  <si>
    <t>Three</t>
  </si>
  <si>
    <t>Mixed</t>
  </si>
  <si>
    <t>Crop Pattern in Rabi Season</t>
  </si>
  <si>
    <t>Chawal</t>
  </si>
  <si>
    <t>Gehu</t>
  </si>
  <si>
    <t>Aloo</t>
  </si>
  <si>
    <t>Matar</t>
  </si>
  <si>
    <t>Chana</t>
  </si>
  <si>
    <t>Alsi</t>
  </si>
  <si>
    <t>Saraso</t>
  </si>
  <si>
    <t>Crop Pattern in Kharif Season</t>
  </si>
  <si>
    <t>Jaaw</t>
  </si>
  <si>
    <t>Makka</t>
  </si>
  <si>
    <t>Bajra</t>
  </si>
  <si>
    <t>Ragi</t>
  </si>
  <si>
    <t>Moong</t>
  </si>
  <si>
    <t>Mungfali</t>
  </si>
  <si>
    <t>Kapas</t>
  </si>
  <si>
    <t>Source of Water for Agriculture</t>
  </si>
  <si>
    <t>Personal Bore/Well</t>
  </si>
  <si>
    <t>Community Bore/Well</t>
  </si>
  <si>
    <t>Well/Canal</t>
  </si>
  <si>
    <t>Agriculture Annual Income</t>
  </si>
  <si>
    <t>&lt;10000</t>
  </si>
  <si>
    <t>10001-50000</t>
  </si>
  <si>
    <t>50000-100000</t>
  </si>
  <si>
    <t>&gt;100000</t>
  </si>
  <si>
    <t>Labourship Annual Income</t>
  </si>
  <si>
    <t>Less than 5000</t>
  </si>
  <si>
    <t>5000 - 10000</t>
  </si>
  <si>
    <t>10001 - 50000</t>
  </si>
  <si>
    <t>More than 100000</t>
  </si>
  <si>
    <t>Migration Trends</t>
  </si>
  <si>
    <t>Local</t>
  </si>
  <si>
    <t>Out of State</t>
  </si>
  <si>
    <t>Forest Produce Annual Income</t>
  </si>
  <si>
    <t>Animal Husbandry Annual Income</t>
  </si>
  <si>
    <t>Drinking Water Availability</t>
  </si>
  <si>
    <t>Available</t>
  </si>
  <si>
    <t>Not Available</t>
  </si>
  <si>
    <t>Company</t>
  </si>
  <si>
    <t>Others</t>
  </si>
  <si>
    <t>Disease Prevalence</t>
  </si>
  <si>
    <t>Fever</t>
  </si>
  <si>
    <t>Typhoid</t>
  </si>
  <si>
    <t>Cough</t>
  </si>
  <si>
    <t>MALERIA</t>
  </si>
  <si>
    <t>Stomach Pain</t>
  </si>
  <si>
    <t>Arthritis</t>
  </si>
  <si>
    <t>Back Pain</t>
  </si>
  <si>
    <t>TB</t>
  </si>
  <si>
    <t>Epilepsy</t>
  </si>
  <si>
    <t>Headaches</t>
  </si>
  <si>
    <t xml:space="preserve">Cancer </t>
  </si>
  <si>
    <t>Teeth Disease</t>
  </si>
  <si>
    <t>Dengue</t>
  </si>
  <si>
    <t>Diseases Treatment</t>
  </si>
  <si>
    <t>Traditional Healer</t>
  </si>
  <si>
    <t>Local Clinic</t>
  </si>
  <si>
    <t>Community Health Center</t>
  </si>
  <si>
    <t>District Hospital</t>
  </si>
  <si>
    <t>Monthly Treatment Expenses</t>
  </si>
  <si>
    <t>&lt;2000</t>
  </si>
  <si>
    <t>2001-5000</t>
  </si>
  <si>
    <t>5001-10000</t>
  </si>
  <si>
    <t>&gt;10000</t>
  </si>
  <si>
    <t>Prevalence of Disability</t>
  </si>
  <si>
    <t>By Birth</t>
  </si>
  <si>
    <t>After Birth</t>
  </si>
  <si>
    <t>Curable Disability</t>
  </si>
  <si>
    <t>Not Curable Disability</t>
  </si>
  <si>
    <t>Home Visit by Health Workers</t>
  </si>
  <si>
    <t>Yes</t>
  </si>
  <si>
    <t>No</t>
  </si>
  <si>
    <t>Delivery -Birth at Hospital</t>
  </si>
  <si>
    <t>Delivery -Birth at Home</t>
  </si>
  <si>
    <t>Vaccinated Children</t>
  </si>
  <si>
    <t>Vaccinated</t>
  </si>
  <si>
    <t>Average Education Expenses/Year</t>
  </si>
  <si>
    <t>Enrollment in Government Schools</t>
  </si>
  <si>
    <t>Enrollment in Private Schools</t>
  </si>
  <si>
    <t>Pursuing Technical Education</t>
  </si>
  <si>
    <t>Need Category</t>
  </si>
  <si>
    <t>Related to Livelihood</t>
  </si>
  <si>
    <t>Related to Livestock Development</t>
  </si>
  <si>
    <t>Related to Water</t>
  </si>
  <si>
    <t>Related to Education</t>
  </si>
  <si>
    <t>Related to Health</t>
  </si>
  <si>
    <t>Related to Village Infrastructure</t>
  </si>
  <si>
    <t>Near by City</t>
  </si>
  <si>
    <t>Caste</t>
  </si>
  <si>
    <t>Type of Child Birth</t>
  </si>
  <si>
    <t>Gender wise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</si>
</sst>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%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1F1F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 Light"/>
      <family val="2"/>
    </font>
    <font>
      <sz val="12"/>
      <color rgb="FF000000"/>
      <name val="Calibri Light"/>
      <family val="2"/>
    </font>
    <font>
      <sz val="10.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AD4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20" fillId="0" borderId="0"/>
  </cellStyleXfs>
  <cellXfs count="177">
    <xf numFmtId="0" fontId="0" fillId="0" borderId="0" xfId="0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justify"/>
    </xf>
    <xf numFmtId="0" fontId="4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justify" vertical="center" wrapText="1"/>
    </xf>
    <xf numFmtId="0" fontId="0" fillId="4" borderId="1" xfId="0" applyFill="1" applyBorder="1" applyAlignment="1">
      <alignment horizontal="justify" wrapText="1"/>
    </xf>
    <xf numFmtId="0" fontId="7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justify" wrapText="1"/>
    </xf>
    <xf numFmtId="0" fontId="7" fillId="3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horizontal="justify" wrapText="1"/>
    </xf>
    <xf numFmtId="0" fontId="6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justify" wrapText="1"/>
    </xf>
    <xf numFmtId="0" fontId="8" fillId="0" borderId="1" xfId="0" applyFont="1" applyBorder="1" applyAlignment="1">
      <alignment horizontal="justify" wrapText="1"/>
    </xf>
    <xf numFmtId="0" fontId="9" fillId="0" borderId="1" xfId="0" applyFont="1" applyBorder="1" applyAlignment="1">
      <alignment horizontal="justify" wrapText="1"/>
    </xf>
    <xf numFmtId="0" fontId="8" fillId="3" borderId="1" xfId="0" applyFont="1" applyFill="1" applyBorder="1" applyAlignment="1">
      <alignment horizontal="justify" wrapText="1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/>
    <xf numFmtId="10" fontId="0" fillId="5" borderId="1" xfId="0" applyNumberFormat="1" applyFill="1" applyBorder="1"/>
    <xf numFmtId="0" fontId="0" fillId="0" borderId="0" xfId="0" applyAlignment="1">
      <alignment horizontal="right"/>
    </xf>
    <xf numFmtId="0" fontId="9" fillId="6" borderId="1" xfId="0" applyFont="1" applyFill="1" applyBorder="1" applyAlignment="1">
      <alignment horizontal="right" vertical="center"/>
    </xf>
    <xf numFmtId="0" fontId="10" fillId="6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6" borderId="0" xfId="0" applyFont="1" applyFill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8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3" fillId="0" borderId="1" xfId="0" applyFont="1" applyBorder="1" applyAlignment="1">
      <alignment horizontal="right" vertical="center"/>
    </xf>
    <xf numFmtId="0" fontId="8" fillId="3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justify" vertical="center"/>
    </xf>
    <xf numFmtId="0" fontId="10" fillId="7" borderId="1" xfId="0" applyFont="1" applyFill="1" applyBorder="1" applyAlignment="1">
      <alignment horizontal="justify" vertical="center"/>
    </xf>
    <xf numFmtId="0" fontId="0" fillId="3" borderId="1" xfId="0" applyFill="1" applyBorder="1" applyAlignment="1">
      <alignment horizontal="right" vertical="top" wrapText="1"/>
    </xf>
    <xf numFmtId="0" fontId="7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justify" vertical="top"/>
    </xf>
    <xf numFmtId="0" fontId="8" fillId="3" borderId="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justify" vertical="center" wrapText="1"/>
    </xf>
    <xf numFmtId="0" fontId="0" fillId="0" borderId="1" xfId="0" applyBorder="1"/>
    <xf numFmtId="0" fontId="8" fillId="0" borderId="1" xfId="0" applyFont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wrapText="1"/>
    </xf>
    <xf numFmtId="0" fontId="0" fillId="3" borderId="2" xfId="0" applyFill="1" applyBorder="1" applyAlignment="1">
      <alignment horizontal="justify" vertical="top" wrapText="1"/>
    </xf>
    <xf numFmtId="10" fontId="0" fillId="3" borderId="2" xfId="0" applyNumberFormat="1" applyFill="1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3" borderId="3" xfId="0" applyFill="1" applyBorder="1" applyAlignment="1">
      <alignment horizontal="justify" vertical="top" wrapText="1"/>
    </xf>
    <xf numFmtId="0" fontId="12" fillId="0" borderId="0" xfId="0" applyFont="1"/>
    <xf numFmtId="0" fontId="0" fillId="0" borderId="0" xfId="0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justify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vertical="top" wrapText="1"/>
    </xf>
    <xf numFmtId="0" fontId="0" fillId="3" borderId="1" xfId="0" applyFill="1" applyBorder="1" applyAlignment="1">
      <alignment horizontal="right" vertical="center" wrapText="1"/>
    </xf>
    <xf numFmtId="0" fontId="10" fillId="3" borderId="1" xfId="0" applyFont="1" applyFill="1" applyBorder="1" applyAlignment="1">
      <alignment vertical="top" wrapText="1"/>
    </xf>
    <xf numFmtId="0" fontId="10" fillId="0" borderId="1" xfId="0" applyFont="1" applyBorder="1"/>
    <xf numFmtId="0" fontId="7" fillId="0" borderId="1" xfId="0" applyFont="1" applyBorder="1" applyAlignment="1">
      <alignment horizontal="right" vertical="center"/>
    </xf>
    <xf numFmtId="0" fontId="10" fillId="3" borderId="1" xfId="0" applyFont="1" applyFill="1" applyBorder="1"/>
    <xf numFmtId="0" fontId="7" fillId="3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0" xfId="0" applyFont="1" applyFill="1" applyAlignment="1">
      <alignment vertical="top"/>
    </xf>
    <xf numFmtId="0" fontId="2" fillId="0" borderId="0" xfId="0" applyFont="1"/>
    <xf numFmtId="0" fontId="14" fillId="9" borderId="1" xfId="0" applyFont="1" applyFill="1" applyBorder="1" applyAlignment="1">
      <alignment horizontal="justify" vertical="top"/>
    </xf>
    <xf numFmtId="0" fontId="15" fillId="9" borderId="1" xfId="0" applyFont="1" applyFill="1" applyBorder="1" applyAlignment="1">
      <alignment horizontal="justify" vertical="top"/>
    </xf>
    <xf numFmtId="0" fontId="1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/>
    </xf>
    <xf numFmtId="0" fontId="7" fillId="4" borderId="1" xfId="0" applyFont="1" applyFill="1" applyBorder="1" applyAlignment="1">
      <alignment horizontal="justify"/>
    </xf>
    <xf numFmtId="0" fontId="7" fillId="3" borderId="1" xfId="0" applyFont="1" applyFill="1" applyBorder="1" applyAlignment="1">
      <alignment horizontal="justify"/>
    </xf>
    <xf numFmtId="0" fontId="8" fillId="3" borderId="1" xfId="0" applyFont="1" applyFill="1" applyBorder="1" applyAlignment="1">
      <alignment horizontal="justify"/>
    </xf>
    <xf numFmtId="0" fontId="8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/>
    </xf>
    <xf numFmtId="0" fontId="0" fillId="3" borderId="1" xfId="0" applyFill="1" applyBorder="1" applyAlignment="1">
      <alignment horizontal="justify" wrapText="1"/>
    </xf>
    <xf numFmtId="0" fontId="2" fillId="0" borderId="0" xfId="0" applyFont="1" applyAlignment="1">
      <alignment vertical="top"/>
    </xf>
    <xf numFmtId="0" fontId="8" fillId="4" borderId="1" xfId="0" applyFont="1" applyFill="1" applyBorder="1" applyAlignment="1">
      <alignment horizontal="justify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0" fontId="0" fillId="0" borderId="0" xfId="0" applyNumberFormat="1"/>
    <xf numFmtId="0" fontId="5" fillId="6" borderId="1" xfId="0" applyFont="1" applyFill="1" applyBorder="1" applyAlignment="1">
      <alignment horizontal="justify" vertical="center"/>
    </xf>
    <xf numFmtId="0" fontId="17" fillId="3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justify"/>
    </xf>
    <xf numFmtId="0" fontId="17" fillId="3" borderId="1" xfId="0" applyFont="1" applyFill="1" applyBorder="1" applyAlignment="1">
      <alignment horizontal="justify"/>
    </xf>
    <xf numFmtId="0" fontId="8" fillId="10" borderId="1" xfId="0" applyFont="1" applyFill="1" applyBorder="1" applyAlignment="1">
      <alignment horizontal="justify" wrapText="1"/>
    </xf>
    <xf numFmtId="0" fontId="16" fillId="3" borderId="1" xfId="0" applyFont="1" applyFill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justify" vertical="center"/>
    </xf>
    <xf numFmtId="0" fontId="8" fillId="4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9" fillId="6" borderId="1" xfId="0" applyFont="1" applyFill="1" applyBorder="1" applyAlignment="1">
      <alignment horizontal="justify" vertical="center"/>
    </xf>
    <xf numFmtId="0" fontId="10" fillId="6" borderId="1" xfId="0" applyFont="1" applyFill="1" applyBorder="1" applyAlignment="1">
      <alignment horizontal="justify" vertical="center"/>
    </xf>
    <xf numFmtId="0" fontId="0" fillId="10" borderId="1" xfId="0" applyFill="1" applyBorder="1"/>
    <xf numFmtId="10" fontId="0" fillId="10" borderId="1" xfId="0" applyNumberFormat="1" applyFill="1" applyBorder="1"/>
    <xf numFmtId="0" fontId="9" fillId="11" borderId="1" xfId="0" applyFont="1" applyFill="1" applyBorder="1" applyAlignment="1">
      <alignment horizontal="justify"/>
    </xf>
    <xf numFmtId="0" fontId="9" fillId="6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justify" vertical="top" wrapText="1"/>
    </xf>
    <xf numFmtId="0" fontId="8" fillId="4" borderId="1" xfId="0" applyFont="1" applyFill="1" applyBorder="1" applyAlignment="1">
      <alignment horizontal="justify" vertical="top" wrapText="1"/>
    </xf>
    <xf numFmtId="165" fontId="0" fillId="0" borderId="0" xfId="0" applyNumberFormat="1"/>
    <xf numFmtId="0" fontId="7" fillId="0" borderId="0" xfId="0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9" fillId="4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0" fillId="0" borderId="1" xfId="0" applyFont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21" fillId="3" borderId="1" xfId="0" applyFont="1" applyFill="1" applyBorder="1" applyAlignment="1">
      <alignment horizontal="justify" vertical="center" wrapText="1"/>
    </xf>
    <xf numFmtId="0" fontId="21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horizontal="justify" vertical="top" wrapText="1"/>
    </xf>
    <xf numFmtId="0" fontId="7" fillId="3" borderId="1" xfId="0" applyFont="1" applyFill="1" applyBorder="1" applyAlignment="1">
      <alignment horizontal="center" wrapText="1"/>
    </xf>
    <xf numFmtId="0" fontId="12" fillId="9" borderId="1" xfId="0" applyFont="1" applyFill="1" applyBorder="1" applyAlignment="1">
      <alignment horizontal="justify" vertical="top" wrapText="1"/>
    </xf>
    <xf numFmtId="0" fontId="0" fillId="9" borderId="1" xfId="0" applyFill="1" applyBorder="1" applyAlignment="1">
      <alignment horizontal="justify" vertical="top" wrapText="1"/>
    </xf>
    <xf numFmtId="0" fontId="7" fillId="10" borderId="1" xfId="0" applyFont="1" applyFill="1" applyBorder="1" applyAlignment="1">
      <alignment horizontal="justify" wrapText="1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right" wrapText="1"/>
    </xf>
    <xf numFmtId="0" fontId="8" fillId="10" borderId="1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Demography!$C$1</c:f>
              <c:strCache>
                <c:ptCount val="1"/>
                <c:pt idx="0">
                  <c:v>MAnihari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Demography!$C$2:$C$23</c:f>
              <c:numCache>
                <c:formatCode>General</c:formatCode>
                <c:ptCount val="22"/>
                <c:pt idx="0">
                  <c:v>749</c:v>
                </c:pt>
                <c:pt idx="1">
                  <c:v>644</c:v>
                </c:pt>
                <c:pt idx="2">
                  <c:v>124</c:v>
                </c:pt>
                <c:pt idx="3">
                  <c:v>981</c:v>
                </c:pt>
                <c:pt idx="4">
                  <c:v>288</c:v>
                </c:pt>
                <c:pt idx="5">
                  <c:v>44</c:v>
                </c:pt>
                <c:pt idx="6">
                  <c:v>240</c:v>
                </c:pt>
                <c:pt idx="7">
                  <c:v>66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135</c:v>
                </c:pt>
                <c:pt idx="13">
                  <c:v>35</c:v>
                </c:pt>
                <c:pt idx="14">
                  <c:v>180</c:v>
                </c:pt>
                <c:pt idx="15">
                  <c:v>0</c:v>
                </c:pt>
                <c:pt idx="16">
                  <c:v>345</c:v>
                </c:pt>
                <c:pt idx="17">
                  <c:v>5</c:v>
                </c:pt>
                <c:pt idx="18">
                  <c:v>49</c:v>
                </c:pt>
                <c:pt idx="19">
                  <c:v>93</c:v>
                </c:pt>
                <c:pt idx="20">
                  <c:v>1</c:v>
                </c:pt>
                <c:pt idx="2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1-44F9-86EA-6931D8307FB5}"/>
            </c:ext>
          </c:extLst>
        </c:ser>
        <c:ser>
          <c:idx val="1"/>
          <c:order val="1"/>
          <c:tx>
            <c:strRef>
              <c:f>Demography!$D$1</c:f>
              <c:strCache>
                <c:ptCount val="1"/>
                <c:pt idx="0">
                  <c:v>Barhawadand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Demography!$D$2:$D$23</c:f>
              <c:numCache>
                <c:formatCode>General</c:formatCode>
                <c:ptCount val="22"/>
                <c:pt idx="0">
                  <c:v>336</c:v>
                </c:pt>
                <c:pt idx="1">
                  <c:v>287</c:v>
                </c:pt>
                <c:pt idx="2">
                  <c:v>98</c:v>
                </c:pt>
                <c:pt idx="3">
                  <c:v>502</c:v>
                </c:pt>
                <c:pt idx="4">
                  <c:v>23</c:v>
                </c:pt>
                <c:pt idx="5">
                  <c:v>35</c:v>
                </c:pt>
                <c:pt idx="6">
                  <c:v>71</c:v>
                </c:pt>
                <c:pt idx="7">
                  <c:v>45</c:v>
                </c:pt>
                <c:pt idx="8">
                  <c:v>151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120</c:v>
                </c:pt>
                <c:pt idx="13">
                  <c:v>20</c:v>
                </c:pt>
                <c:pt idx="14">
                  <c:v>11</c:v>
                </c:pt>
                <c:pt idx="15">
                  <c:v>0</c:v>
                </c:pt>
                <c:pt idx="16">
                  <c:v>94</c:v>
                </c:pt>
                <c:pt idx="17">
                  <c:v>57</c:v>
                </c:pt>
                <c:pt idx="18">
                  <c:v>3</c:v>
                </c:pt>
                <c:pt idx="19">
                  <c:v>126</c:v>
                </c:pt>
                <c:pt idx="20">
                  <c:v>0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1-44F9-86EA-6931D8307FB5}"/>
            </c:ext>
          </c:extLst>
        </c:ser>
        <c:ser>
          <c:idx val="2"/>
          <c:order val="2"/>
          <c:tx>
            <c:strRef>
              <c:f>Demography!$E$1</c:f>
              <c:strCache>
                <c:ptCount val="1"/>
                <c:pt idx="0">
                  <c:v>Chhadna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Demography!$E$2:$E$23</c:f>
              <c:numCache>
                <c:formatCode>General</c:formatCode>
                <c:ptCount val="22"/>
                <c:pt idx="0">
                  <c:v>179</c:v>
                </c:pt>
                <c:pt idx="1">
                  <c:v>181</c:v>
                </c:pt>
                <c:pt idx="2">
                  <c:v>108</c:v>
                </c:pt>
                <c:pt idx="3">
                  <c:v>222</c:v>
                </c:pt>
                <c:pt idx="4">
                  <c:v>30</c:v>
                </c:pt>
                <c:pt idx="5">
                  <c:v>15</c:v>
                </c:pt>
                <c:pt idx="6">
                  <c:v>55</c:v>
                </c:pt>
                <c:pt idx="7">
                  <c:v>8</c:v>
                </c:pt>
                <c:pt idx="8">
                  <c:v>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4</c:v>
                </c:pt>
                <c:pt idx="14">
                  <c:v>50</c:v>
                </c:pt>
                <c:pt idx="15">
                  <c:v>9</c:v>
                </c:pt>
                <c:pt idx="16">
                  <c:v>59</c:v>
                </c:pt>
                <c:pt idx="17">
                  <c:v>19</c:v>
                </c:pt>
                <c:pt idx="18">
                  <c:v>10</c:v>
                </c:pt>
                <c:pt idx="19">
                  <c:v>52</c:v>
                </c:pt>
                <c:pt idx="20">
                  <c:v>5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1-44F9-86EA-6931D8307FB5}"/>
            </c:ext>
          </c:extLst>
        </c:ser>
        <c:ser>
          <c:idx val="3"/>
          <c:order val="3"/>
          <c:tx>
            <c:strRef>
              <c:f>Demography!$F$1</c:f>
              <c:strCache>
                <c:ptCount val="1"/>
                <c:pt idx="0">
                  <c:v>Deora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Demography!$F$2:$F$23</c:f>
              <c:numCache>
                <c:formatCode>General</c:formatCode>
                <c:ptCount val="22"/>
                <c:pt idx="0">
                  <c:v>502</c:v>
                </c:pt>
                <c:pt idx="1">
                  <c:v>464</c:v>
                </c:pt>
                <c:pt idx="2">
                  <c:v>160</c:v>
                </c:pt>
                <c:pt idx="3">
                  <c:v>695</c:v>
                </c:pt>
                <c:pt idx="4">
                  <c:v>111</c:v>
                </c:pt>
                <c:pt idx="5">
                  <c:v>80</c:v>
                </c:pt>
                <c:pt idx="6">
                  <c:v>131</c:v>
                </c:pt>
                <c:pt idx="7">
                  <c:v>19</c:v>
                </c:pt>
                <c:pt idx="8">
                  <c:v>230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91</c:v>
                </c:pt>
                <c:pt idx="14">
                  <c:v>74</c:v>
                </c:pt>
                <c:pt idx="15">
                  <c:v>2</c:v>
                </c:pt>
                <c:pt idx="16">
                  <c:v>167</c:v>
                </c:pt>
                <c:pt idx="17">
                  <c:v>63</c:v>
                </c:pt>
                <c:pt idx="18">
                  <c:v>146</c:v>
                </c:pt>
                <c:pt idx="19">
                  <c:v>26</c:v>
                </c:pt>
                <c:pt idx="20">
                  <c:v>36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1-44F9-86EA-6931D8307FB5}"/>
            </c:ext>
          </c:extLst>
        </c:ser>
        <c:ser>
          <c:idx val="4"/>
          <c:order val="4"/>
          <c:tx>
            <c:strRef>
              <c:f>Demography!$G$1</c:f>
              <c:strCache>
                <c:ptCount val="1"/>
                <c:pt idx="0">
                  <c:v>Kolhua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Demography!$G$2:$G$23</c:f>
              <c:numCache>
                <c:formatCode>General</c:formatCode>
                <c:ptCount val="22"/>
                <c:pt idx="0">
                  <c:v>292</c:v>
                </c:pt>
                <c:pt idx="1">
                  <c:v>259</c:v>
                </c:pt>
                <c:pt idx="2">
                  <c:v>76</c:v>
                </c:pt>
                <c:pt idx="3">
                  <c:v>424</c:v>
                </c:pt>
                <c:pt idx="4">
                  <c:v>51</c:v>
                </c:pt>
                <c:pt idx="5">
                  <c:v>80</c:v>
                </c:pt>
                <c:pt idx="6">
                  <c:v>134</c:v>
                </c:pt>
                <c:pt idx="7">
                  <c:v>19</c:v>
                </c:pt>
                <c:pt idx="8">
                  <c:v>233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158</c:v>
                </c:pt>
                <c:pt idx="14">
                  <c:v>42</c:v>
                </c:pt>
                <c:pt idx="15">
                  <c:v>17</c:v>
                </c:pt>
                <c:pt idx="16">
                  <c:v>225</c:v>
                </c:pt>
                <c:pt idx="17">
                  <c:v>8</c:v>
                </c:pt>
                <c:pt idx="18">
                  <c:v>5</c:v>
                </c:pt>
                <c:pt idx="19">
                  <c:v>165</c:v>
                </c:pt>
                <c:pt idx="20">
                  <c:v>3</c:v>
                </c:pt>
                <c:pt idx="2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1-44F9-86EA-6931D8307FB5}"/>
            </c:ext>
          </c:extLst>
        </c:ser>
        <c:ser>
          <c:idx val="5"/>
          <c:order val="5"/>
          <c:tx>
            <c:strRef>
              <c:f>Demography!$H$1</c:f>
              <c:strCache>
                <c:ptCount val="1"/>
                <c:pt idx="0">
                  <c:v>Kukraon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Demography!$H$2:$H$23</c:f>
              <c:numCache>
                <c:formatCode>General</c:formatCode>
                <c:ptCount val="22"/>
                <c:pt idx="0">
                  <c:v>502</c:v>
                </c:pt>
                <c:pt idx="1">
                  <c:v>449</c:v>
                </c:pt>
                <c:pt idx="2">
                  <c:v>157</c:v>
                </c:pt>
                <c:pt idx="3">
                  <c:v>712</c:v>
                </c:pt>
                <c:pt idx="4">
                  <c:v>82</c:v>
                </c:pt>
                <c:pt idx="5">
                  <c:v>71</c:v>
                </c:pt>
                <c:pt idx="6">
                  <c:v>161</c:v>
                </c:pt>
                <c:pt idx="7">
                  <c:v>18</c:v>
                </c:pt>
                <c:pt idx="8">
                  <c:v>250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</c:v>
                </c:pt>
                <c:pt idx="13">
                  <c:v>90</c:v>
                </c:pt>
                <c:pt idx="14">
                  <c:v>88</c:v>
                </c:pt>
                <c:pt idx="15">
                  <c:v>6</c:v>
                </c:pt>
                <c:pt idx="16">
                  <c:v>229</c:v>
                </c:pt>
                <c:pt idx="17">
                  <c:v>21</c:v>
                </c:pt>
                <c:pt idx="18">
                  <c:v>171</c:v>
                </c:pt>
                <c:pt idx="19">
                  <c:v>54</c:v>
                </c:pt>
                <c:pt idx="20">
                  <c:v>0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1-44F9-86EA-6931D8307FB5}"/>
            </c:ext>
          </c:extLst>
        </c:ser>
        <c:ser>
          <c:idx val="6"/>
          <c:order val="6"/>
          <c:tx>
            <c:strRef>
              <c:f>Demography!$I$1</c:f>
              <c:strCache>
                <c:ptCount val="1"/>
                <c:pt idx="0">
                  <c:v>Kunda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Demography!$I$2:$I$23</c:f>
              <c:numCache>
                <c:formatCode>General</c:formatCode>
                <c:ptCount val="22"/>
                <c:pt idx="0">
                  <c:v>162</c:v>
                </c:pt>
                <c:pt idx="1">
                  <c:v>153</c:v>
                </c:pt>
                <c:pt idx="2">
                  <c:v>80</c:v>
                </c:pt>
                <c:pt idx="3">
                  <c:v>218</c:v>
                </c:pt>
                <c:pt idx="4">
                  <c:v>17</c:v>
                </c:pt>
                <c:pt idx="5">
                  <c:v>23</c:v>
                </c:pt>
                <c:pt idx="6">
                  <c:v>35</c:v>
                </c:pt>
                <c:pt idx="7">
                  <c:v>12</c:v>
                </c:pt>
                <c:pt idx="8">
                  <c:v>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66</c:v>
                </c:pt>
                <c:pt idx="15">
                  <c:v>3</c:v>
                </c:pt>
                <c:pt idx="16">
                  <c:v>31</c:v>
                </c:pt>
                <c:pt idx="17">
                  <c:v>39</c:v>
                </c:pt>
                <c:pt idx="18">
                  <c:v>9</c:v>
                </c:pt>
                <c:pt idx="19">
                  <c:v>23</c:v>
                </c:pt>
                <c:pt idx="20">
                  <c:v>1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1-44F9-86EA-6931D8307FB5}"/>
            </c:ext>
          </c:extLst>
        </c:ser>
        <c:ser>
          <c:idx val="7"/>
          <c:order val="7"/>
          <c:tx>
            <c:strRef>
              <c:f>Demography!$J$1</c:f>
              <c:strCache>
                <c:ptCount val="1"/>
                <c:pt idx="0">
                  <c:v>Majhauli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2">
                      <a:lumMod val="60000"/>
                      <a:lumMod val="75000"/>
                    </a:schemeClr>
                  </a:gs>
                  <a:gs pos="0">
                    <a:schemeClr val="accent2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Demography!$J$2:$J$23</c:f>
              <c:numCache>
                <c:formatCode>General</c:formatCode>
                <c:ptCount val="22"/>
                <c:pt idx="0">
                  <c:v>684</c:v>
                </c:pt>
                <c:pt idx="1">
                  <c:v>466</c:v>
                </c:pt>
                <c:pt idx="2">
                  <c:v>197</c:v>
                </c:pt>
                <c:pt idx="3">
                  <c:v>659</c:v>
                </c:pt>
                <c:pt idx="4">
                  <c:v>294</c:v>
                </c:pt>
                <c:pt idx="5">
                  <c:v>181</c:v>
                </c:pt>
                <c:pt idx="6">
                  <c:v>255</c:v>
                </c:pt>
                <c:pt idx="7">
                  <c:v>49</c:v>
                </c:pt>
                <c:pt idx="8">
                  <c:v>485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</c:v>
                </c:pt>
                <c:pt idx="13">
                  <c:v>287</c:v>
                </c:pt>
                <c:pt idx="14">
                  <c:v>79</c:v>
                </c:pt>
                <c:pt idx="15">
                  <c:v>41</c:v>
                </c:pt>
                <c:pt idx="16">
                  <c:v>460</c:v>
                </c:pt>
                <c:pt idx="17">
                  <c:v>25</c:v>
                </c:pt>
                <c:pt idx="18">
                  <c:v>123</c:v>
                </c:pt>
                <c:pt idx="19">
                  <c:v>289</c:v>
                </c:pt>
                <c:pt idx="20">
                  <c:v>4</c:v>
                </c:pt>
                <c:pt idx="2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1-44F9-86EA-6931D8307FB5}"/>
            </c:ext>
          </c:extLst>
        </c:ser>
        <c:ser>
          <c:idx val="8"/>
          <c:order val="8"/>
          <c:tx>
            <c:strRef>
              <c:f>Demography!$K$1</c:f>
              <c:strCache>
                <c:ptCount val="1"/>
                <c:pt idx="0">
                  <c:v>Pachaur 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Demography!$K$2:$K$23</c:f>
              <c:numCache>
                <c:formatCode>General</c:formatCode>
                <c:ptCount val="22"/>
                <c:pt idx="0">
                  <c:v>813</c:v>
                </c:pt>
                <c:pt idx="1">
                  <c:v>709</c:v>
                </c:pt>
                <c:pt idx="2">
                  <c:v>209</c:v>
                </c:pt>
                <c:pt idx="3">
                  <c:v>925</c:v>
                </c:pt>
                <c:pt idx="4">
                  <c:v>388</c:v>
                </c:pt>
                <c:pt idx="5">
                  <c:v>50</c:v>
                </c:pt>
                <c:pt idx="6">
                  <c:v>238</c:v>
                </c:pt>
                <c:pt idx="7">
                  <c:v>66</c:v>
                </c:pt>
                <c:pt idx="8">
                  <c:v>354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79</c:v>
                </c:pt>
                <c:pt idx="14">
                  <c:v>37</c:v>
                </c:pt>
                <c:pt idx="15">
                  <c:v>232</c:v>
                </c:pt>
                <c:pt idx="16">
                  <c:v>226</c:v>
                </c:pt>
                <c:pt idx="17">
                  <c:v>128</c:v>
                </c:pt>
                <c:pt idx="18">
                  <c:v>4</c:v>
                </c:pt>
                <c:pt idx="19">
                  <c:v>229</c:v>
                </c:pt>
                <c:pt idx="20">
                  <c:v>1</c:v>
                </c:pt>
                <c:pt idx="2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1-44F9-86EA-6931D8307FB5}"/>
            </c:ext>
          </c:extLst>
        </c:ser>
        <c:ser>
          <c:idx val="9"/>
          <c:order val="9"/>
          <c:tx>
            <c:strRef>
              <c:f>Demography!$L$1</c:f>
              <c:strCache>
                <c:ptCount val="1"/>
                <c:pt idx="0">
                  <c:v>Talwa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4">
                      <a:lumMod val="60000"/>
                      <a:lumMod val="75000"/>
                    </a:schemeClr>
                  </a:gs>
                  <a:gs pos="0">
                    <a:schemeClr val="accent4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Demography!$L$2:$L$23</c:f>
              <c:numCache>
                <c:formatCode>General</c:formatCode>
                <c:ptCount val="22"/>
                <c:pt idx="0">
                  <c:v>402</c:v>
                </c:pt>
                <c:pt idx="1">
                  <c:v>398</c:v>
                </c:pt>
                <c:pt idx="2">
                  <c:v>116</c:v>
                </c:pt>
                <c:pt idx="3">
                  <c:v>551</c:v>
                </c:pt>
                <c:pt idx="4">
                  <c:v>133</c:v>
                </c:pt>
                <c:pt idx="5">
                  <c:v>141</c:v>
                </c:pt>
                <c:pt idx="6">
                  <c:v>88</c:v>
                </c:pt>
                <c:pt idx="7">
                  <c:v>12</c:v>
                </c:pt>
                <c:pt idx="8">
                  <c:v>241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</c:v>
                </c:pt>
                <c:pt idx="13">
                  <c:v>122</c:v>
                </c:pt>
                <c:pt idx="14">
                  <c:v>66</c:v>
                </c:pt>
                <c:pt idx="15">
                  <c:v>8</c:v>
                </c:pt>
                <c:pt idx="16">
                  <c:v>208</c:v>
                </c:pt>
                <c:pt idx="17">
                  <c:v>33</c:v>
                </c:pt>
                <c:pt idx="18">
                  <c:v>23</c:v>
                </c:pt>
                <c:pt idx="19">
                  <c:v>172</c:v>
                </c:pt>
                <c:pt idx="20">
                  <c:v>40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41-44F9-86EA-6931D8307FB5}"/>
            </c:ext>
          </c:extLst>
        </c:ser>
        <c:ser>
          <c:idx val="10"/>
          <c:order val="10"/>
          <c:tx>
            <c:strRef>
              <c:f>Demography!$M$1</c:f>
              <c:strCache>
                <c:ptCount val="1"/>
                <c:pt idx="0">
                  <c:v>Tingudi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Demography!$M$2:$M$23</c:f>
              <c:numCache>
                <c:formatCode>General</c:formatCode>
                <c:ptCount val="22"/>
                <c:pt idx="0">
                  <c:v>503</c:v>
                </c:pt>
                <c:pt idx="1">
                  <c:v>478</c:v>
                </c:pt>
                <c:pt idx="2">
                  <c:v>125</c:v>
                </c:pt>
                <c:pt idx="3">
                  <c:v>722</c:v>
                </c:pt>
                <c:pt idx="4">
                  <c:v>134</c:v>
                </c:pt>
                <c:pt idx="5">
                  <c:v>81</c:v>
                </c:pt>
                <c:pt idx="6">
                  <c:v>135</c:v>
                </c:pt>
                <c:pt idx="7">
                  <c:v>59</c:v>
                </c:pt>
                <c:pt idx="8">
                  <c:v>275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161</c:v>
                </c:pt>
                <c:pt idx="13">
                  <c:v>75</c:v>
                </c:pt>
                <c:pt idx="14">
                  <c:v>15</c:v>
                </c:pt>
                <c:pt idx="15">
                  <c:v>24</c:v>
                </c:pt>
                <c:pt idx="16">
                  <c:v>236</c:v>
                </c:pt>
                <c:pt idx="17">
                  <c:v>39</c:v>
                </c:pt>
                <c:pt idx="18">
                  <c:v>24</c:v>
                </c:pt>
                <c:pt idx="19">
                  <c:v>211</c:v>
                </c:pt>
                <c:pt idx="20">
                  <c:v>1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41-44F9-86EA-6931D8307FB5}"/>
            </c:ext>
          </c:extLst>
        </c:ser>
        <c:ser>
          <c:idx val="11"/>
          <c:order val="11"/>
          <c:tx>
            <c:strRef>
              <c:f>Demography!$N$1</c:f>
              <c:strCache>
                <c:ptCount val="1"/>
                <c:pt idx="0">
                  <c:v>Ujjaini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6">
                      <a:lumMod val="60000"/>
                      <a:lumMod val="75000"/>
                    </a:schemeClr>
                  </a:gs>
                  <a:gs pos="0">
                    <a:schemeClr val="accent6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Demography!$N$2:$N$23</c:f>
              <c:numCache>
                <c:formatCode>General</c:formatCode>
                <c:ptCount val="22"/>
                <c:pt idx="0">
                  <c:v>983</c:v>
                </c:pt>
                <c:pt idx="1">
                  <c:v>891</c:v>
                </c:pt>
                <c:pt idx="2">
                  <c:v>449</c:v>
                </c:pt>
                <c:pt idx="3">
                  <c:v>1046</c:v>
                </c:pt>
                <c:pt idx="4">
                  <c:v>379</c:v>
                </c:pt>
                <c:pt idx="5">
                  <c:v>378</c:v>
                </c:pt>
                <c:pt idx="6">
                  <c:v>179</c:v>
                </c:pt>
                <c:pt idx="7">
                  <c:v>28</c:v>
                </c:pt>
                <c:pt idx="8">
                  <c:v>585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</c:v>
                </c:pt>
                <c:pt idx="13">
                  <c:v>324</c:v>
                </c:pt>
                <c:pt idx="14">
                  <c:v>78</c:v>
                </c:pt>
                <c:pt idx="15">
                  <c:v>61</c:v>
                </c:pt>
                <c:pt idx="16">
                  <c:v>529</c:v>
                </c:pt>
                <c:pt idx="17">
                  <c:v>56</c:v>
                </c:pt>
                <c:pt idx="18">
                  <c:v>31</c:v>
                </c:pt>
                <c:pt idx="19">
                  <c:v>427</c:v>
                </c:pt>
                <c:pt idx="20">
                  <c:v>7</c:v>
                </c:pt>
                <c:pt idx="2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41-44F9-86EA-6931D8307FB5}"/>
            </c:ext>
          </c:extLst>
        </c:ser>
        <c:ser>
          <c:idx val="12"/>
          <c:order val="12"/>
          <c:tx>
            <c:strRef>
              <c:f>Demography!$O$1</c:f>
              <c:strCache>
                <c:ptCount val="1"/>
                <c:pt idx="0">
                  <c:v>total Frequency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Demography!$O$2:$O$23</c:f>
              <c:numCache>
                <c:formatCode>General</c:formatCode>
                <c:ptCount val="22"/>
                <c:pt idx="0">
                  <c:v>6107</c:v>
                </c:pt>
                <c:pt idx="1">
                  <c:v>5379</c:v>
                </c:pt>
                <c:pt idx="2">
                  <c:v>1899</c:v>
                </c:pt>
                <c:pt idx="3">
                  <c:v>7657</c:v>
                </c:pt>
                <c:pt idx="4">
                  <c:v>1930</c:v>
                </c:pt>
                <c:pt idx="5">
                  <c:v>1179</c:v>
                </c:pt>
                <c:pt idx="6">
                  <c:v>1722</c:v>
                </c:pt>
                <c:pt idx="7">
                  <c:v>401</c:v>
                </c:pt>
                <c:pt idx="8">
                  <c:v>3302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828</c:v>
                </c:pt>
                <c:pt idx="13">
                  <c:v>1285</c:v>
                </c:pt>
                <c:pt idx="14">
                  <c:v>786</c:v>
                </c:pt>
                <c:pt idx="15">
                  <c:v>403</c:v>
                </c:pt>
                <c:pt idx="16">
                  <c:v>2809</c:v>
                </c:pt>
                <c:pt idx="17">
                  <c:v>493</c:v>
                </c:pt>
                <c:pt idx="18">
                  <c:v>598</c:v>
                </c:pt>
                <c:pt idx="19">
                  <c:v>1867</c:v>
                </c:pt>
                <c:pt idx="20">
                  <c:v>99</c:v>
                </c:pt>
                <c:pt idx="2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41-44F9-86EA-6931D8307FB5}"/>
            </c:ext>
          </c:extLst>
        </c:ser>
        <c:ser>
          <c:idx val="13"/>
          <c:order val="13"/>
          <c:tx>
            <c:strRef>
              <c:f>Demography!$P$1</c:f>
              <c:strCache>
                <c:ptCount val="1"/>
                <c:pt idx="0">
                  <c:v>Percentage %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  <a:lumOff val="20000"/>
                  </a:schemeClr>
                </a:gs>
                <a:gs pos="0">
                  <a:schemeClr val="accent2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2">
                      <a:lumMod val="80000"/>
                      <a:lumOff val="20000"/>
                      <a:lumMod val="75000"/>
                    </a:schemeClr>
                  </a:gs>
                  <a:gs pos="0">
                    <a:schemeClr val="accent2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Demography!$A$2:$B$23</c:f>
              <c:multiLvlStrCache>
                <c:ptCount val="22"/>
                <c:lvl>
                  <c:pt idx="0">
                    <c:v>Male</c:v>
                  </c:pt>
                  <c:pt idx="1">
                    <c:v>Female</c:v>
                  </c:pt>
                  <c:pt idx="2">
                    <c:v>0-14</c:v>
                  </c:pt>
                  <c:pt idx="3">
                    <c:v>15-59</c:v>
                  </c:pt>
                  <c:pt idx="4">
                    <c:v>60+</c:v>
                  </c:pt>
                  <c:pt idx="5">
                    <c:v>1 to 3</c:v>
                  </c:pt>
                  <c:pt idx="6">
                    <c:v>4 to 6</c:v>
                  </c:pt>
                  <c:pt idx="7">
                    <c:v>7+</c:v>
                  </c:pt>
                  <c:pt idx="8">
                    <c:v>Hindu</c:v>
                  </c:pt>
                  <c:pt idx="9">
                    <c:v>Muslim</c:v>
                  </c:pt>
                  <c:pt idx="10">
                    <c:v>Sikh</c:v>
                  </c:pt>
                  <c:pt idx="11">
                    <c:v>Christian</c:v>
                  </c:pt>
                  <c:pt idx="12">
                    <c:v>SC</c:v>
                  </c:pt>
                  <c:pt idx="13">
                    <c:v>ST</c:v>
                  </c:pt>
                  <c:pt idx="14">
                    <c:v>OBC</c:v>
                  </c:pt>
                  <c:pt idx="15">
                    <c:v>Gen</c:v>
                  </c:pt>
                  <c:pt idx="16">
                    <c:v>Nuclear</c:v>
                  </c:pt>
                  <c:pt idx="17">
                    <c:v>Joint</c:v>
                  </c:pt>
                  <c:pt idx="18">
                    <c:v>APL</c:v>
                  </c:pt>
                  <c:pt idx="19">
                    <c:v>BPL</c:v>
                  </c:pt>
                  <c:pt idx="20">
                    <c:v>Antyoday</c:v>
                  </c:pt>
                  <c:pt idx="21">
                    <c:v>No Card</c:v>
                  </c:pt>
                </c:lvl>
                <c:lvl>
                  <c:pt idx="0">
                    <c:v>Gender wise Population</c:v>
                  </c:pt>
                  <c:pt idx="1">
                    <c:v>Gender wise Population</c:v>
                  </c:pt>
                  <c:pt idx="2">
                    <c:v>Age Distribution</c:v>
                  </c:pt>
                  <c:pt idx="3">
                    <c:v>Age Distribution</c:v>
                  </c:pt>
                  <c:pt idx="4">
                    <c:v>Age Distribution</c:v>
                  </c:pt>
                  <c:pt idx="5">
                    <c:v>Household Size</c:v>
                  </c:pt>
                  <c:pt idx="6">
                    <c:v>Household Size</c:v>
                  </c:pt>
                  <c:pt idx="7">
                    <c:v>Household Size</c:v>
                  </c:pt>
                  <c:pt idx="8">
                    <c:v>Religion</c:v>
                  </c:pt>
                  <c:pt idx="9">
                    <c:v>Religion</c:v>
                  </c:pt>
                  <c:pt idx="10">
                    <c:v>Religion</c:v>
                  </c:pt>
                  <c:pt idx="11">
                    <c:v>Religion</c:v>
                  </c:pt>
                  <c:pt idx="12">
                    <c:v>Caste</c:v>
                  </c:pt>
                  <c:pt idx="13">
                    <c:v>Caste</c:v>
                  </c:pt>
                  <c:pt idx="14">
                    <c:v>Caste</c:v>
                  </c:pt>
                  <c:pt idx="15">
                    <c:v>Caste</c:v>
                  </c:pt>
                  <c:pt idx="16">
                    <c:v>Type of Family</c:v>
                  </c:pt>
                  <c:pt idx="17">
                    <c:v>Type of Family</c:v>
                  </c:pt>
                  <c:pt idx="18">
                    <c:v>Ration Card Availability</c:v>
                  </c:pt>
                  <c:pt idx="19">
                    <c:v>Ration Card Availability</c:v>
                  </c:pt>
                  <c:pt idx="20">
                    <c:v>Ration Card Availability</c:v>
                  </c:pt>
                  <c:pt idx="21">
                    <c:v>Ration Card Availability</c:v>
                  </c:pt>
                </c:lvl>
              </c:multiLvlStrCache>
            </c:multiLvlStrRef>
          </c:cat>
          <c:val>
            <c:numRef>
              <c:f>Demography!$P$2:$P$23</c:f>
              <c:numCache>
                <c:formatCode>0.00%</c:formatCode>
                <c:ptCount val="22"/>
                <c:pt idx="0">
                  <c:v>0.53169075396134402</c:v>
                </c:pt>
                <c:pt idx="1">
                  <c:v>0.46830924603865598</c:v>
                </c:pt>
                <c:pt idx="2">
                  <c:v>0.165331708166464</c:v>
                </c:pt>
                <c:pt idx="3">
                  <c:v>0.66663764582970597</c:v>
                </c:pt>
                <c:pt idx="4">
                  <c:v>0.168030646003831</c:v>
                </c:pt>
                <c:pt idx="5">
                  <c:v>0.35705632949727401</c:v>
                </c:pt>
                <c:pt idx="6">
                  <c:v>0.52150211992731699</c:v>
                </c:pt>
                <c:pt idx="7">
                  <c:v>0.12144155057540899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0.250757116898849</c:v>
                </c:pt>
                <c:pt idx="13">
                  <c:v>0.38915808600848001</c:v>
                </c:pt>
                <c:pt idx="14">
                  <c:v>0.23803755299818299</c:v>
                </c:pt>
                <c:pt idx="15">
                  <c:v>0.122047244094488</c:v>
                </c:pt>
                <c:pt idx="16">
                  <c:v>0.85069654754694102</c:v>
                </c:pt>
                <c:pt idx="17">
                  <c:v>0.14930345245305901</c:v>
                </c:pt>
                <c:pt idx="18">
                  <c:v>0.181102362204724</c:v>
                </c:pt>
                <c:pt idx="19">
                  <c:v>0.56541490006056905</c:v>
                </c:pt>
                <c:pt idx="20">
                  <c:v>2.9981829194427601E-2</c:v>
                </c:pt>
                <c:pt idx="21">
                  <c:v>0.22350090854027899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41-44F9-86EA-6931D8307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659350685"/>
        <c:axId val="581183882"/>
      </c:barChart>
      <c:catAx>
        <c:axId val="65935068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83882"/>
        <c:crosses val="autoZero"/>
        <c:auto val="1"/>
        <c:lblAlgn val="ctr"/>
        <c:lblOffset val="100"/>
        <c:noMultiLvlLbl val="0"/>
      </c:catAx>
      <c:valAx>
        <c:axId val="581183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506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Need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'Need Assessment'!$A$2</c:f>
              <c:strCache>
                <c:ptCount val="1"/>
                <c:pt idx="0">
                  <c:v>Related to Education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 Assessment'!$B$1:$O$1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'Need Assessment'!$B$2:$O$2</c:f>
              <c:numCache>
                <c:formatCode>General</c:formatCode>
                <c:ptCount val="14"/>
                <c:pt idx="0">
                  <c:v>164</c:v>
                </c:pt>
                <c:pt idx="1">
                  <c:v>151</c:v>
                </c:pt>
                <c:pt idx="2">
                  <c:v>78</c:v>
                </c:pt>
                <c:pt idx="3">
                  <c:v>228</c:v>
                </c:pt>
                <c:pt idx="4">
                  <c:v>227</c:v>
                </c:pt>
                <c:pt idx="5">
                  <c:v>248</c:v>
                </c:pt>
                <c:pt idx="6">
                  <c:v>69</c:v>
                </c:pt>
                <c:pt idx="7">
                  <c:v>5</c:v>
                </c:pt>
                <c:pt idx="8">
                  <c:v>354</c:v>
                </c:pt>
                <c:pt idx="9">
                  <c:v>241</c:v>
                </c:pt>
                <c:pt idx="10">
                  <c:v>267</c:v>
                </c:pt>
                <c:pt idx="11">
                  <c:v>454</c:v>
                </c:pt>
                <c:pt idx="12">
                  <c:v>2486</c:v>
                </c:pt>
                <c:pt idx="13" formatCode="0.00%">
                  <c:v>0.75287704421562684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A9B-BEEC-5CDD56688A37}"/>
            </c:ext>
          </c:extLst>
        </c:ser>
        <c:ser>
          <c:idx val="1"/>
          <c:order val="1"/>
          <c:tx>
            <c:strRef>
              <c:f>'Need Assessment'!$A$3</c:f>
              <c:strCache>
                <c:ptCount val="1"/>
                <c:pt idx="0">
                  <c:v>Related to Health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 Assessment'!$B$1:$O$1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'Need Assessment'!$B$3:$O$3</c:f>
              <c:numCache>
                <c:formatCode>General</c:formatCode>
                <c:ptCount val="14"/>
                <c:pt idx="0">
                  <c:v>162</c:v>
                </c:pt>
                <c:pt idx="1">
                  <c:v>149</c:v>
                </c:pt>
                <c:pt idx="2">
                  <c:v>78</c:v>
                </c:pt>
                <c:pt idx="3">
                  <c:v>228</c:v>
                </c:pt>
                <c:pt idx="4">
                  <c:v>227</c:v>
                </c:pt>
                <c:pt idx="5">
                  <c:v>250</c:v>
                </c:pt>
                <c:pt idx="6">
                  <c:v>67</c:v>
                </c:pt>
                <c:pt idx="7">
                  <c:v>116</c:v>
                </c:pt>
                <c:pt idx="8">
                  <c:v>354</c:v>
                </c:pt>
                <c:pt idx="9">
                  <c:v>241</c:v>
                </c:pt>
                <c:pt idx="10">
                  <c:v>274</c:v>
                </c:pt>
                <c:pt idx="11">
                  <c:v>375</c:v>
                </c:pt>
                <c:pt idx="12">
                  <c:v>2521</c:v>
                </c:pt>
                <c:pt idx="13" formatCode="0.00%">
                  <c:v>0.76347668079951547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B-4A9B-BEEC-5CDD56688A37}"/>
            </c:ext>
          </c:extLst>
        </c:ser>
        <c:ser>
          <c:idx val="2"/>
          <c:order val="2"/>
          <c:tx>
            <c:strRef>
              <c:f>'Need Assessment'!$A$4</c:f>
              <c:strCache>
                <c:ptCount val="1"/>
                <c:pt idx="0">
                  <c:v>Related to Livelihood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 Assessment'!$B$1:$O$1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'Need Assessment'!$B$4:$O$4</c:f>
              <c:numCache>
                <c:formatCode>General</c:formatCode>
                <c:ptCount val="14"/>
                <c:pt idx="0">
                  <c:v>149</c:v>
                </c:pt>
                <c:pt idx="1">
                  <c:v>151</c:v>
                </c:pt>
                <c:pt idx="2">
                  <c:v>77</c:v>
                </c:pt>
                <c:pt idx="3">
                  <c:v>195</c:v>
                </c:pt>
                <c:pt idx="4">
                  <c:v>226</c:v>
                </c:pt>
                <c:pt idx="5">
                  <c:v>242</c:v>
                </c:pt>
                <c:pt idx="6">
                  <c:v>69</c:v>
                </c:pt>
                <c:pt idx="7">
                  <c:v>56</c:v>
                </c:pt>
                <c:pt idx="8">
                  <c:v>354</c:v>
                </c:pt>
                <c:pt idx="9">
                  <c:v>241</c:v>
                </c:pt>
                <c:pt idx="10">
                  <c:v>267</c:v>
                </c:pt>
                <c:pt idx="11">
                  <c:v>395</c:v>
                </c:pt>
                <c:pt idx="12">
                  <c:v>2422</c:v>
                </c:pt>
                <c:pt idx="13" formatCode="0.00%">
                  <c:v>0.73349485160508787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B-4A9B-BEEC-5CDD56688A37}"/>
            </c:ext>
          </c:extLst>
        </c:ser>
        <c:ser>
          <c:idx val="3"/>
          <c:order val="3"/>
          <c:tx>
            <c:strRef>
              <c:f>'Need Assessment'!$A$5</c:f>
              <c:strCache>
                <c:ptCount val="1"/>
                <c:pt idx="0">
                  <c:v>Related to Livestock Development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 Assessment'!$B$1:$O$1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'Need Assessment'!$B$5:$O$5</c:f>
              <c:numCache>
                <c:formatCode>General</c:formatCode>
                <c:ptCount val="14"/>
                <c:pt idx="0">
                  <c:v>140</c:v>
                </c:pt>
                <c:pt idx="1">
                  <c:v>151</c:v>
                </c:pt>
                <c:pt idx="2">
                  <c:v>20</c:v>
                </c:pt>
                <c:pt idx="3">
                  <c:v>190</c:v>
                </c:pt>
                <c:pt idx="4">
                  <c:v>226</c:v>
                </c:pt>
                <c:pt idx="5">
                  <c:v>101</c:v>
                </c:pt>
                <c:pt idx="6">
                  <c:v>39</c:v>
                </c:pt>
                <c:pt idx="7">
                  <c:v>68</c:v>
                </c:pt>
                <c:pt idx="8">
                  <c:v>354</c:v>
                </c:pt>
                <c:pt idx="9">
                  <c:v>241</c:v>
                </c:pt>
                <c:pt idx="10">
                  <c:v>267</c:v>
                </c:pt>
                <c:pt idx="11">
                  <c:v>304</c:v>
                </c:pt>
                <c:pt idx="12">
                  <c:v>2101</c:v>
                </c:pt>
                <c:pt idx="13" formatCode="0.00%">
                  <c:v>0.63628104179285283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B-4A9B-BEEC-5CDD56688A37}"/>
            </c:ext>
          </c:extLst>
        </c:ser>
        <c:ser>
          <c:idx val="4"/>
          <c:order val="4"/>
          <c:tx>
            <c:strRef>
              <c:f>'Need Assessment'!$A$6</c:f>
              <c:strCache>
                <c:ptCount val="1"/>
                <c:pt idx="0">
                  <c:v>Related to Village Infrastructure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 Assessment'!$B$1:$O$1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'Need Assessment'!$B$6:$O$6</c:f>
              <c:numCache>
                <c:formatCode>General</c:formatCode>
                <c:ptCount val="14"/>
                <c:pt idx="0">
                  <c:v>156</c:v>
                </c:pt>
                <c:pt idx="1">
                  <c:v>149</c:v>
                </c:pt>
                <c:pt idx="2">
                  <c:v>72</c:v>
                </c:pt>
                <c:pt idx="3">
                  <c:v>193</c:v>
                </c:pt>
                <c:pt idx="4">
                  <c:v>181</c:v>
                </c:pt>
                <c:pt idx="5">
                  <c:v>112</c:v>
                </c:pt>
                <c:pt idx="6">
                  <c:v>22</c:v>
                </c:pt>
                <c:pt idx="7">
                  <c:v>472</c:v>
                </c:pt>
                <c:pt idx="8">
                  <c:v>354</c:v>
                </c:pt>
                <c:pt idx="9">
                  <c:v>241</c:v>
                </c:pt>
                <c:pt idx="10">
                  <c:v>202</c:v>
                </c:pt>
                <c:pt idx="11">
                  <c:v>471</c:v>
                </c:pt>
                <c:pt idx="12">
                  <c:v>2625</c:v>
                </c:pt>
                <c:pt idx="13" formatCode="0.00%">
                  <c:v>0.7949727437916414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3B-4A9B-BEEC-5CDD56688A37}"/>
            </c:ext>
          </c:extLst>
        </c:ser>
        <c:ser>
          <c:idx val="5"/>
          <c:order val="5"/>
          <c:tx>
            <c:strRef>
              <c:f>'Need Assessment'!$A$7</c:f>
              <c:strCache>
                <c:ptCount val="1"/>
                <c:pt idx="0">
                  <c:v>Related to Water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 Assessment'!$B$1:$O$1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'Need Assessment'!$B$7:$O$7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78</c:v>
                </c:pt>
                <c:pt idx="3">
                  <c:v>227</c:v>
                </c:pt>
                <c:pt idx="4">
                  <c:v>227</c:v>
                </c:pt>
                <c:pt idx="5">
                  <c:v>248</c:v>
                </c:pt>
                <c:pt idx="6">
                  <c:v>33</c:v>
                </c:pt>
                <c:pt idx="7">
                  <c:v>314</c:v>
                </c:pt>
                <c:pt idx="8">
                  <c:v>354</c:v>
                </c:pt>
                <c:pt idx="9">
                  <c:v>241</c:v>
                </c:pt>
                <c:pt idx="10">
                  <c:v>90</c:v>
                </c:pt>
                <c:pt idx="11">
                  <c:v>267</c:v>
                </c:pt>
                <c:pt idx="12">
                  <c:v>2359</c:v>
                </c:pt>
                <c:pt idx="13" formatCode="0.00%">
                  <c:v>0.71441550575408841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3B-4A9B-BEEC-5CDD56688A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60426353"/>
        <c:axId val="393305358"/>
      </c:barChart>
      <c:catAx>
        <c:axId val="7604263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05358"/>
        <c:crosses val="autoZero"/>
        <c:auto val="1"/>
        <c:lblAlgn val="ctr"/>
        <c:lblOffset val="100"/>
        <c:noMultiLvlLbl val="0"/>
      </c:catAx>
      <c:valAx>
        <c:axId val="393305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63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'Benefits Govt Scheme'!$B$1</c:f>
              <c:strCache>
                <c:ptCount val="1"/>
                <c:pt idx="0">
                  <c:v>MAnihari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39333"/>
                  </a:schemeClr>
                </a:gs>
                <a:gs pos="0">
                  <a:schemeClr val="accent1">
                    <a:shade val="39333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39333"/>
                      <a:lumMod val="75000"/>
                    </a:schemeClr>
                  </a:gs>
                  <a:gs pos="0">
                    <a:schemeClr val="accent1">
                      <a:shade val="39333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Scheme'!$B$2:$B$27</c:f>
              <c:numCache>
                <c:formatCode>General</c:formatCode>
                <c:ptCount val="26"/>
                <c:pt idx="0">
                  <c:v>272</c:v>
                </c:pt>
                <c:pt idx="1">
                  <c:v>229</c:v>
                </c:pt>
                <c:pt idx="2">
                  <c:v>226</c:v>
                </c:pt>
                <c:pt idx="3">
                  <c:v>48</c:v>
                </c:pt>
                <c:pt idx="4">
                  <c:v>53</c:v>
                </c:pt>
                <c:pt idx="5">
                  <c:v>24</c:v>
                </c:pt>
                <c:pt idx="6">
                  <c:v>13</c:v>
                </c:pt>
                <c:pt idx="7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A-42BB-B75E-0607E12D95EB}"/>
            </c:ext>
          </c:extLst>
        </c:ser>
        <c:ser>
          <c:idx val="1"/>
          <c:order val="1"/>
          <c:tx>
            <c:strRef>
              <c:f>'Benefits Govt Scheme'!$C$1</c:f>
              <c:strCache>
                <c:ptCount val="1"/>
                <c:pt idx="0">
                  <c:v>Barhawadand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48667"/>
                  </a:schemeClr>
                </a:gs>
                <a:gs pos="0">
                  <a:schemeClr val="accent1">
                    <a:shade val="48667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48667"/>
                      <a:lumMod val="75000"/>
                    </a:schemeClr>
                  </a:gs>
                  <a:gs pos="0">
                    <a:schemeClr val="accent1">
                      <a:shade val="48667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Scheme'!$C$2:$C$27</c:f>
              <c:numCache>
                <c:formatCode>General</c:formatCode>
                <c:ptCount val="26"/>
                <c:pt idx="0">
                  <c:v>91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2</c:v>
                </c:pt>
                <c:pt idx="6">
                  <c:v>25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A-42BB-B75E-0607E12D95EB}"/>
            </c:ext>
          </c:extLst>
        </c:ser>
        <c:ser>
          <c:idx val="2"/>
          <c:order val="2"/>
          <c:tx>
            <c:strRef>
              <c:f>'Benefits Govt Scheme'!$D$1</c:f>
              <c:strCache>
                <c:ptCount val="1"/>
                <c:pt idx="0">
                  <c:v>Chhadna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58000"/>
                  </a:schemeClr>
                </a:gs>
                <a:gs pos="0">
                  <a:schemeClr val="accent1">
                    <a:shade val="58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58000"/>
                      <a:lumMod val="75000"/>
                    </a:schemeClr>
                  </a:gs>
                  <a:gs pos="0">
                    <a:schemeClr val="accent1">
                      <a:shade val="58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Scheme'!$D$2:$D$27</c:f>
              <c:numCache>
                <c:formatCode>General</c:formatCode>
                <c:ptCount val="26"/>
                <c:pt idx="0">
                  <c:v>61</c:v>
                </c:pt>
                <c:pt idx="1">
                  <c:v>32</c:v>
                </c:pt>
                <c:pt idx="2">
                  <c:v>4</c:v>
                </c:pt>
                <c:pt idx="3">
                  <c:v>1</c:v>
                </c:pt>
                <c:pt idx="4">
                  <c:v>16</c:v>
                </c:pt>
                <c:pt idx="5">
                  <c:v>54</c:v>
                </c:pt>
                <c:pt idx="6">
                  <c:v>59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A-42BB-B75E-0607E12D95EB}"/>
            </c:ext>
          </c:extLst>
        </c:ser>
        <c:ser>
          <c:idx val="3"/>
          <c:order val="3"/>
          <c:tx>
            <c:strRef>
              <c:f>'Benefits Govt Scheme'!$E$1</c:f>
              <c:strCache>
                <c:ptCount val="1"/>
                <c:pt idx="0">
                  <c:v>Deora 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67333"/>
                  </a:schemeClr>
                </a:gs>
                <a:gs pos="0">
                  <a:schemeClr val="accent1">
                    <a:shade val="67333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67333"/>
                      <a:lumMod val="75000"/>
                    </a:schemeClr>
                  </a:gs>
                  <a:gs pos="0">
                    <a:schemeClr val="accent1">
                      <a:shade val="67333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Scheme'!$E$2:$E$27</c:f>
              <c:numCache>
                <c:formatCode>General</c:formatCode>
                <c:ptCount val="26"/>
                <c:pt idx="0">
                  <c:v>52</c:v>
                </c:pt>
                <c:pt idx="1">
                  <c:v>35</c:v>
                </c:pt>
                <c:pt idx="2">
                  <c:v>86</c:v>
                </c:pt>
                <c:pt idx="3">
                  <c:v>39</c:v>
                </c:pt>
                <c:pt idx="4">
                  <c:v>116</c:v>
                </c:pt>
                <c:pt idx="5">
                  <c:v>13</c:v>
                </c:pt>
                <c:pt idx="6">
                  <c:v>99</c:v>
                </c:pt>
                <c:pt idx="7">
                  <c:v>1</c:v>
                </c:pt>
                <c:pt idx="8">
                  <c:v>20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A-42BB-B75E-0607E12D95EB}"/>
            </c:ext>
          </c:extLst>
        </c:ser>
        <c:ser>
          <c:idx val="4"/>
          <c:order val="4"/>
          <c:tx>
            <c:strRef>
              <c:f>'Benefits Govt Scheme'!$F$1</c:f>
              <c:strCache>
                <c:ptCount val="1"/>
                <c:pt idx="0">
                  <c:v>Kolhua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76667"/>
                  </a:schemeClr>
                </a:gs>
                <a:gs pos="0">
                  <a:schemeClr val="accent1">
                    <a:shade val="76667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76667"/>
                      <a:lumMod val="75000"/>
                    </a:schemeClr>
                  </a:gs>
                  <a:gs pos="0">
                    <a:schemeClr val="accent1">
                      <a:shade val="76667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Scheme'!$F$2:$F$27</c:f>
              <c:numCache>
                <c:formatCode>General</c:formatCode>
                <c:ptCount val="26"/>
                <c:pt idx="0">
                  <c:v>200</c:v>
                </c:pt>
                <c:pt idx="1">
                  <c:v>191</c:v>
                </c:pt>
                <c:pt idx="2">
                  <c:v>23</c:v>
                </c:pt>
                <c:pt idx="3">
                  <c:v>67</c:v>
                </c:pt>
                <c:pt idx="4">
                  <c:v>10</c:v>
                </c:pt>
                <c:pt idx="5">
                  <c:v>26</c:v>
                </c:pt>
                <c:pt idx="6">
                  <c:v>207</c:v>
                </c:pt>
                <c:pt idx="7">
                  <c:v>2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5A-42BB-B75E-0607E12D95EB}"/>
            </c:ext>
          </c:extLst>
        </c:ser>
        <c:ser>
          <c:idx val="5"/>
          <c:order val="5"/>
          <c:tx>
            <c:strRef>
              <c:f>'Benefits Govt Scheme'!$G$1</c:f>
              <c:strCache>
                <c:ptCount val="1"/>
                <c:pt idx="0">
                  <c:v>Kukraon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86000"/>
                  </a:schemeClr>
                </a:gs>
                <a:gs pos="0">
                  <a:schemeClr val="accent1">
                    <a:shade val="86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86000"/>
                      <a:lumMod val="75000"/>
                    </a:schemeClr>
                  </a:gs>
                  <a:gs pos="0">
                    <a:schemeClr val="accent1">
                      <a:shade val="86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Scheme'!$G$2:$G$27</c:f>
              <c:numCache>
                <c:formatCode>General</c:formatCode>
                <c:ptCount val="26"/>
                <c:pt idx="0">
                  <c:v>37</c:v>
                </c:pt>
                <c:pt idx="1">
                  <c:v>31</c:v>
                </c:pt>
                <c:pt idx="2">
                  <c:v>47</c:v>
                </c:pt>
                <c:pt idx="3">
                  <c:v>24</c:v>
                </c:pt>
                <c:pt idx="4">
                  <c:v>101</c:v>
                </c:pt>
                <c:pt idx="5">
                  <c:v>35</c:v>
                </c:pt>
                <c:pt idx="6">
                  <c:v>62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5A-42BB-B75E-0607E12D95EB}"/>
            </c:ext>
          </c:extLst>
        </c:ser>
        <c:ser>
          <c:idx val="6"/>
          <c:order val="6"/>
          <c:tx>
            <c:strRef>
              <c:f>'Benefits Govt Scheme'!$H$1</c:f>
              <c:strCache>
                <c:ptCount val="1"/>
                <c:pt idx="0">
                  <c:v>Kunda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95333"/>
                  </a:schemeClr>
                </a:gs>
                <a:gs pos="0">
                  <a:schemeClr val="accent1">
                    <a:shade val="95333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95333"/>
                      <a:lumMod val="75000"/>
                    </a:schemeClr>
                  </a:gs>
                  <a:gs pos="0">
                    <a:schemeClr val="accent1">
                      <a:shade val="95333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Scheme'!$H$2:$H$27</c:f>
              <c:numCache>
                <c:formatCode>General</c:formatCode>
                <c:ptCount val="26"/>
                <c:pt idx="0">
                  <c:v>56</c:v>
                </c:pt>
                <c:pt idx="1">
                  <c:v>19</c:v>
                </c:pt>
                <c:pt idx="2">
                  <c:v>22</c:v>
                </c:pt>
                <c:pt idx="3">
                  <c:v>17</c:v>
                </c:pt>
                <c:pt idx="4">
                  <c:v>7</c:v>
                </c:pt>
                <c:pt idx="5">
                  <c:v>42</c:v>
                </c:pt>
                <c:pt idx="6">
                  <c:v>62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5A-42BB-B75E-0607E12D95EB}"/>
            </c:ext>
          </c:extLst>
        </c:ser>
        <c:ser>
          <c:idx val="7"/>
          <c:order val="7"/>
          <c:tx>
            <c:strRef>
              <c:f>'Benefits Govt Scheme'!$I$1</c:f>
              <c:strCache>
                <c:ptCount val="1"/>
                <c:pt idx="0">
                  <c:v>Majhauli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95333"/>
                  </a:schemeClr>
                </a:gs>
                <a:gs pos="0">
                  <a:schemeClr val="accent1">
                    <a:tint val="95333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95333"/>
                      <a:lumMod val="75000"/>
                    </a:schemeClr>
                  </a:gs>
                  <a:gs pos="0">
                    <a:schemeClr val="accent1">
                      <a:tint val="95333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Scheme'!$I$2:$I$27</c:f>
              <c:numCache>
                <c:formatCode>General</c:formatCode>
                <c:ptCount val="26"/>
                <c:pt idx="0">
                  <c:v>391</c:v>
                </c:pt>
                <c:pt idx="1">
                  <c:v>341</c:v>
                </c:pt>
                <c:pt idx="2">
                  <c:v>198</c:v>
                </c:pt>
                <c:pt idx="3">
                  <c:v>300</c:v>
                </c:pt>
                <c:pt idx="4">
                  <c:v>133</c:v>
                </c:pt>
                <c:pt idx="5">
                  <c:v>127</c:v>
                </c:pt>
                <c:pt idx="6">
                  <c:v>27</c:v>
                </c:pt>
                <c:pt idx="7">
                  <c:v>36</c:v>
                </c:pt>
                <c:pt idx="8">
                  <c:v>32</c:v>
                </c:pt>
                <c:pt idx="9">
                  <c:v>16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5A-42BB-B75E-0607E12D95EB}"/>
            </c:ext>
          </c:extLst>
        </c:ser>
        <c:ser>
          <c:idx val="8"/>
          <c:order val="8"/>
          <c:tx>
            <c:strRef>
              <c:f>'Benefits Govt Scheme'!$J$1</c:f>
              <c:strCache>
                <c:ptCount val="1"/>
                <c:pt idx="0">
                  <c:v>Pachaur 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86000"/>
                  </a:schemeClr>
                </a:gs>
                <a:gs pos="0">
                  <a:schemeClr val="accent1">
                    <a:tint val="86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86000"/>
                      <a:lumMod val="75000"/>
                    </a:schemeClr>
                  </a:gs>
                  <a:gs pos="0">
                    <a:schemeClr val="accent1">
                      <a:tint val="86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Scheme'!$J$2:$J$27</c:f>
              <c:numCache>
                <c:formatCode>General</c:formatCode>
                <c:ptCount val="26"/>
                <c:pt idx="0">
                  <c:v>101</c:v>
                </c:pt>
                <c:pt idx="1">
                  <c:v>22</c:v>
                </c:pt>
                <c:pt idx="2">
                  <c:v>288</c:v>
                </c:pt>
                <c:pt idx="3">
                  <c:v>85</c:v>
                </c:pt>
                <c:pt idx="4">
                  <c:v>3</c:v>
                </c:pt>
                <c:pt idx="5">
                  <c:v>22</c:v>
                </c:pt>
                <c:pt idx="6">
                  <c:v>332</c:v>
                </c:pt>
                <c:pt idx="7">
                  <c:v>4</c:v>
                </c:pt>
                <c:pt idx="8">
                  <c:v>158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5A-42BB-B75E-0607E12D95EB}"/>
            </c:ext>
          </c:extLst>
        </c:ser>
        <c:ser>
          <c:idx val="9"/>
          <c:order val="9"/>
          <c:tx>
            <c:strRef>
              <c:f>'Benefits Govt Scheme'!$K$1</c:f>
              <c:strCache>
                <c:ptCount val="1"/>
                <c:pt idx="0">
                  <c:v>Talwa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76667"/>
                  </a:schemeClr>
                </a:gs>
                <a:gs pos="0">
                  <a:schemeClr val="accent1">
                    <a:tint val="76667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76667"/>
                      <a:lumMod val="75000"/>
                    </a:schemeClr>
                  </a:gs>
                  <a:gs pos="0">
                    <a:schemeClr val="accent1">
                      <a:tint val="76667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Scheme'!$K$2:$K$27</c:f>
              <c:numCache>
                <c:formatCode>General</c:formatCode>
                <c:ptCount val="26"/>
                <c:pt idx="0">
                  <c:v>22</c:v>
                </c:pt>
                <c:pt idx="1">
                  <c:v>28</c:v>
                </c:pt>
                <c:pt idx="2">
                  <c:v>173</c:v>
                </c:pt>
                <c:pt idx="3">
                  <c:v>4</c:v>
                </c:pt>
                <c:pt idx="4">
                  <c:v>167</c:v>
                </c:pt>
                <c:pt idx="5">
                  <c:v>32</c:v>
                </c:pt>
                <c:pt idx="6">
                  <c:v>165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5A-42BB-B75E-0607E12D95EB}"/>
            </c:ext>
          </c:extLst>
        </c:ser>
        <c:ser>
          <c:idx val="10"/>
          <c:order val="10"/>
          <c:tx>
            <c:strRef>
              <c:f>'Benefits Govt Scheme'!$L$1</c:f>
              <c:strCache>
                <c:ptCount val="1"/>
                <c:pt idx="0">
                  <c:v>Tingudi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67333"/>
                  </a:schemeClr>
                </a:gs>
                <a:gs pos="0">
                  <a:schemeClr val="accent1">
                    <a:tint val="67333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67333"/>
                      <a:lumMod val="75000"/>
                    </a:schemeClr>
                  </a:gs>
                  <a:gs pos="0">
                    <a:schemeClr val="accent1">
                      <a:tint val="67333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Scheme'!$L$2:$L$27</c:f>
              <c:numCache>
                <c:formatCode>General</c:formatCode>
                <c:ptCount val="26"/>
                <c:pt idx="0">
                  <c:v>259</c:v>
                </c:pt>
                <c:pt idx="1">
                  <c:v>165</c:v>
                </c:pt>
                <c:pt idx="2">
                  <c:v>192</c:v>
                </c:pt>
                <c:pt idx="3">
                  <c:v>79</c:v>
                </c:pt>
                <c:pt idx="4">
                  <c:v>117</c:v>
                </c:pt>
                <c:pt idx="5">
                  <c:v>36</c:v>
                </c:pt>
                <c:pt idx="6">
                  <c:v>2</c:v>
                </c:pt>
                <c:pt idx="7">
                  <c:v>2</c:v>
                </c:pt>
                <c:pt idx="8">
                  <c:v>34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23</c:v>
                </c:pt>
                <c:pt idx="17">
                  <c:v>13</c:v>
                </c:pt>
                <c:pt idx="18">
                  <c:v>3</c:v>
                </c:pt>
                <c:pt idx="19">
                  <c:v>0</c:v>
                </c:pt>
                <c:pt idx="20">
                  <c:v>12</c:v>
                </c:pt>
                <c:pt idx="21">
                  <c:v>4</c:v>
                </c:pt>
                <c:pt idx="22">
                  <c:v>20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5A-42BB-B75E-0607E12D95EB}"/>
            </c:ext>
          </c:extLst>
        </c:ser>
        <c:ser>
          <c:idx val="11"/>
          <c:order val="11"/>
          <c:tx>
            <c:strRef>
              <c:f>'Benefits Govt Scheme'!$M$1</c:f>
              <c:strCache>
                <c:ptCount val="1"/>
                <c:pt idx="0">
                  <c:v>Ujjaini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58000"/>
                  </a:schemeClr>
                </a:gs>
                <a:gs pos="0">
                  <a:schemeClr val="accent1">
                    <a:tint val="58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58000"/>
                      <a:lumMod val="75000"/>
                    </a:schemeClr>
                  </a:gs>
                  <a:gs pos="0">
                    <a:schemeClr val="accent1">
                      <a:tint val="58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Scheme'!$M$2:$M$27</c:f>
              <c:numCache>
                <c:formatCode>General</c:formatCode>
                <c:ptCount val="26"/>
                <c:pt idx="0">
                  <c:v>444</c:v>
                </c:pt>
                <c:pt idx="1">
                  <c:v>407</c:v>
                </c:pt>
                <c:pt idx="2">
                  <c:v>399</c:v>
                </c:pt>
                <c:pt idx="3">
                  <c:v>331</c:v>
                </c:pt>
                <c:pt idx="4">
                  <c:v>315</c:v>
                </c:pt>
                <c:pt idx="5">
                  <c:v>301</c:v>
                </c:pt>
                <c:pt idx="6">
                  <c:v>82</c:v>
                </c:pt>
                <c:pt idx="7">
                  <c:v>70</c:v>
                </c:pt>
                <c:pt idx="8">
                  <c:v>68</c:v>
                </c:pt>
                <c:pt idx="9">
                  <c:v>26</c:v>
                </c:pt>
                <c:pt idx="10">
                  <c:v>21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5A-42BB-B75E-0607E12D95EB}"/>
            </c:ext>
          </c:extLst>
        </c:ser>
        <c:ser>
          <c:idx val="12"/>
          <c:order val="12"/>
          <c:tx>
            <c:strRef>
              <c:f>'Benefits Govt Scheme'!$N$1</c:f>
              <c:strCache>
                <c:ptCount val="1"/>
                <c:pt idx="0">
                  <c:v>total Frequency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48667"/>
                  </a:schemeClr>
                </a:gs>
                <a:gs pos="0">
                  <a:schemeClr val="accent1">
                    <a:tint val="48667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48667"/>
                      <a:lumMod val="75000"/>
                    </a:schemeClr>
                  </a:gs>
                  <a:gs pos="0">
                    <a:schemeClr val="accent1">
                      <a:tint val="48667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Scheme'!$N$2:$N$27</c:f>
              <c:numCache>
                <c:formatCode>General</c:formatCode>
                <c:ptCount val="26"/>
                <c:pt idx="0">
                  <c:v>1986</c:v>
                </c:pt>
                <c:pt idx="1">
                  <c:v>1502</c:v>
                </c:pt>
                <c:pt idx="2">
                  <c:v>1661</c:v>
                </c:pt>
                <c:pt idx="3">
                  <c:v>1005</c:v>
                </c:pt>
                <c:pt idx="4">
                  <c:v>1048</c:v>
                </c:pt>
                <c:pt idx="5">
                  <c:v>714</c:v>
                </c:pt>
                <c:pt idx="6">
                  <c:v>1135</c:v>
                </c:pt>
                <c:pt idx="7">
                  <c:v>121</c:v>
                </c:pt>
                <c:pt idx="8">
                  <c:v>363</c:v>
                </c:pt>
                <c:pt idx="9">
                  <c:v>47</c:v>
                </c:pt>
                <c:pt idx="10">
                  <c:v>25</c:v>
                </c:pt>
                <c:pt idx="11">
                  <c:v>24</c:v>
                </c:pt>
                <c:pt idx="12">
                  <c:v>33</c:v>
                </c:pt>
                <c:pt idx="13">
                  <c:v>22</c:v>
                </c:pt>
                <c:pt idx="14">
                  <c:v>27</c:v>
                </c:pt>
                <c:pt idx="15">
                  <c:v>49</c:v>
                </c:pt>
                <c:pt idx="16">
                  <c:v>40</c:v>
                </c:pt>
                <c:pt idx="17">
                  <c:v>28</c:v>
                </c:pt>
                <c:pt idx="18">
                  <c:v>20</c:v>
                </c:pt>
                <c:pt idx="19">
                  <c:v>16</c:v>
                </c:pt>
                <c:pt idx="20">
                  <c:v>28</c:v>
                </c:pt>
                <c:pt idx="21">
                  <c:v>8</c:v>
                </c:pt>
                <c:pt idx="22">
                  <c:v>23</c:v>
                </c:pt>
                <c:pt idx="23">
                  <c:v>6</c:v>
                </c:pt>
                <c:pt idx="24">
                  <c:v>6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5A-42BB-B75E-0607E12D95EB}"/>
            </c:ext>
          </c:extLst>
        </c:ser>
        <c:ser>
          <c:idx val="13"/>
          <c:order val="13"/>
          <c:tx>
            <c:strRef>
              <c:f>'Benefits Govt Scheme'!$O$1</c:f>
              <c:strCache>
                <c:ptCount val="1"/>
                <c:pt idx="0">
                  <c:v>Percentage %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39333"/>
                  </a:schemeClr>
                </a:gs>
                <a:gs pos="0">
                  <a:schemeClr val="accent1">
                    <a:tint val="39333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39333"/>
                      <a:lumMod val="75000"/>
                    </a:schemeClr>
                  </a:gs>
                  <a:gs pos="0">
                    <a:schemeClr val="accent1">
                      <a:tint val="39333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'Benefits Govt Scheme'!$A$2:$A$27</c:f>
              <c:strCache>
                <c:ptCount val="26"/>
                <c:pt idx="0">
                  <c:v>Ayushman Card yojna</c:v>
                </c:pt>
                <c:pt idx="1">
                  <c:v>Sambal Card</c:v>
                </c:pt>
                <c:pt idx="2">
                  <c:v>PM Ujjawala Yojna</c:v>
                </c:pt>
                <c:pt idx="3">
                  <c:v>PM Kisan Samman Nidi yojna</c:v>
                </c:pt>
                <c:pt idx="4">
                  <c:v>PM Awas yojna</c:v>
                </c:pt>
                <c:pt idx="5">
                  <c:v>Karmkar card</c:v>
                </c:pt>
                <c:pt idx="6">
                  <c:v>Janani Suraksha Yojna</c:v>
                </c:pt>
                <c:pt idx="7">
                  <c:v>Annpurna Yojna</c:v>
                </c:pt>
                <c:pt idx="8">
                  <c:v>Pension Yojna</c:v>
                </c:pt>
                <c:pt idx="9">
                  <c:v>Gaav ki Beti Scholarship yojna</c:v>
                </c:pt>
                <c:pt idx="10">
                  <c:v>MP Rajya Bimari Sahayta Nidhi</c:v>
                </c:pt>
                <c:pt idx="11">
                  <c:v>Jiwan jaldhara yojna</c:v>
                </c:pt>
                <c:pt idx="12">
                  <c:v>DD Swasthya Card</c:v>
                </c:pt>
                <c:pt idx="13">
                  <c:v>PM Fasal Bima Yojna</c:v>
                </c:pt>
                <c:pt idx="14">
                  <c:v>Bhumi Sudhar yojna</c:v>
                </c:pt>
                <c:pt idx="15">
                  <c:v>CM Fasal Bima Yojna</c:v>
                </c:pt>
                <c:pt idx="16">
                  <c:v>PM Matri Vandana Yojna</c:v>
                </c:pt>
                <c:pt idx="17">
                  <c:v>IGMSY</c:v>
                </c:pt>
                <c:pt idx="18">
                  <c:v>CM Shramik Seva Yojna</c:v>
                </c:pt>
                <c:pt idx="19">
                  <c:v>DBAAKY</c:v>
                </c:pt>
                <c:pt idx="20">
                  <c:v>PMSS</c:v>
                </c:pt>
                <c:pt idx="21">
                  <c:v>PM Kusum Yojna</c:v>
                </c:pt>
                <c:pt idx="22">
                  <c:v>ST/SC Post Matric Scholarship yojna</c:v>
                </c:pt>
                <c:pt idx="23">
                  <c:v>Mrida Swasthy Card yojna</c:v>
                </c:pt>
                <c:pt idx="24">
                  <c:v>Jevik Kheti yojna</c:v>
                </c:pt>
                <c:pt idx="25">
                  <c:v>District Mining Fund scheme</c:v>
                </c:pt>
              </c:strCache>
            </c:strRef>
          </c:cat>
          <c:val>
            <c:numRef>
              <c:f>'Benefits Govt Scheme'!$O$2:$O$27</c:f>
              <c:numCache>
                <c:formatCode>0.00%</c:formatCode>
                <c:ptCount val="26"/>
                <c:pt idx="0">
                  <c:v>0.6014536644457904</c:v>
                </c:pt>
                <c:pt idx="1">
                  <c:v>0.45487583282858873</c:v>
                </c:pt>
                <c:pt idx="2">
                  <c:v>0.50302846759539677</c:v>
                </c:pt>
                <c:pt idx="3">
                  <c:v>0.30436099333737127</c:v>
                </c:pt>
                <c:pt idx="4">
                  <c:v>0.31738340399757725</c:v>
                </c:pt>
                <c:pt idx="5">
                  <c:v>0.21623258631132647</c:v>
                </c:pt>
                <c:pt idx="6">
                  <c:v>0.34373107207752879</c:v>
                </c:pt>
                <c:pt idx="7">
                  <c:v>3.6644457904300425E-2</c:v>
                </c:pt>
                <c:pt idx="8">
                  <c:v>0.10993337371290127</c:v>
                </c:pt>
                <c:pt idx="9">
                  <c:v>1.4233797698364628E-2</c:v>
                </c:pt>
                <c:pt idx="10">
                  <c:v>7.5711689884918228E-3</c:v>
                </c:pt>
                <c:pt idx="11">
                  <c:v>7.2683222289521504E-3</c:v>
                </c:pt>
                <c:pt idx="12">
                  <c:v>9.9939430648092065E-3</c:v>
                </c:pt>
                <c:pt idx="13">
                  <c:v>6.6626287098728041E-3</c:v>
                </c:pt>
                <c:pt idx="14">
                  <c:v>8.1768625075711691E-3</c:v>
                </c:pt>
                <c:pt idx="15">
                  <c:v>1.4839491217443974E-2</c:v>
                </c:pt>
                <c:pt idx="16">
                  <c:v>1.2113870381586917E-2</c:v>
                </c:pt>
                <c:pt idx="17">
                  <c:v>8.4797092671108423E-3</c:v>
                </c:pt>
                <c:pt idx="18">
                  <c:v>6.0569351907934586E-3</c:v>
                </c:pt>
                <c:pt idx="19">
                  <c:v>4.8455481526347667E-3</c:v>
                </c:pt>
                <c:pt idx="20">
                  <c:v>8.4797092671108423E-3</c:v>
                </c:pt>
                <c:pt idx="21">
                  <c:v>2.4227740763173833E-3</c:v>
                </c:pt>
                <c:pt idx="22">
                  <c:v>6.9654754694124773E-3</c:v>
                </c:pt>
                <c:pt idx="23">
                  <c:v>1.8170805572380376E-3</c:v>
                </c:pt>
                <c:pt idx="24">
                  <c:v>1.8170805572380376E-3</c:v>
                </c:pt>
                <c:pt idx="25">
                  <c:v>3.0284675953967292E-4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5A-42BB-B75E-0607E12D9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537667883"/>
        <c:axId val="131374385"/>
      </c:barChart>
      <c:catAx>
        <c:axId val="53766788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4385"/>
        <c:crosses val="autoZero"/>
        <c:auto val="1"/>
        <c:lblAlgn val="ctr"/>
        <c:lblOffset val="100"/>
        <c:tickLblSkip val="1"/>
        <c:noMultiLvlLbl val="0"/>
      </c:catAx>
      <c:valAx>
        <c:axId val="1313743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6678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Agriculture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'Agri Annual Income'!$A$2:$O$2</c:f>
              <c:strCache>
                <c:ptCount val="15"/>
                <c:pt idx="0">
                  <c:v>&lt;10000</c:v>
                </c:pt>
                <c:pt idx="1">
                  <c:v>4</c:v>
                </c:pt>
                <c:pt idx="2">
                  <c:v>140</c:v>
                </c:pt>
                <c:pt idx="3">
                  <c:v>65</c:v>
                </c:pt>
                <c:pt idx="4">
                  <c:v>126</c:v>
                </c:pt>
                <c:pt idx="5">
                  <c:v>177</c:v>
                </c:pt>
                <c:pt idx="6">
                  <c:v>206</c:v>
                </c:pt>
                <c:pt idx="7">
                  <c:v>44</c:v>
                </c:pt>
                <c:pt idx="8">
                  <c:v>180</c:v>
                </c:pt>
                <c:pt idx="9">
                  <c:v>336</c:v>
                </c:pt>
                <c:pt idx="10">
                  <c:v>66</c:v>
                </c:pt>
                <c:pt idx="11">
                  <c:v>200</c:v>
                </c:pt>
                <c:pt idx="12">
                  <c:v>259</c:v>
                </c:pt>
                <c:pt idx="13">
                  <c:v>1803</c:v>
                </c:pt>
                <c:pt idx="14">
                  <c:v>54.60%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72CB-4DDB-AFCC-9A32B5E952B0}"/>
            </c:ext>
          </c:extLst>
        </c:ser>
        <c:ser>
          <c:idx val="1"/>
          <c:order val="1"/>
          <c:tx>
            <c:strRef>
              <c:f>'Agri Annual Income'!$A$3:$O$3</c:f>
              <c:strCache>
                <c:ptCount val="15"/>
                <c:pt idx="0">
                  <c:v>10001-50000</c:v>
                </c:pt>
                <c:pt idx="1">
                  <c:v>147</c:v>
                </c:pt>
                <c:pt idx="2">
                  <c:v>2</c:v>
                </c:pt>
                <c:pt idx="3">
                  <c:v>0</c:v>
                </c:pt>
                <c:pt idx="4">
                  <c:v>21</c:v>
                </c:pt>
                <c:pt idx="5">
                  <c:v>45</c:v>
                </c:pt>
                <c:pt idx="6">
                  <c:v>37</c:v>
                </c:pt>
                <c:pt idx="7">
                  <c:v>3</c:v>
                </c:pt>
                <c:pt idx="8">
                  <c:v>105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89</c:v>
                </c:pt>
                <c:pt idx="13">
                  <c:v>456</c:v>
                </c:pt>
                <c:pt idx="14">
                  <c:v>13.81%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5-72CB-4DDB-AFCC-9A32B5E952B0}"/>
            </c:ext>
          </c:extLst>
        </c:ser>
        <c:ser>
          <c:idx val="2"/>
          <c:order val="2"/>
          <c:tx>
            <c:strRef>
              <c:f>'Agri Annual Income'!$A$4:$O$4</c:f>
              <c:strCache>
                <c:ptCount val="15"/>
                <c:pt idx="0">
                  <c:v>50000-100000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90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75</c:v>
                </c:pt>
                <c:pt idx="13">
                  <c:v>182</c:v>
                </c:pt>
                <c:pt idx="14">
                  <c:v>5.51%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72CB-4DDB-AFCC-9A32B5E952B0}"/>
            </c:ext>
          </c:extLst>
        </c:ser>
        <c:ser>
          <c:idx val="3"/>
          <c:order val="3"/>
          <c:tx>
            <c:strRef>
              <c:f>'Agri Annual Income'!$A$5:$O$5</c:f>
              <c:strCache>
                <c:ptCount val="15"/>
                <c:pt idx="0">
                  <c:v>&gt;100000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</c:v>
                </c:pt>
                <c:pt idx="13">
                  <c:v>191</c:v>
                </c:pt>
                <c:pt idx="14">
                  <c:v>5.78%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8-72CB-4DDB-AFCC-9A32B5E952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axId val="380608812"/>
        <c:axId val="920131756"/>
      </c:barChart>
      <c:catAx>
        <c:axId val="3806088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31756"/>
        <c:crosses val="autoZero"/>
        <c:auto val="1"/>
        <c:lblAlgn val="ctr"/>
        <c:lblOffset val="100"/>
        <c:noMultiLvlLbl val="0"/>
      </c:catAx>
      <c:valAx>
        <c:axId val="920131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8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Housing &amp;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0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'Housing and Facilities'!$A$2</c:f>
              <c:strCache>
                <c:ptCount val="1"/>
                <c:pt idx="0">
                  <c:v>Pacca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Facilities'!$B$2:$O$2</c:f>
              <c:numCache>
                <c:formatCode>General</c:formatCode>
                <c:ptCount val="14"/>
                <c:pt idx="0">
                  <c:v>18</c:v>
                </c:pt>
                <c:pt idx="1">
                  <c:v>26</c:v>
                </c:pt>
                <c:pt idx="2">
                  <c:v>1</c:v>
                </c:pt>
                <c:pt idx="3">
                  <c:v>39</c:v>
                </c:pt>
                <c:pt idx="4">
                  <c:v>14</c:v>
                </c:pt>
                <c:pt idx="5">
                  <c:v>4</c:v>
                </c:pt>
                <c:pt idx="6">
                  <c:v>10</c:v>
                </c:pt>
                <c:pt idx="7">
                  <c:v>261</c:v>
                </c:pt>
                <c:pt idx="8">
                  <c:v>18</c:v>
                </c:pt>
                <c:pt idx="9">
                  <c:v>6</c:v>
                </c:pt>
                <c:pt idx="10">
                  <c:v>15</c:v>
                </c:pt>
                <c:pt idx="11">
                  <c:v>158</c:v>
                </c:pt>
                <c:pt idx="12">
                  <c:v>570</c:v>
                </c:pt>
                <c:pt idx="13" formatCode="0.00%">
                  <c:v>0.17262265293761356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7-4E6E-803A-4930C8EC4FE9}"/>
            </c:ext>
          </c:extLst>
        </c:ser>
        <c:ser>
          <c:idx val="1"/>
          <c:order val="1"/>
          <c:tx>
            <c:strRef>
              <c:f>'Housing and Facilities'!$A$3</c:f>
              <c:strCache>
                <c:ptCount val="1"/>
                <c:pt idx="0">
                  <c:v>Semi Pacca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Facilities'!$B$3:$O$3</c:f>
              <c:numCache>
                <c:formatCode>General</c:formatCode>
                <c:ptCount val="14"/>
                <c:pt idx="0">
                  <c:v>34</c:v>
                </c:pt>
                <c:pt idx="1">
                  <c:v>22</c:v>
                </c:pt>
                <c:pt idx="2">
                  <c:v>4</c:v>
                </c:pt>
                <c:pt idx="3">
                  <c:v>97</c:v>
                </c:pt>
                <c:pt idx="4">
                  <c:v>6</c:v>
                </c:pt>
                <c:pt idx="5">
                  <c:v>25</c:v>
                </c:pt>
                <c:pt idx="6">
                  <c:v>8</c:v>
                </c:pt>
                <c:pt idx="7">
                  <c:v>138</c:v>
                </c:pt>
                <c:pt idx="8">
                  <c:v>5</c:v>
                </c:pt>
                <c:pt idx="9">
                  <c:v>44</c:v>
                </c:pt>
                <c:pt idx="10">
                  <c:v>43</c:v>
                </c:pt>
                <c:pt idx="11">
                  <c:v>171</c:v>
                </c:pt>
                <c:pt idx="12">
                  <c:v>597</c:v>
                </c:pt>
                <c:pt idx="13" formatCode="0.00%">
                  <c:v>0.18079951544518474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7-4E6E-803A-4930C8EC4FE9}"/>
            </c:ext>
          </c:extLst>
        </c:ser>
        <c:ser>
          <c:idx val="2"/>
          <c:order val="2"/>
          <c:tx>
            <c:strRef>
              <c:f>'Housing and Facilities'!$A$4</c:f>
              <c:strCache>
                <c:ptCount val="1"/>
                <c:pt idx="0">
                  <c:v>Kachcha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Facilities'!$B$4:$O$4</c:f>
              <c:numCache>
                <c:formatCode>General</c:formatCode>
                <c:ptCount val="14"/>
                <c:pt idx="0">
                  <c:v>298</c:v>
                </c:pt>
                <c:pt idx="1">
                  <c:v>114</c:v>
                </c:pt>
                <c:pt idx="2">
                  <c:v>73</c:v>
                </c:pt>
                <c:pt idx="3">
                  <c:v>89</c:v>
                </c:pt>
                <c:pt idx="4">
                  <c:v>213</c:v>
                </c:pt>
                <c:pt idx="5">
                  <c:v>221</c:v>
                </c:pt>
                <c:pt idx="6">
                  <c:v>52</c:v>
                </c:pt>
                <c:pt idx="7">
                  <c:v>86</c:v>
                </c:pt>
                <c:pt idx="8">
                  <c:v>331</c:v>
                </c:pt>
                <c:pt idx="9">
                  <c:v>191</c:v>
                </c:pt>
                <c:pt idx="10">
                  <c:v>217</c:v>
                </c:pt>
                <c:pt idx="11">
                  <c:v>256</c:v>
                </c:pt>
                <c:pt idx="12">
                  <c:v>2141</c:v>
                </c:pt>
                <c:pt idx="13" formatCode="0.00%">
                  <c:v>0.64839491217443979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7-4E6E-803A-4930C8EC4FE9}"/>
            </c:ext>
          </c:extLst>
        </c:ser>
        <c:ser>
          <c:idx val="3"/>
          <c:order val="3"/>
          <c:tx>
            <c:strRef>
              <c:f>'Housing and Facilities'!$A$5</c:f>
              <c:strCache>
                <c:ptCount val="1"/>
                <c:pt idx="0">
                  <c:v>Hut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Facilities'!$B$5:$O$5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 formatCode="0.00%">
                  <c:v>1.5142337976983646E-3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7-4E6E-803A-4930C8EC4FE9}"/>
            </c:ext>
          </c:extLst>
        </c:ser>
        <c:ser>
          <c:idx val="4"/>
          <c:order val="4"/>
          <c:tx>
            <c:strRef>
              <c:f>'Housing and Facilities'!$A$6</c:f>
              <c:strCache>
                <c:ptCount val="1"/>
                <c:pt idx="0">
                  <c:v>Toilet Availability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Facilities'!$B$6:$O$6</c:f>
              <c:numCache>
                <c:formatCode>General</c:formatCode>
                <c:ptCount val="14"/>
                <c:pt idx="0">
                  <c:v>15</c:v>
                </c:pt>
                <c:pt idx="1">
                  <c:v>35</c:v>
                </c:pt>
                <c:pt idx="2">
                  <c:v>10</c:v>
                </c:pt>
                <c:pt idx="3">
                  <c:v>165</c:v>
                </c:pt>
                <c:pt idx="4">
                  <c:v>120</c:v>
                </c:pt>
                <c:pt idx="5">
                  <c:v>46</c:v>
                </c:pt>
                <c:pt idx="6">
                  <c:v>16</c:v>
                </c:pt>
                <c:pt idx="7">
                  <c:v>354</c:v>
                </c:pt>
                <c:pt idx="8">
                  <c:v>20</c:v>
                </c:pt>
                <c:pt idx="9">
                  <c:v>4</c:v>
                </c:pt>
                <c:pt idx="10">
                  <c:v>159</c:v>
                </c:pt>
                <c:pt idx="11">
                  <c:v>524</c:v>
                </c:pt>
                <c:pt idx="12">
                  <c:v>1468</c:v>
                </c:pt>
                <c:pt idx="13" formatCode="0.00%">
                  <c:v>0.44457904300423984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7-4E6E-803A-4930C8EC4FE9}"/>
            </c:ext>
          </c:extLst>
        </c:ser>
        <c:ser>
          <c:idx val="5"/>
          <c:order val="5"/>
          <c:tx>
            <c:strRef>
              <c:f>'Housing and Facilities'!$A$7</c:f>
              <c:strCache>
                <c:ptCount val="1"/>
                <c:pt idx="0">
                  <c:v>Toilet Usage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Facilities'!$B$7:$O$7</c:f>
              <c:numCache>
                <c:formatCode>General</c:formatCode>
                <c:ptCount val="14"/>
                <c:pt idx="0">
                  <c:v>16</c:v>
                </c:pt>
                <c:pt idx="1">
                  <c:v>5</c:v>
                </c:pt>
                <c:pt idx="2">
                  <c:v>3</c:v>
                </c:pt>
                <c:pt idx="3">
                  <c:v>33</c:v>
                </c:pt>
                <c:pt idx="4">
                  <c:v>5</c:v>
                </c:pt>
                <c:pt idx="5">
                  <c:v>44</c:v>
                </c:pt>
                <c:pt idx="6">
                  <c:v>7</c:v>
                </c:pt>
                <c:pt idx="7">
                  <c:v>257</c:v>
                </c:pt>
                <c:pt idx="8">
                  <c:v>20</c:v>
                </c:pt>
                <c:pt idx="9">
                  <c:v>6</c:v>
                </c:pt>
                <c:pt idx="10">
                  <c:v>123</c:v>
                </c:pt>
                <c:pt idx="11">
                  <c:v>454</c:v>
                </c:pt>
                <c:pt idx="12">
                  <c:v>973</c:v>
                </c:pt>
                <c:pt idx="13" formatCode="0.00%">
                  <c:v>0.29466989703210178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7-4E6E-803A-4930C8EC4FE9}"/>
            </c:ext>
          </c:extLst>
        </c:ser>
        <c:ser>
          <c:idx val="6"/>
          <c:order val="6"/>
          <c:tx>
            <c:strRef>
              <c:f>'Housing and Facilities'!$A$8</c:f>
              <c:strCache>
                <c:ptCount val="1"/>
                <c:pt idx="0">
                  <c:v>Bathroom Availability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Facilities'!$B$8:$O$8</c:f>
              <c:numCache>
                <c:formatCode>General</c:formatCode>
                <c:ptCount val="14"/>
                <c:pt idx="0">
                  <c:v>21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2</c:v>
                </c:pt>
                <c:pt idx="5">
                  <c:v>29</c:v>
                </c:pt>
                <c:pt idx="6">
                  <c:v>7</c:v>
                </c:pt>
                <c:pt idx="7">
                  <c:v>219</c:v>
                </c:pt>
                <c:pt idx="8">
                  <c:v>20</c:v>
                </c:pt>
                <c:pt idx="9">
                  <c:v>2</c:v>
                </c:pt>
                <c:pt idx="10">
                  <c:v>13</c:v>
                </c:pt>
                <c:pt idx="11">
                  <c:v>456</c:v>
                </c:pt>
                <c:pt idx="12">
                  <c:v>782</c:v>
                </c:pt>
                <c:pt idx="13" formatCode="0.00%">
                  <c:v>0.23682616596002423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7-4E6E-803A-4930C8EC4FE9}"/>
            </c:ext>
          </c:extLst>
        </c:ser>
        <c:ser>
          <c:idx val="7"/>
          <c:order val="7"/>
          <c:tx>
            <c:strRef>
              <c:f>'Housing and Facilities'!$A$9</c:f>
              <c:strCache>
                <c:ptCount val="1"/>
                <c:pt idx="0">
                  <c:v>Bathroom Usage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Facilities'!$B$9:$O$9</c:f>
              <c:numCache>
                <c:formatCode>General</c:formatCode>
                <c:ptCount val="14"/>
                <c:pt idx="0">
                  <c:v>16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30</c:v>
                </c:pt>
                <c:pt idx="6">
                  <c:v>9</c:v>
                </c:pt>
                <c:pt idx="7">
                  <c:v>220</c:v>
                </c:pt>
                <c:pt idx="8">
                  <c:v>19</c:v>
                </c:pt>
                <c:pt idx="9">
                  <c:v>2</c:v>
                </c:pt>
                <c:pt idx="10">
                  <c:v>12</c:v>
                </c:pt>
                <c:pt idx="11">
                  <c:v>452</c:v>
                </c:pt>
                <c:pt idx="12">
                  <c:v>777</c:v>
                </c:pt>
                <c:pt idx="13" formatCode="0.00%">
                  <c:v>0.23531193216232588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27-4E6E-803A-4930C8EC4FE9}"/>
            </c:ext>
          </c:extLst>
        </c:ser>
        <c:ser>
          <c:idx val="8"/>
          <c:order val="8"/>
          <c:tx>
            <c:strRef>
              <c:f>'Housing and Facilities'!$A$10</c:f>
              <c:strCache>
                <c:ptCount val="1"/>
                <c:pt idx="0">
                  <c:v>Cooking Area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Facilities'!$B$10:$O$10</c:f>
              <c:numCache>
                <c:formatCode>General</c:formatCode>
                <c:ptCount val="14"/>
                <c:pt idx="0">
                  <c:v>320</c:v>
                </c:pt>
                <c:pt idx="1">
                  <c:v>140</c:v>
                </c:pt>
                <c:pt idx="2">
                  <c:v>5</c:v>
                </c:pt>
                <c:pt idx="3">
                  <c:v>24</c:v>
                </c:pt>
                <c:pt idx="4">
                  <c:v>0</c:v>
                </c:pt>
                <c:pt idx="5">
                  <c:v>57</c:v>
                </c:pt>
                <c:pt idx="6">
                  <c:v>18</c:v>
                </c:pt>
                <c:pt idx="7">
                  <c:v>250</c:v>
                </c:pt>
                <c:pt idx="8">
                  <c:v>326</c:v>
                </c:pt>
                <c:pt idx="9">
                  <c:v>56</c:v>
                </c:pt>
                <c:pt idx="10">
                  <c:v>110</c:v>
                </c:pt>
                <c:pt idx="11">
                  <c:v>456</c:v>
                </c:pt>
                <c:pt idx="12">
                  <c:v>1762</c:v>
                </c:pt>
                <c:pt idx="13" formatCode="0.00%">
                  <c:v>0.53361599030890372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27-4E6E-803A-4930C8EC4FE9}"/>
            </c:ext>
          </c:extLst>
        </c:ser>
        <c:ser>
          <c:idx val="9"/>
          <c:order val="9"/>
          <c:tx>
            <c:strRef>
              <c:f>'Housing and Facilities'!$A$11</c:f>
              <c:strCache>
                <c:ptCount val="1"/>
                <c:pt idx="0">
                  <c:v>Animal Shelter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and Facilities'!$B$1:$O$1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'Housing and Facilities'!$B$11:$O$11</c:f>
              <c:numCache>
                <c:formatCode>General</c:formatCode>
                <c:ptCount val="14"/>
                <c:pt idx="0">
                  <c:v>47</c:v>
                </c:pt>
                <c:pt idx="1">
                  <c:v>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37</c:v>
                </c:pt>
                <c:pt idx="6">
                  <c:v>7</c:v>
                </c:pt>
                <c:pt idx="7">
                  <c:v>267</c:v>
                </c:pt>
                <c:pt idx="8">
                  <c:v>18</c:v>
                </c:pt>
                <c:pt idx="9">
                  <c:v>32</c:v>
                </c:pt>
                <c:pt idx="10">
                  <c:v>11</c:v>
                </c:pt>
                <c:pt idx="11">
                  <c:v>439</c:v>
                </c:pt>
                <c:pt idx="12">
                  <c:v>875</c:v>
                </c:pt>
                <c:pt idx="13" formatCode="0.00%">
                  <c:v>0.2649909145972138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27-4E6E-803A-4930C8EC4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22310195"/>
        <c:axId val="175437219"/>
      </c:barChart>
      <c:catAx>
        <c:axId val="2223101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7219"/>
        <c:crosses val="autoZero"/>
        <c:auto val="1"/>
        <c:lblAlgn val="ctr"/>
        <c:lblOffset val="100"/>
        <c:noMultiLvlLbl val="0"/>
      </c:catAx>
      <c:valAx>
        <c:axId val="1754372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01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'Occupation and Crop Pattern'!$C$1</c:f>
              <c:strCache>
                <c:ptCount val="1"/>
                <c:pt idx="0">
                  <c:v>Manihari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Pattern'!$C$2:$C$24</c:f>
              <c:numCache>
                <c:formatCode>General</c:formatCode>
                <c:ptCount val="23"/>
                <c:pt idx="0">
                  <c:v>163</c:v>
                </c:pt>
                <c:pt idx="1">
                  <c:v>187</c:v>
                </c:pt>
                <c:pt idx="2">
                  <c:v>67</c:v>
                </c:pt>
                <c:pt idx="3">
                  <c:v>199</c:v>
                </c:pt>
                <c:pt idx="4">
                  <c:v>0</c:v>
                </c:pt>
                <c:pt idx="5">
                  <c:v>0</c:v>
                </c:pt>
                <c:pt idx="6">
                  <c:v>163</c:v>
                </c:pt>
                <c:pt idx="7">
                  <c:v>0</c:v>
                </c:pt>
                <c:pt idx="8">
                  <c:v>2</c:v>
                </c:pt>
                <c:pt idx="9">
                  <c:v>32</c:v>
                </c:pt>
                <c:pt idx="10">
                  <c:v>162</c:v>
                </c:pt>
                <c:pt idx="11">
                  <c:v>129</c:v>
                </c:pt>
                <c:pt idx="12">
                  <c:v>93</c:v>
                </c:pt>
                <c:pt idx="13">
                  <c:v>92</c:v>
                </c:pt>
                <c:pt idx="14">
                  <c:v>137</c:v>
                </c:pt>
                <c:pt idx="15">
                  <c:v>33</c:v>
                </c:pt>
                <c:pt idx="16">
                  <c:v>154</c:v>
                </c:pt>
                <c:pt idx="17">
                  <c:v>10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15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2AB-BF1B-31C3BCED983C}"/>
            </c:ext>
          </c:extLst>
        </c:ser>
        <c:ser>
          <c:idx val="1"/>
          <c:order val="1"/>
          <c:tx>
            <c:strRef>
              <c:f>'Occupation and Crop Pattern'!$D$1</c:f>
              <c:strCache>
                <c:ptCount val="1"/>
                <c:pt idx="0">
                  <c:v>Barhawadand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Pattern'!$D$2:$D$24</c:f>
              <c:numCache>
                <c:formatCode>General</c:formatCode>
                <c:ptCount val="23"/>
                <c:pt idx="0">
                  <c:v>145</c:v>
                </c:pt>
                <c:pt idx="1">
                  <c:v>102</c:v>
                </c:pt>
                <c:pt idx="2">
                  <c:v>120</c:v>
                </c:pt>
                <c:pt idx="3">
                  <c:v>70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129</c:v>
                </c:pt>
                <c:pt idx="9">
                  <c:v>145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139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2AB-BF1B-31C3BCED983C}"/>
            </c:ext>
          </c:extLst>
        </c:ser>
        <c:ser>
          <c:idx val="2"/>
          <c:order val="2"/>
          <c:tx>
            <c:strRef>
              <c:f>'Occupation and Crop Pattern'!$E$1</c:f>
              <c:strCache>
                <c:ptCount val="1"/>
                <c:pt idx="0">
                  <c:v>Chhadna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Pattern'!$E$2:$E$24</c:f>
              <c:numCache>
                <c:formatCode>General</c:formatCode>
                <c:ptCount val="23"/>
                <c:pt idx="0">
                  <c:v>65</c:v>
                </c:pt>
                <c:pt idx="1">
                  <c:v>64</c:v>
                </c:pt>
                <c:pt idx="2">
                  <c:v>3</c:v>
                </c:pt>
                <c:pt idx="3">
                  <c:v>37</c:v>
                </c:pt>
                <c:pt idx="4">
                  <c:v>10</c:v>
                </c:pt>
                <c:pt idx="5">
                  <c:v>49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53</c:v>
                </c:pt>
                <c:pt idx="10">
                  <c:v>53</c:v>
                </c:pt>
                <c:pt idx="11">
                  <c:v>3</c:v>
                </c:pt>
                <c:pt idx="12">
                  <c:v>1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63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36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2-42AB-BF1B-31C3BCED983C}"/>
            </c:ext>
          </c:extLst>
        </c:ser>
        <c:ser>
          <c:idx val="3"/>
          <c:order val="3"/>
          <c:tx>
            <c:strRef>
              <c:f>'Occupation and Crop Pattern'!$F$1</c:f>
              <c:strCache>
                <c:ptCount val="1"/>
                <c:pt idx="0">
                  <c:v>Deora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Pattern'!$F$2:$F$24</c:f>
              <c:numCache>
                <c:formatCode>General</c:formatCode>
                <c:ptCount val="23"/>
                <c:pt idx="0">
                  <c:v>222</c:v>
                </c:pt>
                <c:pt idx="1">
                  <c:v>87</c:v>
                </c:pt>
                <c:pt idx="2">
                  <c:v>108</c:v>
                </c:pt>
                <c:pt idx="3">
                  <c:v>98</c:v>
                </c:pt>
                <c:pt idx="4">
                  <c:v>0</c:v>
                </c:pt>
                <c:pt idx="5">
                  <c:v>1</c:v>
                </c:pt>
                <c:pt idx="6">
                  <c:v>52</c:v>
                </c:pt>
                <c:pt idx="7">
                  <c:v>12</c:v>
                </c:pt>
                <c:pt idx="8">
                  <c:v>154</c:v>
                </c:pt>
                <c:pt idx="9">
                  <c:v>42</c:v>
                </c:pt>
                <c:pt idx="10">
                  <c:v>222</c:v>
                </c:pt>
                <c:pt idx="11">
                  <c:v>204</c:v>
                </c:pt>
                <c:pt idx="12">
                  <c:v>200</c:v>
                </c:pt>
                <c:pt idx="13">
                  <c:v>166</c:v>
                </c:pt>
                <c:pt idx="14">
                  <c:v>0</c:v>
                </c:pt>
                <c:pt idx="15">
                  <c:v>98</c:v>
                </c:pt>
                <c:pt idx="16">
                  <c:v>26</c:v>
                </c:pt>
                <c:pt idx="17">
                  <c:v>222</c:v>
                </c:pt>
                <c:pt idx="18">
                  <c:v>210</c:v>
                </c:pt>
                <c:pt idx="19">
                  <c:v>10</c:v>
                </c:pt>
                <c:pt idx="20">
                  <c:v>61</c:v>
                </c:pt>
                <c:pt idx="21">
                  <c:v>98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2-42AB-BF1B-31C3BCED983C}"/>
            </c:ext>
          </c:extLst>
        </c:ser>
        <c:ser>
          <c:idx val="4"/>
          <c:order val="4"/>
          <c:tx>
            <c:strRef>
              <c:f>'Occupation and Crop Pattern'!$G$1</c:f>
              <c:strCache>
                <c:ptCount val="1"/>
                <c:pt idx="0">
                  <c:v>Kolhua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108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Pattern'!$G$2:$G$24</c:f>
              <c:numCache>
                <c:formatCode>General</c:formatCode>
                <c:ptCount val="23"/>
                <c:pt idx="0">
                  <c:v>226</c:v>
                </c:pt>
                <c:pt idx="1">
                  <c:v>225</c:v>
                </c:pt>
                <c:pt idx="2">
                  <c:v>212</c:v>
                </c:pt>
                <c:pt idx="3">
                  <c:v>147</c:v>
                </c:pt>
                <c:pt idx="4">
                  <c:v>2</c:v>
                </c:pt>
                <c:pt idx="5">
                  <c:v>0</c:v>
                </c:pt>
                <c:pt idx="6">
                  <c:v>225</c:v>
                </c:pt>
                <c:pt idx="7">
                  <c:v>0</c:v>
                </c:pt>
                <c:pt idx="8">
                  <c:v>0</c:v>
                </c:pt>
                <c:pt idx="9">
                  <c:v>226</c:v>
                </c:pt>
                <c:pt idx="10">
                  <c:v>226</c:v>
                </c:pt>
                <c:pt idx="11">
                  <c:v>222</c:v>
                </c:pt>
                <c:pt idx="12">
                  <c:v>34</c:v>
                </c:pt>
                <c:pt idx="13">
                  <c:v>46</c:v>
                </c:pt>
                <c:pt idx="14">
                  <c:v>0</c:v>
                </c:pt>
                <c:pt idx="15">
                  <c:v>60</c:v>
                </c:pt>
                <c:pt idx="16">
                  <c:v>10</c:v>
                </c:pt>
                <c:pt idx="17">
                  <c:v>226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2-42AB-BF1B-31C3BCED983C}"/>
            </c:ext>
          </c:extLst>
        </c:ser>
        <c:ser>
          <c:idx val="5"/>
          <c:order val="5"/>
          <c:tx>
            <c:strRef>
              <c:f>'Occupation and Crop Pattern'!$H$1</c:f>
              <c:strCache>
                <c:ptCount val="1"/>
                <c:pt idx="0">
                  <c:v>Kukraon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108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Pattern'!$H$2:$H$24</c:f>
              <c:numCache>
                <c:formatCode>General</c:formatCode>
                <c:ptCount val="23"/>
                <c:pt idx="0">
                  <c:v>248</c:v>
                </c:pt>
                <c:pt idx="1">
                  <c:v>247</c:v>
                </c:pt>
                <c:pt idx="2">
                  <c:v>189</c:v>
                </c:pt>
                <c:pt idx="3">
                  <c:v>168</c:v>
                </c:pt>
                <c:pt idx="4">
                  <c:v>0</c:v>
                </c:pt>
                <c:pt idx="5">
                  <c:v>1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235</c:v>
                </c:pt>
                <c:pt idx="10">
                  <c:v>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247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2-42AB-BF1B-31C3BCED983C}"/>
            </c:ext>
          </c:extLst>
        </c:ser>
        <c:ser>
          <c:idx val="6"/>
          <c:order val="6"/>
          <c:tx>
            <c:strRef>
              <c:f>'Occupation and Crop Pattern'!$I$1</c:f>
              <c:strCache>
                <c:ptCount val="1"/>
                <c:pt idx="0">
                  <c:v>Kunda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Pattern'!$I$2:$I$24</c:f>
              <c:numCache>
                <c:formatCode>General</c:formatCode>
                <c:ptCount val="23"/>
                <c:pt idx="0">
                  <c:v>48</c:v>
                </c:pt>
                <c:pt idx="1">
                  <c:v>22</c:v>
                </c:pt>
                <c:pt idx="2">
                  <c:v>31</c:v>
                </c:pt>
                <c:pt idx="3">
                  <c:v>52</c:v>
                </c:pt>
                <c:pt idx="4">
                  <c:v>0</c:v>
                </c:pt>
                <c:pt idx="5">
                  <c:v>4</c:v>
                </c:pt>
                <c:pt idx="6">
                  <c:v>28</c:v>
                </c:pt>
                <c:pt idx="7">
                  <c:v>2</c:v>
                </c:pt>
                <c:pt idx="8">
                  <c:v>32</c:v>
                </c:pt>
                <c:pt idx="9">
                  <c:v>43</c:v>
                </c:pt>
                <c:pt idx="10">
                  <c:v>30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42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72-42AB-BF1B-31C3BCED983C}"/>
            </c:ext>
          </c:extLst>
        </c:ser>
        <c:ser>
          <c:idx val="7"/>
          <c:order val="7"/>
          <c:tx>
            <c:strRef>
              <c:f>'Occupation and Crop Pattern'!$J$1</c:f>
              <c:strCache>
                <c:ptCount val="1"/>
                <c:pt idx="0">
                  <c:v>Majhauli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Pattern'!$J$2:$J$24</c:f>
              <c:numCache>
                <c:formatCode>General</c:formatCode>
                <c:ptCount val="23"/>
                <c:pt idx="0">
                  <c:v>462</c:v>
                </c:pt>
                <c:pt idx="1">
                  <c:v>46</c:v>
                </c:pt>
                <c:pt idx="2">
                  <c:v>131</c:v>
                </c:pt>
                <c:pt idx="3">
                  <c:v>333</c:v>
                </c:pt>
                <c:pt idx="4">
                  <c:v>25</c:v>
                </c:pt>
                <c:pt idx="5">
                  <c:v>60</c:v>
                </c:pt>
                <c:pt idx="6">
                  <c:v>225</c:v>
                </c:pt>
                <c:pt idx="7">
                  <c:v>83</c:v>
                </c:pt>
                <c:pt idx="8">
                  <c:v>122</c:v>
                </c:pt>
                <c:pt idx="9">
                  <c:v>385</c:v>
                </c:pt>
                <c:pt idx="10">
                  <c:v>438</c:v>
                </c:pt>
                <c:pt idx="11">
                  <c:v>429</c:v>
                </c:pt>
                <c:pt idx="12">
                  <c:v>260</c:v>
                </c:pt>
                <c:pt idx="13">
                  <c:v>87</c:v>
                </c:pt>
                <c:pt idx="14">
                  <c:v>225</c:v>
                </c:pt>
                <c:pt idx="15">
                  <c:v>370</c:v>
                </c:pt>
                <c:pt idx="16">
                  <c:v>40</c:v>
                </c:pt>
                <c:pt idx="17">
                  <c:v>467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37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72-42AB-BF1B-31C3BCED983C}"/>
            </c:ext>
          </c:extLst>
        </c:ser>
        <c:ser>
          <c:idx val="8"/>
          <c:order val="8"/>
          <c:tx>
            <c:strRef>
              <c:f>'Occupation and Crop Pattern'!$K$1</c:f>
              <c:strCache>
                <c:ptCount val="1"/>
                <c:pt idx="0">
                  <c:v>Pachaur 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Mod val="40000"/>
                    <a:lumOff val="60000"/>
                  </a:schemeClr>
                </a:gs>
                <a:gs pos="90000">
                  <a:schemeClr val="accent3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Pattern'!$K$2:$K$24</c:f>
              <c:numCache>
                <c:formatCode>General</c:formatCode>
                <c:ptCount val="23"/>
                <c:pt idx="0">
                  <c:v>336</c:v>
                </c:pt>
                <c:pt idx="1">
                  <c:v>296</c:v>
                </c:pt>
                <c:pt idx="2">
                  <c:v>0</c:v>
                </c:pt>
                <c:pt idx="3">
                  <c:v>350</c:v>
                </c:pt>
                <c:pt idx="4">
                  <c:v>0</c:v>
                </c:pt>
                <c:pt idx="5">
                  <c:v>29</c:v>
                </c:pt>
                <c:pt idx="6">
                  <c:v>327</c:v>
                </c:pt>
                <c:pt idx="7">
                  <c:v>0</c:v>
                </c:pt>
                <c:pt idx="8">
                  <c:v>1</c:v>
                </c:pt>
                <c:pt idx="9">
                  <c:v>319</c:v>
                </c:pt>
                <c:pt idx="10">
                  <c:v>330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331</c:v>
                </c:pt>
                <c:pt idx="18">
                  <c:v>339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72-42AB-BF1B-31C3BCED983C}"/>
            </c:ext>
          </c:extLst>
        </c:ser>
        <c:ser>
          <c:idx val="9"/>
          <c:order val="9"/>
          <c:tx>
            <c:strRef>
              <c:f>'Occupation and Crop Pattern'!$L$1</c:f>
              <c:strCache>
                <c:ptCount val="1"/>
                <c:pt idx="0">
                  <c:v>Talwa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60000"/>
                    <a:lumMod val="40000"/>
                    <a:lumOff val="60000"/>
                  </a:schemeClr>
                </a:gs>
                <a:gs pos="90000">
                  <a:schemeClr val="accent4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Pattern'!$L$2:$L$24</c:f>
              <c:numCache>
                <c:formatCode>General</c:formatCode>
                <c:ptCount val="23"/>
                <c:pt idx="0">
                  <c:v>166</c:v>
                </c:pt>
                <c:pt idx="1">
                  <c:v>74</c:v>
                </c:pt>
                <c:pt idx="2">
                  <c:v>54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66</c:v>
                </c:pt>
                <c:pt idx="11">
                  <c:v>64</c:v>
                </c:pt>
                <c:pt idx="12">
                  <c:v>66</c:v>
                </c:pt>
                <c:pt idx="13">
                  <c:v>66</c:v>
                </c:pt>
                <c:pt idx="14">
                  <c:v>40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12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2-42AB-BF1B-31C3BCED983C}"/>
            </c:ext>
          </c:extLst>
        </c:ser>
        <c:ser>
          <c:idx val="10"/>
          <c:order val="10"/>
          <c:tx>
            <c:strRef>
              <c:f>'Occupation and Crop Pattern'!$M$1</c:f>
              <c:strCache>
                <c:ptCount val="1"/>
                <c:pt idx="0">
                  <c:v>Tingudi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60000"/>
                    <a:lumMod val="40000"/>
                    <a:lumOff val="60000"/>
                  </a:schemeClr>
                </a:gs>
                <a:gs pos="90000">
                  <a:schemeClr val="accent5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Pattern'!$M$2:$M$24</c:f>
              <c:numCache>
                <c:formatCode>General</c:formatCode>
                <c:ptCount val="23"/>
                <c:pt idx="0">
                  <c:v>207</c:v>
                </c:pt>
                <c:pt idx="1">
                  <c:v>49</c:v>
                </c:pt>
                <c:pt idx="2">
                  <c:v>25</c:v>
                </c:pt>
                <c:pt idx="3">
                  <c:v>188</c:v>
                </c:pt>
                <c:pt idx="4">
                  <c:v>0</c:v>
                </c:pt>
                <c:pt idx="5">
                  <c:v>0</c:v>
                </c:pt>
                <c:pt idx="6">
                  <c:v>231</c:v>
                </c:pt>
                <c:pt idx="7">
                  <c:v>20</c:v>
                </c:pt>
                <c:pt idx="8">
                  <c:v>0</c:v>
                </c:pt>
                <c:pt idx="9">
                  <c:v>200</c:v>
                </c:pt>
                <c:pt idx="10">
                  <c:v>251</c:v>
                </c:pt>
                <c:pt idx="11">
                  <c:v>232</c:v>
                </c:pt>
                <c:pt idx="12">
                  <c:v>164</c:v>
                </c:pt>
                <c:pt idx="13">
                  <c:v>93</c:v>
                </c:pt>
                <c:pt idx="14">
                  <c:v>93</c:v>
                </c:pt>
                <c:pt idx="15">
                  <c:v>41</c:v>
                </c:pt>
                <c:pt idx="16">
                  <c:v>99</c:v>
                </c:pt>
                <c:pt idx="17">
                  <c:v>250</c:v>
                </c:pt>
                <c:pt idx="18">
                  <c:v>27</c:v>
                </c:pt>
                <c:pt idx="19">
                  <c:v>2</c:v>
                </c:pt>
                <c:pt idx="20">
                  <c:v>66</c:v>
                </c:pt>
                <c:pt idx="21">
                  <c:v>72</c:v>
                </c:pt>
                <c:pt idx="2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2-42AB-BF1B-31C3BCED983C}"/>
            </c:ext>
          </c:extLst>
        </c:ser>
        <c:ser>
          <c:idx val="11"/>
          <c:order val="11"/>
          <c:tx>
            <c:strRef>
              <c:f>'Occupation and Crop Pattern'!$N$1</c:f>
              <c:strCache>
                <c:ptCount val="1"/>
                <c:pt idx="0">
                  <c:v>Ujjaini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0000"/>
                    <a:lumMod val="40000"/>
                    <a:lumOff val="60000"/>
                  </a:schemeClr>
                </a:gs>
                <a:gs pos="90000">
                  <a:schemeClr val="accent6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Pattern'!$N$2:$N$24</c:f>
              <c:numCache>
                <c:formatCode>General</c:formatCode>
                <c:ptCount val="23"/>
                <c:pt idx="0">
                  <c:v>391</c:v>
                </c:pt>
                <c:pt idx="1">
                  <c:v>280</c:v>
                </c:pt>
                <c:pt idx="2">
                  <c:v>288</c:v>
                </c:pt>
                <c:pt idx="3">
                  <c:v>208</c:v>
                </c:pt>
                <c:pt idx="4">
                  <c:v>16</c:v>
                </c:pt>
                <c:pt idx="5">
                  <c:v>43</c:v>
                </c:pt>
                <c:pt idx="6">
                  <c:v>210</c:v>
                </c:pt>
                <c:pt idx="7">
                  <c:v>64</c:v>
                </c:pt>
                <c:pt idx="8">
                  <c:v>141</c:v>
                </c:pt>
                <c:pt idx="9">
                  <c:v>286</c:v>
                </c:pt>
                <c:pt idx="10">
                  <c:v>449</c:v>
                </c:pt>
                <c:pt idx="11">
                  <c:v>412</c:v>
                </c:pt>
                <c:pt idx="12">
                  <c:v>286</c:v>
                </c:pt>
                <c:pt idx="13">
                  <c:v>140</c:v>
                </c:pt>
                <c:pt idx="14">
                  <c:v>236</c:v>
                </c:pt>
                <c:pt idx="15">
                  <c:v>344</c:v>
                </c:pt>
                <c:pt idx="16">
                  <c:v>33</c:v>
                </c:pt>
                <c:pt idx="17">
                  <c:v>487</c:v>
                </c:pt>
                <c:pt idx="18">
                  <c:v>69</c:v>
                </c:pt>
                <c:pt idx="19">
                  <c:v>2</c:v>
                </c:pt>
                <c:pt idx="20">
                  <c:v>5</c:v>
                </c:pt>
                <c:pt idx="21">
                  <c:v>48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72-42AB-BF1B-31C3BCED983C}"/>
            </c:ext>
          </c:extLst>
        </c:ser>
        <c:ser>
          <c:idx val="12"/>
          <c:order val="12"/>
          <c:tx>
            <c:strRef>
              <c:f>'Occupation and Crop Pattern'!$O$1</c:f>
              <c:strCache>
                <c:ptCount val="1"/>
                <c:pt idx="0">
                  <c:v>total Frequency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80000"/>
                    <a:lumOff val="20000"/>
                    <a:lumMod val="40000"/>
                    <a:lumOff val="60000"/>
                  </a:schemeClr>
                </a:gs>
                <a:gs pos="90000">
                  <a:schemeClr val="accent1">
                    <a:lumMod val="80000"/>
                    <a:lumOff val="2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80000"/>
                      <a:lumOff val="2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Pattern'!$O$2:$O$24</c:f>
              <c:numCache>
                <c:formatCode>General</c:formatCode>
                <c:ptCount val="23"/>
                <c:pt idx="0">
                  <c:v>2679</c:v>
                </c:pt>
                <c:pt idx="1">
                  <c:v>1679</c:v>
                </c:pt>
                <c:pt idx="2">
                  <c:v>1228</c:v>
                </c:pt>
                <c:pt idx="3">
                  <c:v>1910</c:v>
                </c:pt>
                <c:pt idx="4">
                  <c:v>53</c:v>
                </c:pt>
                <c:pt idx="5">
                  <c:v>196</c:v>
                </c:pt>
                <c:pt idx="6">
                  <c:v>1790</c:v>
                </c:pt>
                <c:pt idx="7">
                  <c:v>184</c:v>
                </c:pt>
                <c:pt idx="8">
                  <c:v>587</c:v>
                </c:pt>
                <c:pt idx="9">
                  <c:v>1978</c:v>
                </c:pt>
                <c:pt idx="10">
                  <c:v>2305</c:v>
                </c:pt>
                <c:pt idx="11">
                  <c:v>1711</c:v>
                </c:pt>
                <c:pt idx="12">
                  <c:v>1114</c:v>
                </c:pt>
                <c:pt idx="13">
                  <c:v>711</c:v>
                </c:pt>
                <c:pt idx="14">
                  <c:v>740</c:v>
                </c:pt>
                <c:pt idx="15">
                  <c:v>1045</c:v>
                </c:pt>
                <c:pt idx="16">
                  <c:v>570</c:v>
                </c:pt>
                <c:pt idx="17">
                  <c:v>2412</c:v>
                </c:pt>
                <c:pt idx="18">
                  <c:v>693</c:v>
                </c:pt>
                <c:pt idx="19">
                  <c:v>21</c:v>
                </c:pt>
                <c:pt idx="20">
                  <c:v>135</c:v>
                </c:pt>
                <c:pt idx="21">
                  <c:v>368</c:v>
                </c:pt>
                <c:pt idx="2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72-42AB-BF1B-31C3BCED983C}"/>
            </c:ext>
          </c:extLst>
        </c:ser>
        <c:ser>
          <c:idx val="13"/>
          <c:order val="13"/>
          <c:tx>
            <c:strRef>
              <c:f>'Occupation and Crop Pattern'!$P$1</c:f>
              <c:strCache>
                <c:ptCount val="1"/>
                <c:pt idx="0">
                  <c:v>Percentage %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80000"/>
                    <a:lumOff val="20000"/>
                    <a:lumMod val="40000"/>
                    <a:lumOff val="60000"/>
                  </a:schemeClr>
                </a:gs>
                <a:gs pos="90000">
                  <a:schemeClr val="accent2">
                    <a:lumMod val="80000"/>
                    <a:lumOff val="2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2">
                      <a:lumMod val="80000"/>
                      <a:lumOff val="2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'Occupation and Crop Pattern'!$A$2:$B$24</c:f>
              <c:multiLvlStrCache>
                <c:ptCount val="23"/>
                <c:lvl>
                  <c:pt idx="0">
                    <c:v>Agriculture</c:v>
                  </c:pt>
                  <c:pt idx="1">
                    <c:v>Labourship</c:v>
                  </c:pt>
                  <c:pt idx="2">
                    <c:v>Forest Produce</c:v>
                  </c:pt>
                  <c:pt idx="3">
                    <c:v>Animal Husbandry</c:v>
                  </c:pt>
                  <c:pt idx="4">
                    <c:v>Business/Job</c:v>
                  </c:pt>
                  <c:pt idx="5">
                    <c:v>One</c:v>
                  </c:pt>
                  <c:pt idx="6">
                    <c:v>Two</c:v>
                  </c:pt>
                  <c:pt idx="7">
                    <c:v>Three</c:v>
                  </c:pt>
                  <c:pt idx="8">
                    <c:v>Mixed</c:v>
                  </c:pt>
                  <c:pt idx="9">
                    <c:v>Chawal</c:v>
                  </c:pt>
                  <c:pt idx="10">
                    <c:v>Gehu</c:v>
                  </c:pt>
                  <c:pt idx="11">
                    <c:v>Aloo</c:v>
                  </c:pt>
                  <c:pt idx="12">
                    <c:v>Matar</c:v>
                  </c:pt>
                  <c:pt idx="13">
                    <c:v>Chana</c:v>
                  </c:pt>
                  <c:pt idx="14">
                    <c:v>Alsi</c:v>
                  </c:pt>
                  <c:pt idx="15">
                    <c:v>Saraso</c:v>
                  </c:pt>
                  <c:pt idx="16">
                    <c:v>Jaaw</c:v>
                  </c:pt>
                  <c:pt idx="17">
                    <c:v>Makka</c:v>
                  </c:pt>
                  <c:pt idx="18">
                    <c:v>Bajra</c:v>
                  </c:pt>
                  <c:pt idx="19">
                    <c:v>Ragi</c:v>
                  </c:pt>
                  <c:pt idx="20">
                    <c:v>Moong</c:v>
                  </c:pt>
                  <c:pt idx="21">
                    <c:v>Mungfali</c:v>
                  </c:pt>
                  <c:pt idx="22">
                    <c:v>Kapas</c:v>
                  </c:pt>
                </c:lvl>
                <c:lvl>
                  <c:pt idx="0">
                    <c:v>Occupation</c:v>
                  </c:pt>
                  <c:pt idx="1">
                    <c:v>Occupation</c:v>
                  </c:pt>
                  <c:pt idx="2">
                    <c:v>Occupation</c:v>
                  </c:pt>
                  <c:pt idx="3">
                    <c:v>Occupation</c:v>
                  </c:pt>
                  <c:pt idx="4">
                    <c:v>Occupation</c:v>
                  </c:pt>
                  <c:pt idx="5">
                    <c:v>Crops Harvested in a Year</c:v>
                  </c:pt>
                  <c:pt idx="6">
                    <c:v>Crops Harvested in a Year</c:v>
                  </c:pt>
                  <c:pt idx="7">
                    <c:v>Crops Harvested in a Year</c:v>
                  </c:pt>
                  <c:pt idx="8">
                    <c:v>Crops Harvested in a Year</c:v>
                  </c:pt>
                  <c:pt idx="9">
                    <c:v>Crop Pattern in Rabi Season</c:v>
                  </c:pt>
                  <c:pt idx="10">
                    <c:v>Crop Pattern in Rabi Season</c:v>
                  </c:pt>
                  <c:pt idx="11">
                    <c:v>Crop Pattern in Rabi Season</c:v>
                  </c:pt>
                  <c:pt idx="12">
                    <c:v>Crop Pattern in Rabi Season</c:v>
                  </c:pt>
                  <c:pt idx="13">
                    <c:v>Crop Pattern in Rabi Season</c:v>
                  </c:pt>
                  <c:pt idx="14">
                    <c:v>Crop Pattern in Rabi Season</c:v>
                  </c:pt>
                  <c:pt idx="15">
                    <c:v>Crop Pattern in Rabi Season</c:v>
                  </c:pt>
                  <c:pt idx="16">
                    <c:v>Crop Pattern in Kharif Season</c:v>
                  </c:pt>
                  <c:pt idx="17">
                    <c:v>Crop Pattern in Kharif Season</c:v>
                  </c:pt>
                  <c:pt idx="18">
                    <c:v>Crop Pattern in Kharif Season</c:v>
                  </c:pt>
                  <c:pt idx="19">
                    <c:v>Crop Pattern in Kharif Season</c:v>
                  </c:pt>
                  <c:pt idx="20">
                    <c:v>Crop Pattern in Kharif Season</c:v>
                  </c:pt>
                  <c:pt idx="21">
                    <c:v>Crop Pattern in Kharif Season</c:v>
                  </c:pt>
                  <c:pt idx="22">
                    <c:v>Crop Pattern in Kharif Season</c:v>
                  </c:pt>
                </c:lvl>
              </c:multiLvlStrCache>
            </c:multiLvlStrRef>
          </c:cat>
          <c:val>
            <c:numRef>
              <c:f>'Occupation and Crop Pattern'!$P$2:$P$24</c:f>
              <c:numCache>
                <c:formatCode>0.00%</c:formatCode>
                <c:ptCount val="23"/>
                <c:pt idx="0">
                  <c:v>0.81132646880678405</c:v>
                </c:pt>
                <c:pt idx="1">
                  <c:v>0.50847970926711095</c:v>
                </c:pt>
                <c:pt idx="2">
                  <c:v>0.371895820714718</c:v>
                </c:pt>
                <c:pt idx="3">
                  <c:v>0.57843731072077498</c:v>
                </c:pt>
                <c:pt idx="4">
                  <c:v>1.60508782556027E-2</c:v>
                </c:pt>
                <c:pt idx="5">
                  <c:v>5.9357964869775903E-2</c:v>
                </c:pt>
                <c:pt idx="6">
                  <c:v>0.542095699576015</c:v>
                </c:pt>
                <c:pt idx="7">
                  <c:v>5.5723803755299797E-2</c:v>
                </c:pt>
                <c:pt idx="8">
                  <c:v>0.17777104784978801</c:v>
                </c:pt>
                <c:pt idx="9">
                  <c:v>0.59903089036947299</c:v>
                </c:pt>
                <c:pt idx="10">
                  <c:v>0.69806178073894598</c:v>
                </c:pt>
                <c:pt idx="11">
                  <c:v>0.51817080557238004</c:v>
                </c:pt>
                <c:pt idx="12">
                  <c:v>0.33737129012719602</c:v>
                </c:pt>
                <c:pt idx="13">
                  <c:v>0.21532404603270699</c:v>
                </c:pt>
                <c:pt idx="14">
                  <c:v>0.22410660205935801</c:v>
                </c:pt>
                <c:pt idx="15">
                  <c:v>0.316474863718958</c:v>
                </c:pt>
                <c:pt idx="16">
                  <c:v>0.172622652937614</c:v>
                </c:pt>
                <c:pt idx="17">
                  <c:v>0.73046638400969099</c:v>
                </c:pt>
                <c:pt idx="18">
                  <c:v>0.20987280436099301</c:v>
                </c:pt>
                <c:pt idx="19">
                  <c:v>6.35978195033313E-3</c:v>
                </c:pt>
                <c:pt idx="20">
                  <c:v>4.0884312537855801E-2</c:v>
                </c:pt>
                <c:pt idx="21">
                  <c:v>0.1114476075106</c:v>
                </c:pt>
                <c:pt idx="22">
                  <c:v>1.7867958812840701E-2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72-42AB-BF1B-31C3BCED98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562244763"/>
        <c:axId val="611340155"/>
      </c:barChart>
      <c:catAx>
        <c:axId val="5622447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40155"/>
        <c:crosses val="autoZero"/>
        <c:auto val="1"/>
        <c:lblAlgn val="ctr"/>
        <c:lblOffset val="100"/>
        <c:noMultiLvlLbl val="0"/>
      </c:catAx>
      <c:valAx>
        <c:axId val="6113401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244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6973684210526"/>
          <c:y val="5.49551199853453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Agro Water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Irrigation!$A$2</c:f>
              <c:strCache>
                <c:ptCount val="1"/>
                <c:pt idx="0">
                  <c:v>Personal Bore/Well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Irrigation!$B$1:$O$1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 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Irrigation!$B$2:$O$2</c:f>
              <c:numCache>
                <c:formatCode>General</c:formatCode>
                <c:ptCount val="14"/>
                <c:pt idx="0">
                  <c:v>113</c:v>
                </c:pt>
                <c:pt idx="1">
                  <c:v>83</c:v>
                </c:pt>
                <c:pt idx="2">
                  <c:v>17</c:v>
                </c:pt>
                <c:pt idx="3">
                  <c:v>195</c:v>
                </c:pt>
                <c:pt idx="4">
                  <c:v>225</c:v>
                </c:pt>
                <c:pt idx="5">
                  <c:v>181</c:v>
                </c:pt>
                <c:pt idx="6">
                  <c:v>40</c:v>
                </c:pt>
                <c:pt idx="7">
                  <c:v>401</c:v>
                </c:pt>
                <c:pt idx="8">
                  <c:v>67</c:v>
                </c:pt>
                <c:pt idx="9">
                  <c:v>166</c:v>
                </c:pt>
                <c:pt idx="10">
                  <c:v>188</c:v>
                </c:pt>
                <c:pt idx="11">
                  <c:v>397</c:v>
                </c:pt>
                <c:pt idx="12">
                  <c:v>2073</c:v>
                </c:pt>
                <c:pt idx="13" formatCode="0.00%">
                  <c:v>0.627801332525742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9-489A-90EA-FECEB8B5034D}"/>
            </c:ext>
          </c:extLst>
        </c:ser>
        <c:ser>
          <c:idx val="1"/>
          <c:order val="1"/>
          <c:tx>
            <c:strRef>
              <c:f>Irrigation!$A$3</c:f>
              <c:strCache>
                <c:ptCount val="1"/>
                <c:pt idx="0">
                  <c:v>Community Bore/Well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Irrigation!$B$1:$O$1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 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Irrigation!$B$3:$O$3</c:f>
              <c:numCache>
                <c:formatCode>General</c:formatCode>
                <c:ptCount val="14"/>
                <c:pt idx="0">
                  <c:v>43</c:v>
                </c:pt>
                <c:pt idx="1">
                  <c:v>8</c:v>
                </c:pt>
                <c:pt idx="2">
                  <c:v>6</c:v>
                </c:pt>
                <c:pt idx="3">
                  <c:v>24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61</c:v>
                </c:pt>
                <c:pt idx="8">
                  <c:v>285</c:v>
                </c:pt>
                <c:pt idx="9">
                  <c:v>14</c:v>
                </c:pt>
                <c:pt idx="10">
                  <c:v>2</c:v>
                </c:pt>
                <c:pt idx="11">
                  <c:v>162</c:v>
                </c:pt>
                <c:pt idx="12">
                  <c:v>614</c:v>
                </c:pt>
                <c:pt idx="13" formatCode="0.00%">
                  <c:v>0.18594791035735916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9-489A-90EA-FECEB8B5034D}"/>
            </c:ext>
          </c:extLst>
        </c:ser>
        <c:ser>
          <c:idx val="2"/>
          <c:order val="2"/>
          <c:tx>
            <c:strRef>
              <c:f>Irrigation!$A$4</c:f>
              <c:strCache>
                <c:ptCount val="1"/>
                <c:pt idx="0">
                  <c:v>Well/Canal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Irrigation!$B$1:$O$1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 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Irrigation!$B$4:$O$4</c:f>
              <c:numCache>
                <c:formatCode>General</c:formatCode>
                <c:ptCount val="14"/>
                <c:pt idx="0">
                  <c:v>7</c:v>
                </c:pt>
                <c:pt idx="1">
                  <c:v>2</c:v>
                </c:pt>
                <c:pt idx="2">
                  <c:v>46</c:v>
                </c:pt>
                <c:pt idx="3">
                  <c:v>3</c:v>
                </c:pt>
                <c:pt idx="4">
                  <c:v>0</c:v>
                </c:pt>
                <c:pt idx="5">
                  <c:v>66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26</c:v>
                </c:pt>
                <c:pt idx="12">
                  <c:v>168</c:v>
                </c:pt>
                <c:pt idx="13" formatCode="0.00%">
                  <c:v>5.0878255602665054E-2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9-489A-90EA-FECEB8B503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13411739"/>
        <c:axId val="854287828"/>
      </c:barChart>
      <c:catAx>
        <c:axId val="1134117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7828"/>
        <c:crosses val="autoZero"/>
        <c:auto val="1"/>
        <c:lblAlgn val="ctr"/>
        <c:lblOffset val="100"/>
        <c:noMultiLvlLbl val="0"/>
      </c:catAx>
      <c:valAx>
        <c:axId val="854287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1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'Other income and Migration'!$C$1</c:f>
              <c:strCache>
                <c:ptCount val="1"/>
                <c:pt idx="0">
                  <c:v>MAnihari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Migration'!$C$2:$C$16</c:f>
              <c:numCache>
                <c:formatCode>General</c:formatCode>
                <c:ptCount val="15"/>
                <c:pt idx="0">
                  <c:v>1</c:v>
                </c:pt>
                <c:pt idx="1">
                  <c:v>16</c:v>
                </c:pt>
                <c:pt idx="2">
                  <c:v>167</c:v>
                </c:pt>
                <c:pt idx="3">
                  <c:v>8</c:v>
                </c:pt>
                <c:pt idx="4">
                  <c:v>35</c:v>
                </c:pt>
                <c:pt idx="5">
                  <c:v>148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30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487F-823D-31E2501A0071}"/>
            </c:ext>
          </c:extLst>
        </c:ser>
        <c:ser>
          <c:idx val="1"/>
          <c:order val="1"/>
          <c:tx>
            <c:strRef>
              <c:f>'Other income and Migration'!$D$1</c:f>
              <c:strCache>
                <c:ptCount val="1"/>
                <c:pt idx="0">
                  <c:v>Barhawadand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Migration'!$D$2:$D$16</c:f>
              <c:numCache>
                <c:formatCode>General</c:formatCode>
                <c:ptCount val="15"/>
                <c:pt idx="0">
                  <c:v>101</c:v>
                </c:pt>
                <c:pt idx="1">
                  <c:v>29</c:v>
                </c:pt>
                <c:pt idx="2">
                  <c:v>2</c:v>
                </c:pt>
                <c:pt idx="3">
                  <c:v>0</c:v>
                </c:pt>
                <c:pt idx="4">
                  <c:v>102</c:v>
                </c:pt>
                <c:pt idx="5">
                  <c:v>3</c:v>
                </c:pt>
                <c:pt idx="6">
                  <c:v>41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0</c:v>
                </c:pt>
                <c:pt idx="11">
                  <c:v>120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487F-823D-31E2501A0071}"/>
            </c:ext>
          </c:extLst>
        </c:ser>
        <c:ser>
          <c:idx val="2"/>
          <c:order val="2"/>
          <c:tx>
            <c:strRef>
              <c:f>'Other income and Migration'!$E$1</c:f>
              <c:strCache>
                <c:ptCount val="1"/>
                <c:pt idx="0">
                  <c:v>Chhadna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Migration'!$E$2:$E$16</c:f>
              <c:numCache>
                <c:formatCode>General</c:formatCode>
                <c:ptCount val="15"/>
                <c:pt idx="0">
                  <c:v>67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64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487F-823D-31E2501A0071}"/>
            </c:ext>
          </c:extLst>
        </c:ser>
        <c:ser>
          <c:idx val="3"/>
          <c:order val="3"/>
          <c:tx>
            <c:strRef>
              <c:f>'Other income and Migration'!$F$1</c:f>
              <c:strCache>
                <c:ptCount val="1"/>
                <c:pt idx="0">
                  <c:v>Deora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Migration'!$F$2:$F$16</c:f>
              <c:numCache>
                <c:formatCode>General</c:formatCode>
                <c:ptCount val="15"/>
                <c:pt idx="0">
                  <c:v>117</c:v>
                </c:pt>
                <c:pt idx="1">
                  <c:v>72</c:v>
                </c:pt>
                <c:pt idx="2">
                  <c:v>3</c:v>
                </c:pt>
                <c:pt idx="3">
                  <c:v>0</c:v>
                </c:pt>
                <c:pt idx="4">
                  <c:v>190</c:v>
                </c:pt>
                <c:pt idx="5">
                  <c:v>22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6-487F-823D-31E2501A0071}"/>
            </c:ext>
          </c:extLst>
        </c:ser>
        <c:ser>
          <c:idx val="4"/>
          <c:order val="4"/>
          <c:tx>
            <c:strRef>
              <c:f>'Other income and Migration'!$G$1</c:f>
              <c:strCache>
                <c:ptCount val="1"/>
                <c:pt idx="0">
                  <c:v>Kolhua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Migration'!$G$2:$G$16</c:f>
              <c:numCache>
                <c:formatCode>General</c:formatCode>
                <c:ptCount val="15"/>
                <c:pt idx="0">
                  <c:v>164</c:v>
                </c:pt>
                <c:pt idx="1">
                  <c:v>25</c:v>
                </c:pt>
                <c:pt idx="2">
                  <c:v>36</c:v>
                </c:pt>
                <c:pt idx="3">
                  <c:v>0</c:v>
                </c:pt>
                <c:pt idx="4">
                  <c:v>195</c:v>
                </c:pt>
                <c:pt idx="5">
                  <c:v>12</c:v>
                </c:pt>
                <c:pt idx="6">
                  <c:v>18</c:v>
                </c:pt>
                <c:pt idx="7">
                  <c:v>212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6-487F-823D-31E2501A0071}"/>
            </c:ext>
          </c:extLst>
        </c:ser>
        <c:ser>
          <c:idx val="5"/>
          <c:order val="5"/>
          <c:tx>
            <c:strRef>
              <c:f>'Other income and Migration'!$H$1</c:f>
              <c:strCache>
                <c:ptCount val="1"/>
                <c:pt idx="0">
                  <c:v>Kukraon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Migration'!$H$2:$H$16</c:f>
              <c:numCache>
                <c:formatCode>General</c:formatCode>
                <c:ptCount val="15"/>
                <c:pt idx="0">
                  <c:v>35</c:v>
                </c:pt>
                <c:pt idx="1">
                  <c:v>208</c:v>
                </c:pt>
                <c:pt idx="2">
                  <c:v>4</c:v>
                </c:pt>
                <c:pt idx="3">
                  <c:v>0</c:v>
                </c:pt>
                <c:pt idx="4">
                  <c:v>242</c:v>
                </c:pt>
                <c:pt idx="5">
                  <c:v>5</c:v>
                </c:pt>
                <c:pt idx="6">
                  <c:v>0</c:v>
                </c:pt>
                <c:pt idx="7">
                  <c:v>138</c:v>
                </c:pt>
                <c:pt idx="8">
                  <c:v>49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6-487F-823D-31E2501A0071}"/>
            </c:ext>
          </c:extLst>
        </c:ser>
        <c:ser>
          <c:idx val="6"/>
          <c:order val="6"/>
          <c:tx>
            <c:strRef>
              <c:f>'Other income and Migration'!$I$1</c:f>
              <c:strCache>
                <c:ptCount val="1"/>
                <c:pt idx="0">
                  <c:v>Kunda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Migration'!$I$2:$I$16</c:f>
              <c:numCache>
                <c:formatCode>General</c:formatCode>
                <c:ptCount val="15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E6-487F-823D-31E2501A0071}"/>
            </c:ext>
          </c:extLst>
        </c:ser>
        <c:ser>
          <c:idx val="7"/>
          <c:order val="7"/>
          <c:tx>
            <c:strRef>
              <c:f>'Other income and Migration'!$J$1</c:f>
              <c:strCache>
                <c:ptCount val="1"/>
                <c:pt idx="0">
                  <c:v>Majhauli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Migration'!$J$2:$J$16</c:f>
              <c:numCache>
                <c:formatCode>General</c:formatCode>
                <c:ptCount val="1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39</c:v>
                </c:pt>
                <c:pt idx="8">
                  <c:v>90</c:v>
                </c:pt>
                <c:pt idx="9">
                  <c:v>2</c:v>
                </c:pt>
                <c:pt idx="10">
                  <c:v>0</c:v>
                </c:pt>
                <c:pt idx="11">
                  <c:v>276</c:v>
                </c:pt>
                <c:pt idx="12">
                  <c:v>71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6-487F-823D-31E2501A0071}"/>
            </c:ext>
          </c:extLst>
        </c:ser>
        <c:ser>
          <c:idx val="8"/>
          <c:order val="8"/>
          <c:tx>
            <c:strRef>
              <c:f>'Other income and Migration'!$K$1</c:f>
              <c:strCache>
                <c:ptCount val="1"/>
                <c:pt idx="0">
                  <c:v>Pachaur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Migration'!$K$2:$K$16</c:f>
              <c:numCache>
                <c:formatCode>General</c:formatCode>
                <c:ptCount val="15"/>
                <c:pt idx="0">
                  <c:v>218</c:v>
                </c:pt>
                <c:pt idx="1">
                  <c:v>78</c:v>
                </c:pt>
                <c:pt idx="2">
                  <c:v>0</c:v>
                </c:pt>
                <c:pt idx="3">
                  <c:v>0</c:v>
                </c:pt>
                <c:pt idx="4">
                  <c:v>241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E6-487F-823D-31E2501A0071}"/>
            </c:ext>
          </c:extLst>
        </c:ser>
        <c:ser>
          <c:idx val="9"/>
          <c:order val="9"/>
          <c:tx>
            <c:strRef>
              <c:f>'Other income and Migration'!$L$1</c:f>
              <c:strCache>
                <c:ptCount val="1"/>
                <c:pt idx="0">
                  <c:v>Talwa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Migration'!$L$2:$L$16</c:f>
              <c:numCache>
                <c:formatCode>General</c:formatCode>
                <c:ptCount val="15"/>
                <c:pt idx="0">
                  <c:v>74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74</c:v>
                </c:pt>
                <c:pt idx="5">
                  <c:v>0</c:v>
                </c:pt>
                <c:pt idx="6">
                  <c:v>0</c:v>
                </c:pt>
                <c:pt idx="7">
                  <c:v>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E6-487F-823D-31E2501A0071}"/>
            </c:ext>
          </c:extLst>
        </c:ser>
        <c:ser>
          <c:idx val="10"/>
          <c:order val="10"/>
          <c:tx>
            <c:strRef>
              <c:f>'Other income and Migration'!$M$1</c:f>
              <c:strCache>
                <c:ptCount val="1"/>
                <c:pt idx="0">
                  <c:v>Tingudi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Migration'!$M$2:$M$16</c:f>
              <c:numCache>
                <c:formatCode>General</c:formatCode>
                <c:ptCount val="15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5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E6-487F-823D-31E2501A0071}"/>
            </c:ext>
          </c:extLst>
        </c:ser>
        <c:ser>
          <c:idx val="11"/>
          <c:order val="11"/>
          <c:tx>
            <c:strRef>
              <c:f>'Other income and Migration'!$N$1</c:f>
              <c:strCache>
                <c:ptCount val="1"/>
                <c:pt idx="0">
                  <c:v>Ujjaini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Migration'!$N$2:$N$16</c:f>
              <c:numCache>
                <c:formatCode>General</c:formatCode>
                <c:ptCount val="15"/>
                <c:pt idx="0">
                  <c:v>280</c:v>
                </c:pt>
                <c:pt idx="1">
                  <c:v>42</c:v>
                </c:pt>
                <c:pt idx="2">
                  <c:v>89</c:v>
                </c:pt>
                <c:pt idx="3">
                  <c:v>0</c:v>
                </c:pt>
                <c:pt idx="4">
                  <c:v>347</c:v>
                </c:pt>
                <c:pt idx="5">
                  <c:v>82</c:v>
                </c:pt>
                <c:pt idx="6">
                  <c:v>19</c:v>
                </c:pt>
                <c:pt idx="7">
                  <c:v>288</c:v>
                </c:pt>
                <c:pt idx="8">
                  <c:v>15</c:v>
                </c:pt>
                <c:pt idx="9">
                  <c:v>4</c:v>
                </c:pt>
                <c:pt idx="10">
                  <c:v>0</c:v>
                </c:pt>
                <c:pt idx="11">
                  <c:v>208</c:v>
                </c:pt>
                <c:pt idx="12">
                  <c:v>60</c:v>
                </c:pt>
                <c:pt idx="13">
                  <c:v>11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E6-487F-823D-31E2501A0071}"/>
            </c:ext>
          </c:extLst>
        </c:ser>
        <c:ser>
          <c:idx val="12"/>
          <c:order val="12"/>
          <c:tx>
            <c:strRef>
              <c:f>'Other income and Migration'!$O$1</c:f>
              <c:strCache>
                <c:ptCount val="1"/>
                <c:pt idx="0">
                  <c:v>total Frequency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Migration'!$O$2:$O$16</c:f>
              <c:numCache>
                <c:formatCode>General</c:formatCode>
                <c:ptCount val="15"/>
                <c:pt idx="0">
                  <c:v>1172</c:v>
                </c:pt>
                <c:pt idx="1">
                  <c:v>477</c:v>
                </c:pt>
                <c:pt idx="2">
                  <c:v>307</c:v>
                </c:pt>
                <c:pt idx="3">
                  <c:v>8</c:v>
                </c:pt>
                <c:pt idx="4">
                  <c:v>1605</c:v>
                </c:pt>
                <c:pt idx="5">
                  <c:v>342</c:v>
                </c:pt>
                <c:pt idx="6">
                  <c:v>79</c:v>
                </c:pt>
                <c:pt idx="7">
                  <c:v>797</c:v>
                </c:pt>
                <c:pt idx="8">
                  <c:v>183</c:v>
                </c:pt>
                <c:pt idx="9">
                  <c:v>34</c:v>
                </c:pt>
                <c:pt idx="10">
                  <c:v>0</c:v>
                </c:pt>
                <c:pt idx="11">
                  <c:v>766</c:v>
                </c:pt>
                <c:pt idx="12">
                  <c:v>157</c:v>
                </c:pt>
                <c:pt idx="13">
                  <c:v>44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E6-487F-823D-31E2501A0071}"/>
            </c:ext>
          </c:extLst>
        </c:ser>
        <c:ser>
          <c:idx val="13"/>
          <c:order val="13"/>
          <c:tx>
            <c:strRef>
              <c:f>'Other income and Migration'!$P$1</c:f>
              <c:strCache>
                <c:ptCount val="1"/>
                <c:pt idx="0">
                  <c:v>Percentage %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'Other income and Migration'!$A$2:$B$16</c:f>
              <c:multiLvlStrCache>
                <c:ptCount val="15"/>
                <c:lvl>
                  <c:pt idx="0">
                    <c:v>Less than 5000</c:v>
                  </c:pt>
                  <c:pt idx="1">
                    <c:v>5000 - 10000</c:v>
                  </c:pt>
                  <c:pt idx="2">
                    <c:v>10001 - 50000</c:v>
                  </c:pt>
                  <c:pt idx="3">
                    <c:v>More than 100000</c:v>
                  </c:pt>
                  <c:pt idx="4">
                    <c:v>Local</c:v>
                  </c:pt>
                  <c:pt idx="5">
                    <c:v>Near by City</c:v>
                  </c:pt>
                  <c:pt idx="6">
                    <c:v>Out of State</c:v>
                  </c:pt>
                  <c:pt idx="7">
                    <c:v>Less than 5000</c:v>
                  </c:pt>
                  <c:pt idx="8">
                    <c:v>5000 - 10000</c:v>
                  </c:pt>
                  <c:pt idx="9">
                    <c:v>10001 - 50000</c:v>
                  </c:pt>
                  <c:pt idx="10">
                    <c:v>More than 100000</c:v>
                  </c:pt>
                  <c:pt idx="11">
                    <c:v>Less than 5000</c:v>
                  </c:pt>
                  <c:pt idx="12">
                    <c:v>5000 - 10000</c:v>
                  </c:pt>
                  <c:pt idx="13">
                    <c:v>10001 - 50000</c:v>
                  </c:pt>
                  <c:pt idx="14">
                    <c:v>More than 100000</c:v>
                  </c:pt>
                </c:lvl>
                <c:lvl>
                  <c:pt idx="0">
                    <c:v>Labourship Annual Income</c:v>
                  </c:pt>
                  <c:pt idx="1">
                    <c:v>Labourship Annual Income</c:v>
                  </c:pt>
                  <c:pt idx="2">
                    <c:v>Labourship Annual Income</c:v>
                  </c:pt>
                  <c:pt idx="3">
                    <c:v>Labourship Annual Income</c:v>
                  </c:pt>
                  <c:pt idx="4">
                    <c:v>Migration Trends</c:v>
                  </c:pt>
                  <c:pt idx="5">
                    <c:v>Migration Trends</c:v>
                  </c:pt>
                  <c:pt idx="6">
                    <c:v>Migration Trends</c:v>
                  </c:pt>
                  <c:pt idx="7">
                    <c:v>Forest Produce Annual Income</c:v>
                  </c:pt>
                  <c:pt idx="8">
                    <c:v>Forest Produce Annual Income</c:v>
                  </c:pt>
                  <c:pt idx="9">
                    <c:v>Forest Produce Annual Income</c:v>
                  </c:pt>
                  <c:pt idx="10">
                    <c:v>Forest Produce Annual Income</c:v>
                  </c:pt>
                  <c:pt idx="11">
                    <c:v>Animal Husbandry Annual Income</c:v>
                  </c:pt>
                  <c:pt idx="12">
                    <c:v>Animal Husbandry Annual Income</c:v>
                  </c:pt>
                  <c:pt idx="13">
                    <c:v>Animal Husbandry Annual Income</c:v>
                  </c:pt>
                  <c:pt idx="14">
                    <c:v>Animal Husbandry Annual Income</c:v>
                  </c:pt>
                </c:lvl>
              </c:multiLvlStrCache>
            </c:multiLvlStrRef>
          </c:cat>
          <c:val>
            <c:numRef>
              <c:f>'Other income and Migration'!$P$2:$P$16</c:f>
              <c:numCache>
                <c:formatCode>0.00%</c:formatCode>
                <c:ptCount val="15"/>
                <c:pt idx="0">
                  <c:v>0.35493640218049666</c:v>
                </c:pt>
                <c:pt idx="1">
                  <c:v>0.14445790430042399</c:v>
                </c:pt>
                <c:pt idx="2">
                  <c:v>9.2973955178679582E-2</c:v>
                </c:pt>
                <c:pt idx="3">
                  <c:v>2.4227740763173833E-3</c:v>
                </c:pt>
                <c:pt idx="4">
                  <c:v>0.48606904906117504</c:v>
                </c:pt>
                <c:pt idx="5">
                  <c:v>0.10357359176256814</c:v>
                </c:pt>
                <c:pt idx="6">
                  <c:v>2.3924894003634161E-2</c:v>
                </c:pt>
                <c:pt idx="7">
                  <c:v>0.24136886735311933</c:v>
                </c:pt>
                <c:pt idx="8">
                  <c:v>5.5420956995760148E-2</c:v>
                </c:pt>
                <c:pt idx="9">
                  <c:v>1.029678982434888E-2</c:v>
                </c:pt>
                <c:pt idx="10">
                  <c:v>0</c:v>
                </c:pt>
                <c:pt idx="11">
                  <c:v>0.23198061780738946</c:v>
                </c:pt>
                <c:pt idx="12">
                  <c:v>4.7546941247728652E-2</c:v>
                </c:pt>
                <c:pt idx="13">
                  <c:v>1.3325257419745608E-2</c:v>
                </c:pt>
                <c:pt idx="14">
                  <c:v>1.0902483343428226E-2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E6-487F-823D-31E2501A0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81582431"/>
        <c:axId val="607851741"/>
      </c:barChart>
      <c:catAx>
        <c:axId val="88158243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1741"/>
        <c:crosses val="autoZero"/>
        <c:auto val="1"/>
        <c:lblAlgn val="ctr"/>
        <c:lblOffset val="100"/>
        <c:noMultiLvlLbl val="0"/>
      </c:catAx>
      <c:valAx>
        <c:axId val="6078517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5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Drinking Water Availability &amp;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2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'Drinking water Status'!$A$2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'Drinking water Status'!$B$1:$O$1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'Drinking water Status'!$B$2:$O$2</c:f>
              <c:numCache>
                <c:formatCode>General</c:formatCode>
                <c:ptCount val="14"/>
                <c:pt idx="0">
                  <c:v>24</c:v>
                </c:pt>
                <c:pt idx="1">
                  <c:v>78</c:v>
                </c:pt>
                <c:pt idx="2">
                  <c:v>42</c:v>
                </c:pt>
                <c:pt idx="3">
                  <c:v>82</c:v>
                </c:pt>
                <c:pt idx="4">
                  <c:v>202</c:v>
                </c:pt>
                <c:pt idx="5">
                  <c:v>32</c:v>
                </c:pt>
                <c:pt idx="6">
                  <c:v>67</c:v>
                </c:pt>
                <c:pt idx="7">
                  <c:v>448</c:v>
                </c:pt>
                <c:pt idx="8">
                  <c:v>349</c:v>
                </c:pt>
                <c:pt idx="9">
                  <c:v>204</c:v>
                </c:pt>
                <c:pt idx="10">
                  <c:v>161</c:v>
                </c:pt>
                <c:pt idx="11">
                  <c:v>307</c:v>
                </c:pt>
                <c:pt idx="12">
                  <c:v>1996</c:v>
                </c:pt>
                <c:pt idx="13" formatCode="0.00%">
                  <c:v>0.60448213204118695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D-4F78-9959-D77161CCF538}"/>
            </c:ext>
          </c:extLst>
        </c:ser>
        <c:ser>
          <c:idx val="1"/>
          <c:order val="1"/>
          <c:tx>
            <c:strRef>
              <c:f>'Drinking water Status'!$A$3</c:f>
              <c:strCache>
                <c:ptCount val="1"/>
                <c:pt idx="0">
                  <c:v>Not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'Drinking water Status'!$B$1:$O$1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'Drinking water Status'!$B$3:$O$3</c:f>
              <c:numCache>
                <c:formatCode>General</c:formatCode>
                <c:ptCount val="14"/>
                <c:pt idx="0">
                  <c:v>326</c:v>
                </c:pt>
                <c:pt idx="1">
                  <c:v>73</c:v>
                </c:pt>
                <c:pt idx="2">
                  <c:v>36</c:v>
                </c:pt>
                <c:pt idx="3">
                  <c:v>148</c:v>
                </c:pt>
                <c:pt idx="4">
                  <c:v>31</c:v>
                </c:pt>
                <c:pt idx="5">
                  <c:v>218</c:v>
                </c:pt>
                <c:pt idx="6">
                  <c:v>3</c:v>
                </c:pt>
                <c:pt idx="7">
                  <c:v>37</c:v>
                </c:pt>
                <c:pt idx="8">
                  <c:v>5</c:v>
                </c:pt>
                <c:pt idx="9">
                  <c:v>37</c:v>
                </c:pt>
                <c:pt idx="10">
                  <c:v>114</c:v>
                </c:pt>
                <c:pt idx="11">
                  <c:v>278</c:v>
                </c:pt>
                <c:pt idx="12">
                  <c:v>1306</c:v>
                </c:pt>
                <c:pt idx="13" formatCode="0.00%">
                  <c:v>0.395517867958813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D-4F78-9959-D77161CCF538}"/>
            </c:ext>
          </c:extLst>
        </c:ser>
        <c:ser>
          <c:idx val="2"/>
          <c:order val="2"/>
          <c:tx>
            <c:strRef>
              <c:f>'Drinking water Status'!$A$4</c:f>
              <c:strCache>
                <c:ptCount val="1"/>
                <c:pt idx="0">
                  <c:v>Personal Bore/Well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'Drinking water Status'!$B$1:$O$1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'Drinking water Status'!$B$4:$O$4</c:f>
              <c:numCache>
                <c:formatCode>General</c:formatCode>
                <c:ptCount val="14"/>
                <c:pt idx="0">
                  <c:v>176</c:v>
                </c:pt>
                <c:pt idx="1">
                  <c:v>84</c:v>
                </c:pt>
                <c:pt idx="2">
                  <c:v>17</c:v>
                </c:pt>
                <c:pt idx="3">
                  <c:v>185</c:v>
                </c:pt>
                <c:pt idx="4">
                  <c:v>223</c:v>
                </c:pt>
                <c:pt idx="5">
                  <c:v>160</c:v>
                </c:pt>
                <c:pt idx="6">
                  <c:v>45</c:v>
                </c:pt>
                <c:pt idx="7">
                  <c:v>448</c:v>
                </c:pt>
                <c:pt idx="8">
                  <c:v>22</c:v>
                </c:pt>
                <c:pt idx="9">
                  <c:v>200</c:v>
                </c:pt>
                <c:pt idx="10">
                  <c:v>160</c:v>
                </c:pt>
                <c:pt idx="11">
                  <c:v>394</c:v>
                </c:pt>
                <c:pt idx="12">
                  <c:v>2114</c:v>
                </c:pt>
                <c:pt idx="13" formatCode="0.00%">
                  <c:v>0.64021804966686902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D-4F78-9959-D77161CCF538}"/>
            </c:ext>
          </c:extLst>
        </c:ser>
        <c:ser>
          <c:idx val="3"/>
          <c:order val="3"/>
          <c:tx>
            <c:strRef>
              <c:f>'Drinking water Status'!$A$5</c:f>
              <c:strCache>
                <c:ptCount val="1"/>
                <c:pt idx="0">
                  <c:v>Community Bore/Well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'Drinking water Status'!$B$1:$O$1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'Drinking water Status'!$B$5:$O$5</c:f>
              <c:numCache>
                <c:formatCode>General</c:formatCode>
                <c:ptCount val="14"/>
                <c:pt idx="0">
                  <c:v>162</c:v>
                </c:pt>
                <c:pt idx="1">
                  <c:v>20</c:v>
                </c:pt>
                <c:pt idx="2">
                  <c:v>7</c:v>
                </c:pt>
                <c:pt idx="3">
                  <c:v>16</c:v>
                </c:pt>
                <c:pt idx="4">
                  <c:v>3</c:v>
                </c:pt>
                <c:pt idx="5">
                  <c:v>88</c:v>
                </c:pt>
                <c:pt idx="6">
                  <c:v>25</c:v>
                </c:pt>
                <c:pt idx="7">
                  <c:v>37</c:v>
                </c:pt>
                <c:pt idx="8">
                  <c:v>331</c:v>
                </c:pt>
                <c:pt idx="9">
                  <c:v>41</c:v>
                </c:pt>
                <c:pt idx="10">
                  <c:v>115</c:v>
                </c:pt>
                <c:pt idx="11">
                  <c:v>120</c:v>
                </c:pt>
                <c:pt idx="12">
                  <c:v>965</c:v>
                </c:pt>
                <c:pt idx="13" formatCode="0.00%">
                  <c:v>0.29224712295578398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D-4F78-9959-D77161CCF538}"/>
            </c:ext>
          </c:extLst>
        </c:ser>
        <c:ser>
          <c:idx val="4"/>
          <c:order val="4"/>
          <c:tx>
            <c:strRef>
              <c:f>'Drinking water Status'!$A$6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'Drinking water Status'!$B$1:$O$1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'Drinking water Status'!$B$6:$O$6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2D-4F78-9959-D77161CCF538}"/>
            </c:ext>
          </c:extLst>
        </c:ser>
        <c:ser>
          <c:idx val="5"/>
          <c:order val="5"/>
          <c:tx>
            <c:strRef>
              <c:f>'Drinking water Status'!$A$7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'Drinking water Status'!$B$1:$O$1</c:f>
              <c:strCache>
                <c:ptCount val="14"/>
                <c:pt idx="0">
                  <c:v>MAnihari</c:v>
                </c:pt>
                <c:pt idx="1">
                  <c:v>Barhawadand</c:v>
                </c:pt>
                <c:pt idx="2">
                  <c:v>Chhadna</c:v>
                </c:pt>
                <c:pt idx="3">
                  <c:v>Deora</c:v>
                </c:pt>
                <c:pt idx="4">
                  <c:v>Kolhua</c:v>
                </c:pt>
                <c:pt idx="5">
                  <c:v>Kukraon</c:v>
                </c:pt>
                <c:pt idx="6">
                  <c:v>Kunda</c:v>
                </c:pt>
                <c:pt idx="7">
                  <c:v>Majhauli</c:v>
                </c:pt>
                <c:pt idx="8">
                  <c:v>Pachaur </c:v>
                </c:pt>
                <c:pt idx="9">
                  <c:v>Talwa</c:v>
                </c:pt>
                <c:pt idx="10">
                  <c:v>Tingudi</c:v>
                </c:pt>
                <c:pt idx="11">
                  <c:v>Ujjaini</c:v>
                </c:pt>
                <c:pt idx="12">
                  <c:v>total Frequency</c:v>
                </c:pt>
                <c:pt idx="13">
                  <c:v>Percentage %</c:v>
                </c:pt>
              </c:strCache>
            </c:strRef>
          </c:cat>
          <c:val>
            <c:numRef>
              <c:f>'Drinking water Status'!$B$7:$O$7</c:f>
              <c:numCache>
                <c:formatCode>General</c:formatCode>
                <c:ptCount val="14"/>
                <c:pt idx="0">
                  <c:v>12</c:v>
                </c:pt>
                <c:pt idx="1">
                  <c:v>18</c:v>
                </c:pt>
                <c:pt idx="2">
                  <c:v>54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160</c:v>
                </c:pt>
                <c:pt idx="13" formatCode="0.00%">
                  <c:v>4.8455481526347703E-2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2D-4F78-9959-D77161CCF5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598752409"/>
        <c:axId val="85247617"/>
      </c:barChart>
      <c:catAx>
        <c:axId val="59875240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7617"/>
        <c:crosses val="autoZero"/>
        <c:auto val="1"/>
        <c:lblAlgn val="ctr"/>
        <c:lblOffset val="100"/>
        <c:noMultiLvlLbl val="0"/>
      </c:catAx>
      <c:valAx>
        <c:axId val="852476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8752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'health status &amp; expenses'!$C$1</c:f>
              <c:strCache>
                <c:ptCount val="1"/>
                <c:pt idx="0">
                  <c:v>MAnihari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expenses'!$C$2:$C$32</c:f>
              <c:numCache>
                <c:formatCode>General</c:formatCode>
                <c:ptCount val="31"/>
                <c:pt idx="0">
                  <c:v>165</c:v>
                </c:pt>
                <c:pt idx="1">
                  <c:v>1</c:v>
                </c:pt>
                <c:pt idx="2">
                  <c:v>184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249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8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349</c:v>
                </c:pt>
                <c:pt idx="28">
                  <c:v>349</c:v>
                </c:pt>
                <c:pt idx="29">
                  <c:v>1</c:v>
                </c:pt>
                <c:pt idx="3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C-4018-BFD0-1357A663FDC9}"/>
            </c:ext>
          </c:extLst>
        </c:ser>
        <c:ser>
          <c:idx val="1"/>
          <c:order val="1"/>
          <c:tx>
            <c:strRef>
              <c:f>'health status &amp; expenses'!$D$1</c:f>
              <c:strCache>
                <c:ptCount val="1"/>
                <c:pt idx="0">
                  <c:v>Barhawadand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expenses'!$D$2:$D$32</c:f>
              <c:numCache>
                <c:formatCode>General</c:formatCode>
                <c:ptCount val="31"/>
                <c:pt idx="0">
                  <c:v>90</c:v>
                </c:pt>
                <c:pt idx="1">
                  <c:v>2</c:v>
                </c:pt>
                <c:pt idx="2">
                  <c:v>0</c:v>
                </c:pt>
                <c:pt idx="3">
                  <c:v>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</c:v>
                </c:pt>
                <c:pt idx="14">
                  <c:v>110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78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17</c:v>
                </c:pt>
                <c:pt idx="27">
                  <c:v>134</c:v>
                </c:pt>
                <c:pt idx="28">
                  <c:v>136</c:v>
                </c:pt>
                <c:pt idx="29">
                  <c:v>9</c:v>
                </c:pt>
                <c:pt idx="3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C-4018-BFD0-1357A663FDC9}"/>
            </c:ext>
          </c:extLst>
        </c:ser>
        <c:ser>
          <c:idx val="2"/>
          <c:order val="2"/>
          <c:tx>
            <c:strRef>
              <c:f>'health status &amp; expenses'!$E$1</c:f>
              <c:strCache>
                <c:ptCount val="1"/>
                <c:pt idx="0">
                  <c:v>Chhadna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expenses'!$E$2:$E$32</c:f>
              <c:numCache>
                <c:formatCode>General</c:formatCode>
                <c:ptCount val="31"/>
                <c:pt idx="0">
                  <c:v>62</c:v>
                </c:pt>
                <c:pt idx="1">
                  <c:v>2</c:v>
                </c:pt>
                <c:pt idx="2">
                  <c:v>10</c:v>
                </c:pt>
                <c:pt idx="3">
                  <c:v>7</c:v>
                </c:pt>
                <c:pt idx="4">
                  <c:v>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60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4</c:v>
                </c:pt>
                <c:pt idx="27">
                  <c:v>74</c:v>
                </c:pt>
                <c:pt idx="28">
                  <c:v>77</c:v>
                </c:pt>
                <c:pt idx="29">
                  <c:v>1</c:v>
                </c:pt>
                <c:pt idx="3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C-4018-BFD0-1357A663FDC9}"/>
            </c:ext>
          </c:extLst>
        </c:ser>
        <c:ser>
          <c:idx val="3"/>
          <c:order val="3"/>
          <c:tx>
            <c:strRef>
              <c:f>'health status &amp; expenses'!$F$1</c:f>
              <c:strCache>
                <c:ptCount val="1"/>
                <c:pt idx="0">
                  <c:v>Deora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expenses'!$F$2:$F$32</c:f>
              <c:numCache>
                <c:formatCode>General</c:formatCode>
                <c:ptCount val="31"/>
                <c:pt idx="0">
                  <c:v>48</c:v>
                </c:pt>
                <c:pt idx="1">
                  <c:v>2</c:v>
                </c:pt>
                <c:pt idx="2">
                  <c:v>100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3</c:v>
                </c:pt>
                <c:pt idx="14">
                  <c:v>93</c:v>
                </c:pt>
                <c:pt idx="15">
                  <c:v>2</c:v>
                </c:pt>
                <c:pt idx="16">
                  <c:v>77</c:v>
                </c:pt>
                <c:pt idx="17">
                  <c:v>0</c:v>
                </c:pt>
                <c:pt idx="18">
                  <c:v>79</c:v>
                </c:pt>
                <c:pt idx="19">
                  <c:v>96</c:v>
                </c:pt>
                <c:pt idx="20">
                  <c:v>11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201</c:v>
                </c:pt>
                <c:pt idx="27">
                  <c:v>29</c:v>
                </c:pt>
                <c:pt idx="28">
                  <c:v>228</c:v>
                </c:pt>
                <c:pt idx="29">
                  <c:v>2</c:v>
                </c:pt>
                <c:pt idx="3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C-4018-BFD0-1357A663FDC9}"/>
            </c:ext>
          </c:extLst>
        </c:ser>
        <c:ser>
          <c:idx val="4"/>
          <c:order val="4"/>
          <c:tx>
            <c:strRef>
              <c:f>'health status &amp; expenses'!$G$1</c:f>
              <c:strCache>
                <c:ptCount val="1"/>
                <c:pt idx="0">
                  <c:v>Kolhua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expenses'!$G$2:$G$32</c:f>
              <c:numCache>
                <c:formatCode>General</c:formatCode>
                <c:ptCount val="31"/>
                <c:pt idx="0">
                  <c:v>212</c:v>
                </c:pt>
                <c:pt idx="1">
                  <c:v>0</c:v>
                </c:pt>
                <c:pt idx="2">
                  <c:v>115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0</c:v>
                </c:pt>
                <c:pt idx="15">
                  <c:v>209</c:v>
                </c:pt>
                <c:pt idx="16">
                  <c:v>1</c:v>
                </c:pt>
                <c:pt idx="17">
                  <c:v>0</c:v>
                </c:pt>
                <c:pt idx="18">
                  <c:v>225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225</c:v>
                </c:pt>
                <c:pt idx="27">
                  <c:v>1</c:v>
                </c:pt>
                <c:pt idx="28">
                  <c:v>225</c:v>
                </c:pt>
                <c:pt idx="29">
                  <c:v>1</c:v>
                </c:pt>
                <c:pt idx="3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C-4018-BFD0-1357A663FDC9}"/>
            </c:ext>
          </c:extLst>
        </c:ser>
        <c:ser>
          <c:idx val="5"/>
          <c:order val="5"/>
          <c:tx>
            <c:strRef>
              <c:f>'health status &amp; expenses'!$H$1</c:f>
              <c:strCache>
                <c:ptCount val="1"/>
                <c:pt idx="0">
                  <c:v>Kukraon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expenses'!$H$2:$H$32</c:f>
              <c:numCache>
                <c:formatCode>General</c:formatCode>
                <c:ptCount val="31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62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2</c:v>
                </c:pt>
                <c:pt idx="13">
                  <c:v>20</c:v>
                </c:pt>
                <c:pt idx="14">
                  <c:v>212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15</c:v>
                </c:pt>
                <c:pt idx="19">
                  <c:v>196</c:v>
                </c:pt>
                <c:pt idx="20">
                  <c:v>15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240</c:v>
                </c:pt>
                <c:pt idx="27">
                  <c:v>10</c:v>
                </c:pt>
                <c:pt idx="28">
                  <c:v>242</c:v>
                </c:pt>
                <c:pt idx="29">
                  <c:v>8</c:v>
                </c:pt>
                <c:pt idx="3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C-4018-BFD0-1357A663FDC9}"/>
            </c:ext>
          </c:extLst>
        </c:ser>
        <c:ser>
          <c:idx val="6"/>
          <c:order val="6"/>
          <c:tx>
            <c:strRef>
              <c:f>'health status &amp; expenses'!$I$1</c:f>
              <c:strCache>
                <c:ptCount val="1"/>
                <c:pt idx="0">
                  <c:v>Kunda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expenses'!$I$2:$I$32</c:f>
              <c:numCache>
                <c:formatCode>General</c:formatCode>
                <c:ptCount val="3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12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45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51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44</c:v>
                </c:pt>
                <c:pt idx="27">
                  <c:v>26</c:v>
                </c:pt>
                <c:pt idx="28">
                  <c:v>69</c:v>
                </c:pt>
                <c:pt idx="29">
                  <c:v>1</c:v>
                </c:pt>
                <c:pt idx="3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5C-4018-BFD0-1357A663FDC9}"/>
            </c:ext>
          </c:extLst>
        </c:ser>
        <c:ser>
          <c:idx val="7"/>
          <c:order val="7"/>
          <c:tx>
            <c:strRef>
              <c:f>'health status &amp; expenses'!$J$1</c:f>
              <c:strCache>
                <c:ptCount val="1"/>
                <c:pt idx="0">
                  <c:v>Majhauli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expenses'!$J$2:$J$32</c:f>
              <c:numCache>
                <c:formatCode>General</c:formatCode>
                <c:ptCount val="31"/>
                <c:pt idx="0">
                  <c:v>115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52</c:v>
                </c:pt>
                <c:pt idx="14">
                  <c:v>132</c:v>
                </c:pt>
                <c:pt idx="15">
                  <c:v>257</c:v>
                </c:pt>
                <c:pt idx="16">
                  <c:v>89</c:v>
                </c:pt>
                <c:pt idx="17">
                  <c:v>0</c:v>
                </c:pt>
                <c:pt idx="18">
                  <c:v>164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397</c:v>
                </c:pt>
                <c:pt idx="27">
                  <c:v>88</c:v>
                </c:pt>
                <c:pt idx="28">
                  <c:v>473</c:v>
                </c:pt>
                <c:pt idx="29">
                  <c:v>12</c:v>
                </c:pt>
                <c:pt idx="3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5C-4018-BFD0-1357A663FDC9}"/>
            </c:ext>
          </c:extLst>
        </c:ser>
        <c:ser>
          <c:idx val="8"/>
          <c:order val="8"/>
          <c:tx>
            <c:strRef>
              <c:f>'health status &amp; expenses'!$K$1</c:f>
              <c:strCache>
                <c:ptCount val="1"/>
                <c:pt idx="0">
                  <c:v>Pachaur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expenses'!$K$2:$K$32</c:f>
              <c:numCache>
                <c:formatCode>General</c:formatCode>
                <c:ptCount val="31"/>
                <c:pt idx="0">
                  <c:v>165</c:v>
                </c:pt>
                <c:pt idx="1">
                  <c:v>29</c:v>
                </c:pt>
                <c:pt idx="2">
                  <c:v>150</c:v>
                </c:pt>
                <c:pt idx="3">
                  <c:v>55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344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331</c:v>
                </c:pt>
                <c:pt idx="19">
                  <c:v>18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299</c:v>
                </c:pt>
                <c:pt idx="27">
                  <c:v>55</c:v>
                </c:pt>
                <c:pt idx="28">
                  <c:v>353</c:v>
                </c:pt>
                <c:pt idx="29">
                  <c:v>1</c:v>
                </c:pt>
                <c:pt idx="3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5C-4018-BFD0-1357A663FDC9}"/>
            </c:ext>
          </c:extLst>
        </c:ser>
        <c:ser>
          <c:idx val="9"/>
          <c:order val="9"/>
          <c:tx>
            <c:strRef>
              <c:f>'health status &amp; expenses'!$L$1</c:f>
              <c:strCache>
                <c:ptCount val="1"/>
                <c:pt idx="0">
                  <c:v>Talwa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expenses'!$L$2:$L$32</c:f>
              <c:numCache>
                <c:formatCode>General</c:formatCode>
                <c:ptCount val="31"/>
                <c:pt idx="0">
                  <c:v>215</c:v>
                </c:pt>
                <c:pt idx="1">
                  <c:v>0</c:v>
                </c:pt>
                <c:pt idx="2">
                  <c:v>60</c:v>
                </c:pt>
                <c:pt idx="3">
                  <c:v>59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30</c:v>
                </c:pt>
                <c:pt idx="19">
                  <c:v>26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64</c:v>
                </c:pt>
                <c:pt idx="27">
                  <c:v>177</c:v>
                </c:pt>
                <c:pt idx="28">
                  <c:v>240</c:v>
                </c:pt>
                <c:pt idx="29">
                  <c:v>1</c:v>
                </c:pt>
                <c:pt idx="3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5C-4018-BFD0-1357A663FDC9}"/>
            </c:ext>
          </c:extLst>
        </c:ser>
        <c:ser>
          <c:idx val="10"/>
          <c:order val="10"/>
          <c:tx>
            <c:strRef>
              <c:f>'health status &amp; expenses'!$M$1</c:f>
              <c:strCache>
                <c:ptCount val="1"/>
                <c:pt idx="0">
                  <c:v>Tingudi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expenses'!$M$2:$M$32</c:f>
              <c:numCache>
                <c:formatCode>General</c:formatCode>
                <c:ptCount val="31"/>
                <c:pt idx="0">
                  <c:v>97</c:v>
                </c:pt>
                <c:pt idx="2">
                  <c:v>3</c:v>
                </c:pt>
                <c:pt idx="3">
                  <c:v>42</c:v>
                </c:pt>
                <c:pt idx="4">
                  <c:v>4</c:v>
                </c:pt>
                <c:pt idx="5">
                  <c:v>0</c:v>
                </c:pt>
                <c:pt idx="6">
                  <c:v>47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102</c:v>
                </c:pt>
                <c:pt idx="15">
                  <c:v>2</c:v>
                </c:pt>
                <c:pt idx="16">
                  <c:v>12</c:v>
                </c:pt>
                <c:pt idx="17">
                  <c:v>0</c:v>
                </c:pt>
                <c:pt idx="18">
                  <c:v>106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80</c:v>
                </c:pt>
                <c:pt idx="27">
                  <c:v>195</c:v>
                </c:pt>
                <c:pt idx="28">
                  <c:v>249</c:v>
                </c:pt>
                <c:pt idx="29">
                  <c:v>26</c:v>
                </c:pt>
                <c:pt idx="3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5C-4018-BFD0-1357A663FDC9}"/>
            </c:ext>
          </c:extLst>
        </c:ser>
        <c:ser>
          <c:idx val="11"/>
          <c:order val="11"/>
          <c:tx>
            <c:strRef>
              <c:f>'health status &amp; expenses'!$N$1</c:f>
              <c:strCache>
                <c:ptCount val="1"/>
                <c:pt idx="0">
                  <c:v>Ujjaini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expenses'!$N$2:$N$32</c:f>
              <c:numCache>
                <c:formatCode>General</c:formatCode>
                <c:ptCount val="31"/>
                <c:pt idx="0">
                  <c:v>80</c:v>
                </c:pt>
                <c:pt idx="1">
                  <c:v>0</c:v>
                </c:pt>
                <c:pt idx="2">
                  <c:v>33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154</c:v>
                </c:pt>
                <c:pt idx="14">
                  <c:v>136</c:v>
                </c:pt>
                <c:pt idx="15">
                  <c:v>159</c:v>
                </c:pt>
                <c:pt idx="16">
                  <c:v>54</c:v>
                </c:pt>
                <c:pt idx="17">
                  <c:v>52</c:v>
                </c:pt>
                <c:pt idx="18">
                  <c:v>229</c:v>
                </c:pt>
                <c:pt idx="19">
                  <c:v>53</c:v>
                </c:pt>
                <c:pt idx="20">
                  <c:v>7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331</c:v>
                </c:pt>
                <c:pt idx="27">
                  <c:v>254</c:v>
                </c:pt>
                <c:pt idx="28">
                  <c:v>563</c:v>
                </c:pt>
                <c:pt idx="29">
                  <c:v>22</c:v>
                </c:pt>
                <c:pt idx="30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5C-4018-BFD0-1357A663FDC9}"/>
            </c:ext>
          </c:extLst>
        </c:ser>
        <c:ser>
          <c:idx val="12"/>
          <c:order val="12"/>
          <c:tx>
            <c:strRef>
              <c:f>'health status &amp; expenses'!$O$1</c:f>
              <c:strCache>
                <c:ptCount val="1"/>
                <c:pt idx="0">
                  <c:v>total Frequency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expenses'!$O$2:$O$32</c:f>
              <c:numCache>
                <c:formatCode>General</c:formatCode>
                <c:ptCount val="31"/>
                <c:pt idx="0">
                  <c:v>1204</c:v>
                </c:pt>
                <c:pt idx="1">
                  <c:v>41</c:v>
                </c:pt>
                <c:pt idx="2">
                  <c:v>647</c:v>
                </c:pt>
                <c:pt idx="3">
                  <c:v>544</c:v>
                </c:pt>
                <c:pt idx="4">
                  <c:v>104</c:v>
                </c:pt>
                <c:pt idx="5">
                  <c:v>3</c:v>
                </c:pt>
                <c:pt idx="6">
                  <c:v>47</c:v>
                </c:pt>
                <c:pt idx="7">
                  <c:v>1</c:v>
                </c:pt>
                <c:pt idx="8">
                  <c:v>11</c:v>
                </c:pt>
                <c:pt idx="9">
                  <c:v>16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361</c:v>
                </c:pt>
                <c:pt idx="14">
                  <c:v>1121</c:v>
                </c:pt>
                <c:pt idx="15">
                  <c:v>483</c:v>
                </c:pt>
                <c:pt idx="16">
                  <c:v>219</c:v>
                </c:pt>
                <c:pt idx="17">
                  <c:v>0</c:v>
                </c:pt>
                <c:pt idx="18">
                  <c:v>1147</c:v>
                </c:pt>
                <c:pt idx="19">
                  <c:v>382</c:v>
                </c:pt>
                <c:pt idx="20">
                  <c:v>42</c:v>
                </c:pt>
                <c:pt idx="21">
                  <c:v>8</c:v>
                </c:pt>
                <c:pt idx="22">
                  <c:v>17</c:v>
                </c:pt>
                <c:pt idx="23">
                  <c:v>8</c:v>
                </c:pt>
                <c:pt idx="24">
                  <c:v>5</c:v>
                </c:pt>
                <c:pt idx="25">
                  <c:v>19</c:v>
                </c:pt>
                <c:pt idx="26">
                  <c:v>1572</c:v>
                </c:pt>
                <c:pt idx="27">
                  <c:v>1138</c:v>
                </c:pt>
                <c:pt idx="28">
                  <c:v>2641</c:v>
                </c:pt>
                <c:pt idx="29">
                  <c:v>63</c:v>
                </c:pt>
                <c:pt idx="30">
                  <c:v>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5C-4018-BFD0-1357A663FDC9}"/>
            </c:ext>
          </c:extLst>
        </c:ser>
        <c:ser>
          <c:idx val="13"/>
          <c:order val="13"/>
          <c:tx>
            <c:strRef>
              <c:f>'health status &amp; expenses'!$P$1</c:f>
              <c:strCache>
                <c:ptCount val="1"/>
                <c:pt idx="0">
                  <c:v>Percentage %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'health status &amp; expenses'!$A$2:$B$32</c:f>
              <c:multiLvlStrCache>
                <c:ptCount val="31"/>
                <c:lvl>
                  <c:pt idx="0">
                    <c:v>Fever</c:v>
                  </c:pt>
                  <c:pt idx="1">
                    <c:v>Typhoid</c:v>
                  </c:pt>
                  <c:pt idx="2">
                    <c:v>Cough</c:v>
                  </c:pt>
                  <c:pt idx="3">
                    <c:v>MALERIA</c:v>
                  </c:pt>
                  <c:pt idx="4">
                    <c:v>Stomach Pain</c:v>
                  </c:pt>
                  <c:pt idx="5">
                    <c:v>Arthritis</c:v>
                  </c:pt>
                  <c:pt idx="6">
                    <c:v>Back Pain</c:v>
                  </c:pt>
                  <c:pt idx="7">
                    <c:v>TB</c:v>
                  </c:pt>
                  <c:pt idx="8">
                    <c:v>Epilepsy</c:v>
                  </c:pt>
                  <c:pt idx="9">
                    <c:v>Headaches</c:v>
                  </c:pt>
                  <c:pt idx="10">
                    <c:v>Cancer </c:v>
                  </c:pt>
                  <c:pt idx="11">
                    <c:v>Teeth Disease</c:v>
                  </c:pt>
                  <c:pt idx="12">
                    <c:v>Dengue</c:v>
                  </c:pt>
                  <c:pt idx="13">
                    <c:v>Traditional Healer</c:v>
                  </c:pt>
                  <c:pt idx="14">
                    <c:v>Local Clinic</c:v>
                  </c:pt>
                  <c:pt idx="15">
                    <c:v>Community Health Center</c:v>
                  </c:pt>
                  <c:pt idx="16">
                    <c:v>District Hospital</c:v>
                  </c:pt>
                  <c:pt idx="17">
                    <c:v>Others</c:v>
                  </c:pt>
                  <c:pt idx="18">
                    <c:v>&lt;2000</c:v>
                  </c:pt>
                  <c:pt idx="19">
                    <c:v>2001-5000</c:v>
                  </c:pt>
                  <c:pt idx="20">
                    <c:v>5001-10000</c:v>
                  </c:pt>
                  <c:pt idx="21">
                    <c:v>&gt;10000</c:v>
                  </c:pt>
                  <c:pt idx="22">
                    <c:v>By Birth</c:v>
                  </c:pt>
                  <c:pt idx="23">
                    <c:v>After Birth</c:v>
                  </c:pt>
                  <c:pt idx="24">
                    <c:v>Curable Disability</c:v>
                  </c:pt>
                  <c:pt idx="25">
                    <c:v>Not Curable Disability</c:v>
                  </c:pt>
                  <c:pt idx="26">
                    <c:v>Yes</c:v>
                  </c:pt>
                  <c:pt idx="27">
                    <c:v>No</c:v>
                  </c:pt>
                  <c:pt idx="28">
                    <c:v>Delivery -Birth at Hospital</c:v>
                  </c:pt>
                  <c:pt idx="29">
                    <c:v>Delivery -Birth at Home</c:v>
                  </c:pt>
                  <c:pt idx="30">
                    <c:v>Vaccinated</c:v>
                  </c:pt>
                </c:lvl>
                <c:lvl>
                  <c:pt idx="0">
                    <c:v>Disease Prevalence</c:v>
                  </c:pt>
                  <c:pt idx="1">
                    <c:v>Disease Prevalence</c:v>
                  </c:pt>
                  <c:pt idx="2">
                    <c:v>Disease Prevalence</c:v>
                  </c:pt>
                  <c:pt idx="3">
                    <c:v>Disease Prevalence</c:v>
                  </c:pt>
                  <c:pt idx="4">
                    <c:v>Disease Prevalence</c:v>
                  </c:pt>
                  <c:pt idx="5">
                    <c:v>Disease Prevalence</c:v>
                  </c:pt>
                  <c:pt idx="6">
                    <c:v>Disease Prevalence</c:v>
                  </c:pt>
                  <c:pt idx="7">
                    <c:v>Disease Prevalence</c:v>
                  </c:pt>
                  <c:pt idx="8">
                    <c:v>Disease Prevalence</c:v>
                  </c:pt>
                  <c:pt idx="9">
                    <c:v>Disease Prevalence</c:v>
                  </c:pt>
                  <c:pt idx="10">
                    <c:v>Disease Prevalence</c:v>
                  </c:pt>
                  <c:pt idx="11">
                    <c:v>Disease Prevalence</c:v>
                  </c:pt>
                  <c:pt idx="12">
                    <c:v>Disease Prevalence</c:v>
                  </c:pt>
                  <c:pt idx="13">
                    <c:v>Diseases Treatment</c:v>
                  </c:pt>
                  <c:pt idx="14">
                    <c:v>Diseases Treatment</c:v>
                  </c:pt>
                  <c:pt idx="15">
                    <c:v>Diseases Treatment</c:v>
                  </c:pt>
                  <c:pt idx="16">
                    <c:v>Diseases Treatment</c:v>
                  </c:pt>
                  <c:pt idx="17">
                    <c:v>Diseases Treatment</c:v>
                  </c:pt>
                  <c:pt idx="18">
                    <c:v>Monthly Treatment Expenses</c:v>
                  </c:pt>
                  <c:pt idx="19">
                    <c:v>Monthly Treatment Expenses</c:v>
                  </c:pt>
                  <c:pt idx="20">
                    <c:v>Monthly Treatment Expenses</c:v>
                  </c:pt>
                  <c:pt idx="21">
                    <c:v>Monthly Treatment Expenses</c:v>
                  </c:pt>
                  <c:pt idx="22">
                    <c:v>Prevalence of Disability</c:v>
                  </c:pt>
                  <c:pt idx="23">
                    <c:v>Prevalence of Disability</c:v>
                  </c:pt>
                  <c:pt idx="24">
                    <c:v>Prevalence of Disability</c:v>
                  </c:pt>
                  <c:pt idx="25">
                    <c:v>Prevalence of Disability</c:v>
                  </c:pt>
                  <c:pt idx="26">
                    <c:v>Home Visit by Health Workers</c:v>
                  </c:pt>
                  <c:pt idx="27">
                    <c:v>Home Visit by Health Workers</c:v>
                  </c:pt>
                  <c:pt idx="28">
                    <c:v>Type of Child Birth</c:v>
                  </c:pt>
                  <c:pt idx="29">
                    <c:v>Type of Child Birth</c:v>
                  </c:pt>
                  <c:pt idx="30">
                    <c:v>Vaccinated Children</c:v>
                  </c:pt>
                </c:lvl>
              </c:multiLvlStrCache>
            </c:multiLvlStrRef>
          </c:cat>
          <c:val>
            <c:numRef>
              <c:f>'health status &amp; expenses'!$P$2:$P$32</c:f>
              <c:numCache>
                <c:formatCode>0.00%</c:formatCode>
                <c:ptCount val="31"/>
                <c:pt idx="0">
                  <c:v>0.3646274984857662</c:v>
                </c:pt>
                <c:pt idx="1">
                  <c:v>1.241671714112659E-2</c:v>
                </c:pt>
                <c:pt idx="2">
                  <c:v>0.19594185342216799</c:v>
                </c:pt>
                <c:pt idx="3">
                  <c:v>0.16474863718958199</c:v>
                </c:pt>
                <c:pt idx="4">
                  <c:v>3.1496062992125998E-2</c:v>
                </c:pt>
                <c:pt idx="5">
                  <c:v>9.0854027861901902E-4</c:v>
                </c:pt>
                <c:pt idx="6">
                  <c:v>1.42337976983646E-2</c:v>
                </c:pt>
                <c:pt idx="7">
                  <c:v>3.0284675953967303E-4</c:v>
                </c:pt>
                <c:pt idx="8">
                  <c:v>3.3313143549363999E-3</c:v>
                </c:pt>
                <c:pt idx="9">
                  <c:v>4.8455481526347701E-3</c:v>
                </c:pt>
                <c:pt idx="10">
                  <c:v>2.72562083585706E-3</c:v>
                </c:pt>
                <c:pt idx="11">
                  <c:v>2.72562083585706E-3</c:v>
                </c:pt>
                <c:pt idx="12">
                  <c:v>4.54270139309509E-3</c:v>
                </c:pt>
                <c:pt idx="13">
                  <c:v>0.109327680193822</c:v>
                </c:pt>
                <c:pt idx="14">
                  <c:v>0.33949121744397298</c:v>
                </c:pt>
                <c:pt idx="15">
                  <c:v>0.14627498485766199</c:v>
                </c:pt>
                <c:pt idx="16">
                  <c:v>6.6323440339188397E-2</c:v>
                </c:pt>
                <c:pt idx="17">
                  <c:v>0</c:v>
                </c:pt>
                <c:pt idx="18">
                  <c:v>0.34736523319200502</c:v>
                </c:pt>
                <c:pt idx="19">
                  <c:v>0.115687462144155</c:v>
                </c:pt>
                <c:pt idx="20">
                  <c:v>1.27195639006663E-2</c:v>
                </c:pt>
                <c:pt idx="21">
                  <c:v>2.4227740763173799E-3</c:v>
                </c:pt>
                <c:pt idx="22">
                  <c:v>5.1483949121744399E-3</c:v>
                </c:pt>
                <c:pt idx="23">
                  <c:v>2.4227740763173799E-3</c:v>
                </c:pt>
                <c:pt idx="24">
                  <c:v>1.5142337976983601E-3</c:v>
                </c:pt>
                <c:pt idx="25">
                  <c:v>5.7540884312537897E-3</c:v>
                </c:pt>
                <c:pt idx="26">
                  <c:v>0.47607510599636599</c:v>
                </c:pt>
                <c:pt idx="27">
                  <c:v>0.34463961235614798</c:v>
                </c:pt>
                <c:pt idx="28">
                  <c:v>0.79981829194427601</c:v>
                </c:pt>
                <c:pt idx="29">
                  <c:v>1.90793458509994E-2</c:v>
                </c:pt>
                <c:pt idx="30">
                  <c:v>0.754088431253786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5C-4018-BFD0-1357A663FD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74216436"/>
        <c:axId val="488029968"/>
      </c:barChart>
      <c:catAx>
        <c:axId val="9742164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9968"/>
        <c:crosses val="autoZero"/>
        <c:auto val="1"/>
        <c:lblAlgn val="ctr"/>
        <c:lblOffset val="100"/>
        <c:noMultiLvlLbl val="0"/>
      </c:catAx>
      <c:valAx>
        <c:axId val="48802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42164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384174</xdr:colOff>
      <xdr:row>0</xdr:row>
      <xdr:rowOff>184150</xdr:rowOff>
    </xdr:from>
    <xdr:to>
      <xdr:col>28</xdr:col>
      <xdr:colOff>295274</xdr:colOff>
      <xdr:row>20</xdr:row>
      <xdr:rowOff>495300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517525</xdr:colOff>
      <xdr:row>4</xdr:row>
      <xdr:rowOff>12700</xdr:rowOff>
    </xdr:from>
    <xdr:to>
      <xdr:col>23</xdr:col>
      <xdr:colOff>466725</xdr:colOff>
      <xdr:row>18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565150</xdr:colOff>
      <xdr:row>0</xdr:row>
      <xdr:rowOff>387350</xdr:rowOff>
    </xdr:from>
    <xdr:to>
      <xdr:col>23</xdr:col>
      <xdr:colOff>514350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23</xdr:col>
      <xdr:colOff>405130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67905-8C4E-4DD7-B393-02CDB6863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241300</xdr:colOff>
      <xdr:row>2</xdr:row>
      <xdr:rowOff>193675</xdr:rowOff>
    </xdr:from>
    <xdr:to>
      <xdr:col>23</xdr:col>
      <xdr:colOff>190500</xdr:colOff>
      <xdr:row>15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565150</xdr:colOff>
      <xdr:row>6</xdr:row>
      <xdr:rowOff>180975</xdr:rowOff>
    </xdr:from>
    <xdr:to>
      <xdr:col>24</xdr:col>
      <xdr:colOff>514350</xdr:colOff>
      <xdr:row>27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403225</xdr:colOff>
      <xdr:row>2</xdr:row>
      <xdr:rowOff>50800</xdr:rowOff>
    </xdr:from>
    <xdr:to>
      <xdr:col>20</xdr:col>
      <xdr:colOff>324485</xdr:colOff>
      <xdr:row>16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584200</xdr:colOff>
      <xdr:row>1</xdr:row>
      <xdr:rowOff>9525</xdr:rowOff>
    </xdr:from>
    <xdr:to>
      <xdr:col>24</xdr:col>
      <xdr:colOff>533400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183515</xdr:colOff>
      <xdr:row>0</xdr:row>
      <xdr:rowOff>230505</xdr:rowOff>
    </xdr:from>
    <xdr:to>
      <xdr:col>22</xdr:col>
      <xdr:colOff>285750</xdr:colOff>
      <xdr:row>11</xdr:row>
      <xdr:rowOff>8890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212725</xdr:colOff>
      <xdr:row>14</xdr:row>
      <xdr:rowOff>104775</xdr:rowOff>
    </xdr:from>
    <xdr:to>
      <xdr:col>25</xdr:col>
      <xdr:colOff>161925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30"/>
  <sheetViews>
    <sheetView workbookViewId="0">
      <selection activeCell="B3" sqref="B3"/>
    </sheetView>
  </sheetViews>
  <sheetFormatPr defaultColWidth="9" defaultRowHeight="15"/>
  <cols>
    <col min="1" max="1" width="14.42578125" customWidth="1"/>
    <col min="2" max="2" width="11.85546875" customWidth="1"/>
    <col min="3" max="3" width="9.7109375" customWidth="1"/>
    <col min="4" max="4" width="13.28515625" customWidth="1"/>
    <col min="5" max="5" width="8.7109375" bestFit="1" customWidth="1"/>
    <col min="6" max="6" width="6.28515625" bestFit="1" customWidth="1"/>
    <col min="7" max="7" width="7.140625" bestFit="1" customWidth="1"/>
    <col min="8" max="8" width="9.140625" customWidth="1"/>
    <col min="9" max="9" width="7.28515625" bestFit="1" customWidth="1"/>
    <col min="10" max="10" width="10" customWidth="1"/>
    <col min="11" max="11" width="9" customWidth="1"/>
    <col min="12" max="12" width="6.7109375" bestFit="1" customWidth="1"/>
    <col min="13" max="13" width="8.28515625" bestFit="1" customWidth="1"/>
    <col min="14" max="14" width="7.140625" bestFit="1" customWidth="1"/>
    <col min="15" max="15" width="15" customWidth="1"/>
    <col min="16" max="16" width="13.7109375" style="121" customWidth="1"/>
    <col min="17" max="17" width="12.85546875"/>
  </cols>
  <sheetData>
    <row r="1" spans="1:17" ht="31.5">
      <c r="A1" s="136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5</v>
      </c>
      <c r="G1" s="131" t="s">
        <v>6</v>
      </c>
      <c r="H1" s="132" t="s">
        <v>7</v>
      </c>
      <c r="I1" s="132" t="s">
        <v>8</v>
      </c>
      <c r="J1" s="132" t="s">
        <v>9</v>
      </c>
      <c r="K1" s="132" t="s">
        <v>10</v>
      </c>
      <c r="L1" s="132" t="s">
        <v>11</v>
      </c>
      <c r="M1" s="132" t="s">
        <v>12</v>
      </c>
      <c r="N1" s="132" t="s">
        <v>13</v>
      </c>
      <c r="O1" s="131" t="s">
        <v>14</v>
      </c>
      <c r="P1" s="131" t="s">
        <v>15</v>
      </c>
    </row>
    <row r="2" spans="1:17" ht="30">
      <c r="A2" s="146" t="s">
        <v>184</v>
      </c>
      <c r="B2" s="11" t="s">
        <v>16</v>
      </c>
      <c r="C2" s="11">
        <v>749</v>
      </c>
      <c r="D2" s="12">
        <v>336</v>
      </c>
      <c r="E2" s="12">
        <v>179</v>
      </c>
      <c r="F2" s="12">
        <v>502</v>
      </c>
      <c r="G2" s="137">
        <v>292</v>
      </c>
      <c r="H2" s="11">
        <v>502</v>
      </c>
      <c r="I2" s="12">
        <v>162</v>
      </c>
      <c r="J2" s="12">
        <v>684</v>
      </c>
      <c r="K2" s="12">
        <v>813</v>
      </c>
      <c r="L2" s="12">
        <v>402</v>
      </c>
      <c r="M2" s="12">
        <v>503</v>
      </c>
      <c r="N2" s="12">
        <v>983</v>
      </c>
      <c r="O2" s="83">
        <f>SUM(C2:N2)</f>
        <v>6107</v>
      </c>
      <c r="P2" s="21">
        <f>O2/11486</f>
        <v>0.53169075396134402</v>
      </c>
    </row>
    <row r="3" spans="1:17" ht="30">
      <c r="A3" s="146" t="s">
        <v>184</v>
      </c>
      <c r="B3" s="16" t="s">
        <v>17</v>
      </c>
      <c r="C3" s="16">
        <v>644</v>
      </c>
      <c r="D3" s="17">
        <v>287</v>
      </c>
      <c r="E3" s="17">
        <v>181</v>
      </c>
      <c r="F3" s="17">
        <v>464</v>
      </c>
      <c r="G3" s="138">
        <v>259</v>
      </c>
      <c r="H3" s="16">
        <v>449</v>
      </c>
      <c r="I3" s="17">
        <v>153</v>
      </c>
      <c r="J3" s="17">
        <v>466</v>
      </c>
      <c r="K3" s="17">
        <v>709</v>
      </c>
      <c r="L3" s="17">
        <v>398</v>
      </c>
      <c r="M3" s="17">
        <v>478</v>
      </c>
      <c r="N3" s="17">
        <v>891</v>
      </c>
      <c r="O3" s="83">
        <f t="shared" ref="O3:O23" si="0">SUM(C3:N3)</f>
        <v>5379</v>
      </c>
      <c r="P3" s="21">
        <f>O3/11486</f>
        <v>0.46830924603865598</v>
      </c>
    </row>
    <row r="4" spans="1:17" ht="30">
      <c r="A4" s="145" t="s">
        <v>18</v>
      </c>
      <c r="B4" s="11" t="s">
        <v>19</v>
      </c>
      <c r="C4" s="11">
        <v>124</v>
      </c>
      <c r="D4" s="12">
        <v>98</v>
      </c>
      <c r="E4" s="12">
        <v>108</v>
      </c>
      <c r="F4" s="11">
        <v>160</v>
      </c>
      <c r="G4" s="8">
        <v>76</v>
      </c>
      <c r="H4" s="11">
        <v>157</v>
      </c>
      <c r="I4" s="12">
        <v>80</v>
      </c>
      <c r="J4" s="12">
        <v>197</v>
      </c>
      <c r="K4" s="12">
        <v>209</v>
      </c>
      <c r="L4" s="12">
        <v>116</v>
      </c>
      <c r="M4" s="12">
        <v>125</v>
      </c>
      <c r="N4" s="12">
        <v>449</v>
      </c>
      <c r="O4" s="83">
        <f t="shared" si="0"/>
        <v>1899</v>
      </c>
      <c r="P4" s="21">
        <f>O4/11486</f>
        <v>0.165331708166464</v>
      </c>
    </row>
    <row r="5" spans="1:17" ht="30">
      <c r="A5" s="145" t="s">
        <v>18</v>
      </c>
      <c r="B5" s="16" t="s">
        <v>20</v>
      </c>
      <c r="C5" s="16">
        <v>981</v>
      </c>
      <c r="D5" s="17">
        <v>502</v>
      </c>
      <c r="E5" s="17">
        <v>222</v>
      </c>
      <c r="F5" s="16">
        <v>695</v>
      </c>
      <c r="G5" s="15">
        <v>424</v>
      </c>
      <c r="H5" s="16">
        <v>712</v>
      </c>
      <c r="I5" s="17">
        <v>218</v>
      </c>
      <c r="J5" s="17">
        <v>659</v>
      </c>
      <c r="K5" s="17">
        <v>925</v>
      </c>
      <c r="L5" s="17">
        <v>551</v>
      </c>
      <c r="M5" s="17">
        <v>722</v>
      </c>
      <c r="N5" s="17">
        <v>1046</v>
      </c>
      <c r="O5" s="83">
        <f t="shared" si="0"/>
        <v>7657</v>
      </c>
      <c r="P5" s="21">
        <f>O5/11486</f>
        <v>0.66663764582970597</v>
      </c>
    </row>
    <row r="6" spans="1:17" ht="30">
      <c r="A6" s="145" t="s">
        <v>18</v>
      </c>
      <c r="B6" s="11" t="s">
        <v>21</v>
      </c>
      <c r="C6" s="11">
        <v>288</v>
      </c>
      <c r="D6" s="12">
        <v>23</v>
      </c>
      <c r="E6" s="12">
        <v>30</v>
      </c>
      <c r="F6" s="11">
        <v>111</v>
      </c>
      <c r="G6" s="8">
        <v>51</v>
      </c>
      <c r="H6" s="11">
        <v>82</v>
      </c>
      <c r="I6" s="12">
        <v>17</v>
      </c>
      <c r="J6" s="12">
        <v>294</v>
      </c>
      <c r="K6" s="12">
        <v>388</v>
      </c>
      <c r="L6" s="12">
        <v>133</v>
      </c>
      <c r="M6" s="12">
        <v>134</v>
      </c>
      <c r="N6" s="12">
        <v>379</v>
      </c>
      <c r="O6" s="83">
        <f t="shared" si="0"/>
        <v>1930</v>
      </c>
      <c r="P6" s="21">
        <f>O6/11486</f>
        <v>0.168030646003831</v>
      </c>
    </row>
    <row r="7" spans="1:17" ht="30">
      <c r="A7" s="147" t="s">
        <v>22</v>
      </c>
      <c r="B7" s="16" t="s">
        <v>23</v>
      </c>
      <c r="C7" s="16">
        <v>44</v>
      </c>
      <c r="D7" s="17">
        <v>35</v>
      </c>
      <c r="E7" s="17">
        <v>15</v>
      </c>
      <c r="F7" s="16">
        <v>80</v>
      </c>
      <c r="G7" s="15">
        <v>80</v>
      </c>
      <c r="H7" s="16">
        <v>71</v>
      </c>
      <c r="I7" s="17">
        <v>23</v>
      </c>
      <c r="J7" s="17">
        <v>181</v>
      </c>
      <c r="K7" s="17">
        <v>50</v>
      </c>
      <c r="L7" s="17">
        <v>141</v>
      </c>
      <c r="M7" s="17">
        <v>81</v>
      </c>
      <c r="N7" s="17">
        <v>378</v>
      </c>
      <c r="O7" s="83">
        <f t="shared" si="0"/>
        <v>1179</v>
      </c>
      <c r="P7" s="21">
        <f>O7/3302</f>
        <v>0.35705632949727401</v>
      </c>
      <c r="Q7" s="141"/>
    </row>
    <row r="8" spans="1:17" ht="30">
      <c r="A8" s="147" t="s">
        <v>22</v>
      </c>
      <c r="B8" s="11" t="s">
        <v>24</v>
      </c>
      <c r="C8" s="11">
        <v>240</v>
      </c>
      <c r="D8" s="12">
        <v>71</v>
      </c>
      <c r="E8" s="12">
        <v>55</v>
      </c>
      <c r="F8" s="11">
        <v>131</v>
      </c>
      <c r="G8" s="8">
        <v>134</v>
      </c>
      <c r="H8" s="11">
        <v>161</v>
      </c>
      <c r="I8" s="12">
        <v>35</v>
      </c>
      <c r="J8" s="12">
        <v>255</v>
      </c>
      <c r="K8" s="12">
        <v>238</v>
      </c>
      <c r="L8" s="12">
        <v>88</v>
      </c>
      <c r="M8" s="12">
        <v>135</v>
      </c>
      <c r="N8" s="12">
        <v>179</v>
      </c>
      <c r="O8" s="83">
        <f t="shared" si="0"/>
        <v>1722</v>
      </c>
      <c r="P8" s="21">
        <f>O8/3302</f>
        <v>0.52150211992731699</v>
      </c>
      <c r="Q8" s="141"/>
    </row>
    <row r="9" spans="1:17" ht="30">
      <c r="A9" s="147" t="s">
        <v>22</v>
      </c>
      <c r="B9" s="16" t="s">
        <v>25</v>
      </c>
      <c r="C9" s="16">
        <v>66</v>
      </c>
      <c r="D9" s="17">
        <v>45</v>
      </c>
      <c r="E9" s="17">
        <v>8</v>
      </c>
      <c r="F9" s="16">
        <v>19</v>
      </c>
      <c r="G9" s="15">
        <v>19</v>
      </c>
      <c r="H9" s="16">
        <v>18</v>
      </c>
      <c r="I9" s="17">
        <v>12</v>
      </c>
      <c r="J9" s="17">
        <v>49</v>
      </c>
      <c r="K9" s="17">
        <v>66</v>
      </c>
      <c r="L9" s="17">
        <v>12</v>
      </c>
      <c r="M9" s="17">
        <v>59</v>
      </c>
      <c r="N9" s="17">
        <v>28</v>
      </c>
      <c r="O9" s="83">
        <f t="shared" si="0"/>
        <v>401</v>
      </c>
      <c r="P9" s="21">
        <f>O9/3302</f>
        <v>0.12144155057540899</v>
      </c>
      <c r="Q9" s="141"/>
    </row>
    <row r="10" spans="1:17" ht="15.75">
      <c r="A10" s="145" t="s">
        <v>26</v>
      </c>
      <c r="B10" s="11" t="s">
        <v>27</v>
      </c>
      <c r="C10" s="11">
        <v>350</v>
      </c>
      <c r="D10" s="12">
        <v>151</v>
      </c>
      <c r="E10" s="12">
        <v>78</v>
      </c>
      <c r="F10" s="12">
        <v>230</v>
      </c>
      <c r="G10" s="137">
        <v>233</v>
      </c>
      <c r="H10" s="12">
        <v>250</v>
      </c>
      <c r="I10" s="12">
        <v>70</v>
      </c>
      <c r="J10" s="12">
        <v>485</v>
      </c>
      <c r="K10" s="12">
        <v>354</v>
      </c>
      <c r="L10" s="82">
        <v>241</v>
      </c>
      <c r="M10" s="12">
        <v>275</v>
      </c>
      <c r="N10" s="12">
        <v>585</v>
      </c>
      <c r="O10" s="83">
        <f t="shared" si="0"/>
        <v>3302</v>
      </c>
      <c r="P10" s="21">
        <f t="shared" ref="P10:P23" si="1">O10/3302</f>
        <v>1</v>
      </c>
    </row>
    <row r="11" spans="1:17" ht="15.75">
      <c r="A11" s="145" t="s">
        <v>26</v>
      </c>
      <c r="B11" s="16" t="s">
        <v>28</v>
      </c>
      <c r="C11" s="16">
        <v>0</v>
      </c>
      <c r="D11" s="17">
        <v>0</v>
      </c>
      <c r="E11" s="17">
        <v>0</v>
      </c>
      <c r="F11" s="17">
        <v>0</v>
      </c>
      <c r="G11" s="138">
        <v>0</v>
      </c>
      <c r="H11" s="17">
        <v>0</v>
      </c>
      <c r="I11" s="17">
        <v>0</v>
      </c>
      <c r="J11" s="17">
        <v>0</v>
      </c>
      <c r="K11" s="17">
        <v>0</v>
      </c>
      <c r="L11" s="84">
        <v>0</v>
      </c>
      <c r="M11" s="139">
        <v>0</v>
      </c>
      <c r="N11" s="17">
        <v>0</v>
      </c>
      <c r="O11" s="83">
        <f t="shared" si="0"/>
        <v>0</v>
      </c>
      <c r="P11" s="21">
        <f t="shared" si="1"/>
        <v>0</v>
      </c>
    </row>
    <row r="12" spans="1:17" ht="15.75">
      <c r="A12" s="145" t="s">
        <v>26</v>
      </c>
      <c r="B12" s="11" t="s">
        <v>29</v>
      </c>
      <c r="C12" s="11">
        <v>0</v>
      </c>
      <c r="D12" s="12">
        <v>0</v>
      </c>
      <c r="E12" s="12">
        <v>0</v>
      </c>
      <c r="F12" s="12">
        <v>0</v>
      </c>
      <c r="G12" s="137">
        <v>0</v>
      </c>
      <c r="H12" s="12">
        <v>0</v>
      </c>
      <c r="I12" s="12">
        <v>0</v>
      </c>
      <c r="J12" s="12">
        <v>0</v>
      </c>
      <c r="K12" s="12">
        <v>0</v>
      </c>
      <c r="L12" s="82">
        <v>0</v>
      </c>
      <c r="M12" s="140">
        <v>0</v>
      </c>
      <c r="N12" s="12">
        <v>0</v>
      </c>
      <c r="O12" s="83">
        <f t="shared" si="0"/>
        <v>0</v>
      </c>
      <c r="P12" s="21">
        <f t="shared" si="1"/>
        <v>0</v>
      </c>
    </row>
    <row r="13" spans="1:17" ht="15.75">
      <c r="A13" s="145" t="s">
        <v>26</v>
      </c>
      <c r="B13" s="16" t="s">
        <v>30</v>
      </c>
      <c r="C13" s="16">
        <v>0</v>
      </c>
      <c r="D13" s="17">
        <v>0</v>
      </c>
      <c r="E13" s="17">
        <v>0</v>
      </c>
      <c r="F13" s="17">
        <v>0</v>
      </c>
      <c r="G13" s="138">
        <v>0</v>
      </c>
      <c r="H13" s="17">
        <v>0</v>
      </c>
      <c r="I13" s="17">
        <v>0</v>
      </c>
      <c r="J13" s="17">
        <v>0</v>
      </c>
      <c r="K13" s="17">
        <v>0</v>
      </c>
      <c r="L13" s="84">
        <v>0</v>
      </c>
      <c r="M13" s="139">
        <v>0</v>
      </c>
      <c r="N13" s="17">
        <v>0</v>
      </c>
      <c r="O13" s="83">
        <f t="shared" si="0"/>
        <v>0</v>
      </c>
      <c r="P13" s="21">
        <f t="shared" si="1"/>
        <v>0</v>
      </c>
    </row>
    <row r="14" spans="1:17" ht="15.75">
      <c r="A14" s="145" t="s">
        <v>182</v>
      </c>
      <c r="B14" s="11" t="s">
        <v>31</v>
      </c>
      <c r="C14" s="11">
        <v>135</v>
      </c>
      <c r="D14" s="12">
        <v>120</v>
      </c>
      <c r="E14" s="12">
        <v>15</v>
      </c>
      <c r="F14" s="11">
        <v>63</v>
      </c>
      <c r="G14" s="8">
        <v>16</v>
      </c>
      <c r="H14" s="11">
        <v>66</v>
      </c>
      <c r="I14" s="12">
        <v>1</v>
      </c>
      <c r="J14" s="82">
        <v>78</v>
      </c>
      <c r="K14" s="12">
        <v>6</v>
      </c>
      <c r="L14" s="82">
        <v>45</v>
      </c>
      <c r="M14" s="12">
        <v>161</v>
      </c>
      <c r="N14" s="12">
        <v>122</v>
      </c>
      <c r="O14" s="83">
        <f t="shared" si="0"/>
        <v>828</v>
      </c>
      <c r="P14" s="21">
        <f t="shared" si="1"/>
        <v>0.250757116898849</v>
      </c>
    </row>
    <row r="15" spans="1:17" ht="15.75">
      <c r="A15" s="145" t="s">
        <v>182</v>
      </c>
      <c r="B15" s="16" t="s">
        <v>32</v>
      </c>
      <c r="C15" s="16">
        <v>35</v>
      </c>
      <c r="D15" s="17">
        <v>20</v>
      </c>
      <c r="E15" s="17">
        <v>4</v>
      </c>
      <c r="F15" s="16">
        <v>91</v>
      </c>
      <c r="G15" s="15">
        <v>158</v>
      </c>
      <c r="H15" s="16">
        <v>90</v>
      </c>
      <c r="I15" s="17">
        <v>0</v>
      </c>
      <c r="J15" s="84">
        <v>287</v>
      </c>
      <c r="K15" s="17">
        <v>79</v>
      </c>
      <c r="L15" s="84">
        <v>122</v>
      </c>
      <c r="M15" s="17">
        <v>75</v>
      </c>
      <c r="N15" s="17">
        <v>324</v>
      </c>
      <c r="O15" s="83">
        <f t="shared" si="0"/>
        <v>1285</v>
      </c>
      <c r="P15" s="21">
        <f t="shared" si="1"/>
        <v>0.38915808600848001</v>
      </c>
    </row>
    <row r="16" spans="1:17" ht="15.75">
      <c r="A16" s="145" t="s">
        <v>182</v>
      </c>
      <c r="B16" s="11" t="s">
        <v>33</v>
      </c>
      <c r="C16" s="11">
        <v>180</v>
      </c>
      <c r="D16" s="12">
        <v>11</v>
      </c>
      <c r="E16" s="12">
        <v>50</v>
      </c>
      <c r="F16" s="11">
        <v>74</v>
      </c>
      <c r="G16" s="8">
        <v>42</v>
      </c>
      <c r="H16" s="11">
        <v>88</v>
      </c>
      <c r="I16" s="12">
        <v>66</v>
      </c>
      <c r="J16" s="82">
        <v>79</v>
      </c>
      <c r="K16" s="12">
        <v>37</v>
      </c>
      <c r="L16" s="82">
        <v>66</v>
      </c>
      <c r="M16" s="12">
        <v>15</v>
      </c>
      <c r="N16" s="12">
        <v>78</v>
      </c>
      <c r="O16" s="83">
        <f t="shared" si="0"/>
        <v>786</v>
      </c>
      <c r="P16" s="21">
        <f t="shared" si="1"/>
        <v>0.23803755299818299</v>
      </c>
    </row>
    <row r="17" spans="1:18" ht="15.75">
      <c r="A17" s="145" t="s">
        <v>182</v>
      </c>
      <c r="B17" s="16" t="s">
        <v>34</v>
      </c>
      <c r="C17" s="16">
        <v>0</v>
      </c>
      <c r="D17" s="17">
        <v>0</v>
      </c>
      <c r="E17" s="17">
        <v>9</v>
      </c>
      <c r="F17" s="16">
        <v>2</v>
      </c>
      <c r="G17" s="15">
        <v>17</v>
      </c>
      <c r="H17" s="16">
        <v>6</v>
      </c>
      <c r="I17" s="17">
        <v>3</v>
      </c>
      <c r="J17" s="84">
        <v>41</v>
      </c>
      <c r="K17" s="17">
        <v>232</v>
      </c>
      <c r="L17" s="84">
        <v>8</v>
      </c>
      <c r="M17" s="17">
        <v>24</v>
      </c>
      <c r="N17" s="17">
        <v>61</v>
      </c>
      <c r="O17" s="83">
        <f t="shared" si="0"/>
        <v>403</v>
      </c>
      <c r="P17" s="21">
        <f t="shared" si="1"/>
        <v>0.122047244094488</v>
      </c>
    </row>
    <row r="18" spans="1:18" ht="15.75">
      <c r="A18" s="145" t="s">
        <v>35</v>
      </c>
      <c r="B18" s="11" t="s">
        <v>36</v>
      </c>
      <c r="C18" s="11">
        <v>345</v>
      </c>
      <c r="D18" s="12">
        <v>94</v>
      </c>
      <c r="E18" s="11">
        <v>59</v>
      </c>
      <c r="F18" s="11">
        <v>167</v>
      </c>
      <c r="G18" s="8">
        <v>225</v>
      </c>
      <c r="H18" s="11">
        <v>229</v>
      </c>
      <c r="I18" s="12">
        <v>31</v>
      </c>
      <c r="J18" s="12">
        <v>460</v>
      </c>
      <c r="K18" s="12">
        <v>226</v>
      </c>
      <c r="L18" s="82">
        <v>208</v>
      </c>
      <c r="M18" s="12">
        <v>236</v>
      </c>
      <c r="N18" s="12">
        <v>529</v>
      </c>
      <c r="O18" s="83">
        <f t="shared" si="0"/>
        <v>2809</v>
      </c>
      <c r="P18" s="21">
        <f t="shared" si="1"/>
        <v>0.85069654754694102</v>
      </c>
    </row>
    <row r="19" spans="1:18" ht="15.75">
      <c r="A19" s="145" t="s">
        <v>35</v>
      </c>
      <c r="B19" s="16" t="s">
        <v>37</v>
      </c>
      <c r="C19" s="16">
        <v>5</v>
      </c>
      <c r="D19" s="17">
        <v>57</v>
      </c>
      <c r="E19" s="16">
        <v>19</v>
      </c>
      <c r="F19" s="16">
        <v>63</v>
      </c>
      <c r="G19" s="15">
        <v>8</v>
      </c>
      <c r="H19" s="16">
        <v>21</v>
      </c>
      <c r="I19" s="17">
        <v>39</v>
      </c>
      <c r="J19" s="17">
        <v>25</v>
      </c>
      <c r="K19" s="17">
        <v>128</v>
      </c>
      <c r="L19" s="84">
        <v>33</v>
      </c>
      <c r="M19" s="17">
        <v>39</v>
      </c>
      <c r="N19" s="17">
        <v>56</v>
      </c>
      <c r="O19" s="83">
        <f t="shared" si="0"/>
        <v>493</v>
      </c>
      <c r="P19" s="21">
        <f t="shared" si="1"/>
        <v>0.14930345245305901</v>
      </c>
      <c r="Q19" s="142"/>
      <c r="R19" s="143"/>
    </row>
    <row r="20" spans="1:18" ht="30">
      <c r="A20" s="145" t="s">
        <v>38</v>
      </c>
      <c r="B20" s="11" t="s">
        <v>39</v>
      </c>
      <c r="C20" s="11">
        <v>49</v>
      </c>
      <c r="D20" s="12">
        <v>3</v>
      </c>
      <c r="E20" s="11">
        <v>10</v>
      </c>
      <c r="F20" s="11">
        <v>146</v>
      </c>
      <c r="G20" s="8">
        <v>5</v>
      </c>
      <c r="H20" s="11">
        <v>171</v>
      </c>
      <c r="I20" s="12">
        <v>9</v>
      </c>
      <c r="J20" s="82">
        <v>123</v>
      </c>
      <c r="K20" s="12">
        <v>4</v>
      </c>
      <c r="L20" s="82">
        <v>23</v>
      </c>
      <c r="M20" s="12">
        <v>24</v>
      </c>
      <c r="N20" s="12">
        <v>31</v>
      </c>
      <c r="O20" s="83">
        <f t="shared" si="0"/>
        <v>598</v>
      </c>
      <c r="P20" s="21">
        <f t="shared" si="1"/>
        <v>0.181102362204724</v>
      </c>
      <c r="Q20" s="142"/>
      <c r="R20" s="143"/>
    </row>
    <row r="21" spans="1:18" ht="30">
      <c r="A21" s="145" t="s">
        <v>38</v>
      </c>
      <c r="B21" s="16" t="s">
        <v>40</v>
      </c>
      <c r="C21" s="16">
        <v>93</v>
      </c>
      <c r="D21" s="17">
        <v>126</v>
      </c>
      <c r="E21" s="16">
        <v>52</v>
      </c>
      <c r="F21" s="16">
        <v>26</v>
      </c>
      <c r="G21" s="15">
        <v>165</v>
      </c>
      <c r="H21" s="16">
        <v>54</v>
      </c>
      <c r="I21" s="17">
        <v>23</v>
      </c>
      <c r="J21" s="84">
        <v>289</v>
      </c>
      <c r="K21" s="17">
        <v>229</v>
      </c>
      <c r="L21" s="84">
        <v>172</v>
      </c>
      <c r="M21" s="17">
        <v>211</v>
      </c>
      <c r="N21" s="17">
        <v>427</v>
      </c>
      <c r="O21" s="83">
        <f t="shared" si="0"/>
        <v>1867</v>
      </c>
      <c r="P21" s="21">
        <f t="shared" si="1"/>
        <v>0.56541490006056905</v>
      </c>
      <c r="Q21" s="142"/>
      <c r="R21" s="143"/>
    </row>
    <row r="22" spans="1:18" ht="30">
      <c r="A22" s="145" t="s">
        <v>38</v>
      </c>
      <c r="B22" s="11" t="s">
        <v>41</v>
      </c>
      <c r="C22" s="11">
        <v>1</v>
      </c>
      <c r="D22" s="12">
        <v>0</v>
      </c>
      <c r="E22" s="11">
        <v>5</v>
      </c>
      <c r="F22" s="11">
        <v>36</v>
      </c>
      <c r="G22" s="8">
        <v>3</v>
      </c>
      <c r="H22" s="11">
        <v>0</v>
      </c>
      <c r="I22" s="12">
        <v>1</v>
      </c>
      <c r="J22" s="82">
        <v>4</v>
      </c>
      <c r="K22" s="12">
        <v>1</v>
      </c>
      <c r="L22" s="82">
        <v>40</v>
      </c>
      <c r="M22" s="12">
        <v>1</v>
      </c>
      <c r="N22" s="12">
        <v>7</v>
      </c>
      <c r="O22" s="83">
        <f t="shared" si="0"/>
        <v>99</v>
      </c>
      <c r="P22" s="21">
        <f t="shared" si="1"/>
        <v>2.9981829194427601E-2</v>
      </c>
      <c r="Q22" s="142"/>
      <c r="R22" s="143"/>
    </row>
    <row r="23" spans="1:18" ht="30">
      <c r="A23" s="145" t="s">
        <v>38</v>
      </c>
      <c r="B23" s="16" t="s">
        <v>42</v>
      </c>
      <c r="C23" s="16">
        <v>207</v>
      </c>
      <c r="D23" s="17">
        <v>22</v>
      </c>
      <c r="E23" s="16">
        <v>11</v>
      </c>
      <c r="F23" s="16">
        <v>22</v>
      </c>
      <c r="G23" s="15">
        <v>60</v>
      </c>
      <c r="H23" s="16">
        <v>25</v>
      </c>
      <c r="I23" s="17">
        <v>37</v>
      </c>
      <c r="J23" s="84">
        <v>69</v>
      </c>
      <c r="K23" s="17">
        <v>120</v>
      </c>
      <c r="L23" s="84">
        <v>6</v>
      </c>
      <c r="M23" s="17">
        <v>39</v>
      </c>
      <c r="N23" s="17">
        <v>120</v>
      </c>
      <c r="O23" s="83">
        <f t="shared" si="0"/>
        <v>738</v>
      </c>
      <c r="P23" s="21">
        <f t="shared" si="1"/>
        <v>0.22350090854027899</v>
      </c>
      <c r="Q23" s="142"/>
      <c r="R23" s="143"/>
    </row>
    <row r="24" spans="1:18" ht="15.75">
      <c r="Q24" s="142"/>
      <c r="R24" s="143"/>
    </row>
    <row r="25" spans="1:18" ht="15.75">
      <c r="Q25" s="142"/>
      <c r="R25" s="143"/>
    </row>
    <row r="26" spans="1:18" ht="15.75">
      <c r="Q26" s="142"/>
      <c r="R26" s="143"/>
    </row>
    <row r="27" spans="1:18" ht="15.75">
      <c r="Q27" s="142"/>
      <c r="R27" s="143"/>
    </row>
    <row r="28" spans="1:18" ht="15.75">
      <c r="Q28" s="142"/>
      <c r="R28" s="143"/>
    </row>
    <row r="29" spans="1:18" ht="15.75">
      <c r="Q29" s="144"/>
      <c r="R29" s="143"/>
    </row>
    <row r="30" spans="1:18" ht="15.75">
      <c r="Q30" s="142"/>
      <c r="R30" s="14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"/>
  <sheetViews>
    <sheetView workbookViewId="0">
      <selection activeCell="L23" sqref="L23"/>
    </sheetView>
  </sheetViews>
  <sheetFormatPr defaultColWidth="9.140625" defaultRowHeight="15"/>
  <cols>
    <col min="1" max="1" width="19.7109375" bestFit="1" customWidth="1"/>
    <col min="2" max="2" width="9.28515625" bestFit="1" customWidth="1"/>
    <col min="3" max="3" width="13.140625" bestFit="1" customWidth="1"/>
    <col min="4" max="4" width="8.7109375" bestFit="1" customWidth="1"/>
    <col min="5" max="5" width="6.7109375" bestFit="1" customWidth="1"/>
    <col min="6" max="6" width="7.140625" bestFit="1" customWidth="1"/>
    <col min="7" max="7" width="9.28515625" bestFit="1" customWidth="1"/>
    <col min="8" max="8" width="7.28515625" bestFit="1" customWidth="1"/>
    <col min="9" max="10" width="9.5703125" bestFit="1" customWidth="1"/>
    <col min="11" max="11" width="6.7109375" bestFit="1" customWidth="1"/>
    <col min="12" max="12" width="8.28515625" bestFit="1" customWidth="1"/>
    <col min="13" max="13" width="7.140625" bestFit="1" customWidth="1"/>
    <col min="14" max="14" width="15" bestFit="1" customWidth="1"/>
    <col min="15" max="15" width="13.140625" bestFit="1" customWidth="1"/>
  </cols>
  <sheetData>
    <row r="1" spans="1:15" s="23" customFormat="1" ht="15.75">
      <c r="A1" s="24" t="s">
        <v>0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5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25" t="s">
        <v>13</v>
      </c>
      <c r="N1" s="24" t="s">
        <v>14</v>
      </c>
      <c r="O1" s="24" t="s">
        <v>15</v>
      </c>
    </row>
    <row r="2" spans="1:15" ht="31.5">
      <c r="A2" s="26" t="s">
        <v>170</v>
      </c>
      <c r="B2" s="27">
        <v>10330</v>
      </c>
      <c r="C2" s="20">
        <v>10000</v>
      </c>
      <c r="D2" s="27">
        <v>4500</v>
      </c>
      <c r="E2" s="27">
        <v>15854</v>
      </c>
      <c r="F2" s="28">
        <v>1000</v>
      </c>
      <c r="G2" s="29">
        <v>18580</v>
      </c>
      <c r="H2" s="27">
        <v>25050</v>
      </c>
      <c r="I2" s="36">
        <v>15000</v>
      </c>
      <c r="J2" s="31">
        <v>15132</v>
      </c>
      <c r="K2" s="20">
        <v>10511</v>
      </c>
      <c r="L2" s="20">
        <v>8350</v>
      </c>
      <c r="M2" s="31">
        <v>2996</v>
      </c>
      <c r="N2" s="38">
        <f>AVERAGE(B2:L2)</f>
        <v>12209.727272727299</v>
      </c>
      <c r="O2" s="21"/>
    </row>
    <row r="3" spans="1:15" ht="47.25">
      <c r="A3" s="30" t="s">
        <v>171</v>
      </c>
      <c r="B3" s="29">
        <v>124</v>
      </c>
      <c r="C3" s="31">
        <v>124</v>
      </c>
      <c r="D3" s="32">
        <v>46</v>
      </c>
      <c r="E3" s="33">
        <v>42</v>
      </c>
      <c r="F3" s="32">
        <v>118</v>
      </c>
      <c r="G3" s="33">
        <v>35</v>
      </c>
      <c r="H3" s="34">
        <v>13</v>
      </c>
      <c r="I3" s="32">
        <v>20</v>
      </c>
      <c r="J3" s="39">
        <v>302</v>
      </c>
      <c r="K3" s="39">
        <v>70</v>
      </c>
      <c r="L3" s="34">
        <v>174</v>
      </c>
      <c r="M3" s="40">
        <v>100</v>
      </c>
      <c r="N3" s="20">
        <f>SUM(B3:M3)</f>
        <v>1168</v>
      </c>
      <c r="O3" s="21">
        <f>N3/3302</f>
        <v>0.35372501514233795</v>
      </c>
    </row>
    <row r="4" spans="1:15" ht="31.5">
      <c r="A4" s="26" t="s">
        <v>172</v>
      </c>
      <c r="B4" s="35">
        <v>33</v>
      </c>
      <c r="C4" s="36">
        <v>33</v>
      </c>
      <c r="D4" s="33">
        <v>14</v>
      </c>
      <c r="E4" s="32">
        <v>6</v>
      </c>
      <c r="F4" s="33">
        <v>0</v>
      </c>
      <c r="G4" s="32">
        <v>16</v>
      </c>
      <c r="H4" s="37">
        <v>7</v>
      </c>
      <c r="I4" s="32">
        <v>70</v>
      </c>
      <c r="J4" s="37">
        <v>147</v>
      </c>
      <c r="K4" s="37">
        <v>16</v>
      </c>
      <c r="L4" s="37">
        <v>83</v>
      </c>
      <c r="M4" s="32">
        <v>37</v>
      </c>
      <c r="N4" s="20">
        <f>SUM(B4:M4)</f>
        <v>462</v>
      </c>
      <c r="O4" s="21">
        <f>N4/3302</f>
        <v>0.13991520290732901</v>
      </c>
    </row>
    <row r="5" spans="1:15" ht="31.5">
      <c r="A5" s="30" t="s">
        <v>173</v>
      </c>
      <c r="B5" s="29">
        <v>20</v>
      </c>
      <c r="C5" s="31">
        <v>20</v>
      </c>
      <c r="D5" s="32">
        <v>0</v>
      </c>
      <c r="E5" s="33">
        <v>9</v>
      </c>
      <c r="F5" s="32">
        <v>0</v>
      </c>
      <c r="G5" s="33">
        <v>6</v>
      </c>
      <c r="H5" s="34">
        <v>20</v>
      </c>
      <c r="I5" s="32">
        <v>70</v>
      </c>
      <c r="J5" s="39">
        <v>9</v>
      </c>
      <c r="K5" s="39">
        <v>0</v>
      </c>
      <c r="L5" s="34">
        <v>35</v>
      </c>
      <c r="M5" s="40">
        <v>35</v>
      </c>
      <c r="N5" s="20">
        <f>SUM(B5:M5)</f>
        <v>224</v>
      </c>
      <c r="O5" s="21">
        <f>N5/3302</f>
        <v>6.7837674136886697E-2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F11" sqref="F11"/>
    </sheetView>
  </sheetViews>
  <sheetFormatPr defaultColWidth="9.140625" defaultRowHeight="15"/>
  <cols>
    <col min="1" max="1" width="33" customWidth="1"/>
    <col min="2" max="13" width="9.140625" customWidth="1"/>
    <col min="14" max="14" width="15" customWidth="1"/>
    <col min="15" max="15" width="14.85546875" customWidth="1"/>
  </cols>
  <sheetData>
    <row r="1" spans="1:15" s="1" customFormat="1" ht="15.75">
      <c r="A1" s="2" t="s">
        <v>174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3" t="s">
        <v>14</v>
      </c>
      <c r="O1" s="3" t="s">
        <v>15</v>
      </c>
    </row>
    <row r="2" spans="1:15" ht="15.75">
      <c r="A2" s="154" t="s">
        <v>178</v>
      </c>
      <c r="B2" s="6">
        <v>164</v>
      </c>
      <c r="C2" s="7">
        <v>151</v>
      </c>
      <c r="D2" s="8">
        <v>78</v>
      </c>
      <c r="E2" s="9">
        <v>228</v>
      </c>
      <c r="F2" s="10">
        <v>227</v>
      </c>
      <c r="G2" s="11">
        <v>248</v>
      </c>
      <c r="H2" s="12">
        <v>69</v>
      </c>
      <c r="I2" s="9">
        <v>5</v>
      </c>
      <c r="J2" s="12">
        <v>354</v>
      </c>
      <c r="K2" s="12">
        <v>241</v>
      </c>
      <c r="L2" s="19">
        <v>267</v>
      </c>
      <c r="M2" s="12">
        <v>454</v>
      </c>
      <c r="N2" s="20">
        <f t="shared" ref="N2:N7" si="0">SUM(B2:M2)</f>
        <v>2486</v>
      </c>
      <c r="O2" s="21">
        <f t="shared" ref="O2:O7" si="1">N2/3302</f>
        <v>0.75287704421562684</v>
      </c>
    </row>
    <row r="3" spans="1:15" ht="15.75">
      <c r="A3" s="155" t="s">
        <v>179</v>
      </c>
      <c r="B3" s="14">
        <v>162</v>
      </c>
      <c r="C3" s="7">
        <v>149</v>
      </c>
      <c r="D3" s="15">
        <v>78</v>
      </c>
      <c r="E3" s="16">
        <v>228</v>
      </c>
      <c r="F3" s="7">
        <v>227</v>
      </c>
      <c r="G3" s="16">
        <v>250</v>
      </c>
      <c r="H3" s="17">
        <v>67</v>
      </c>
      <c r="I3" s="16">
        <v>116</v>
      </c>
      <c r="J3" s="17">
        <v>354</v>
      </c>
      <c r="K3" s="17">
        <v>241</v>
      </c>
      <c r="L3" s="17">
        <v>274</v>
      </c>
      <c r="M3" s="17">
        <v>375</v>
      </c>
      <c r="N3" s="20">
        <f t="shared" si="0"/>
        <v>2521</v>
      </c>
      <c r="O3" s="22">
        <f t="shared" si="1"/>
        <v>0.76347668079951547</v>
      </c>
    </row>
    <row r="4" spans="1:15" ht="15.75">
      <c r="A4" s="5" t="s">
        <v>175</v>
      </c>
      <c r="B4" s="6">
        <v>149</v>
      </c>
      <c r="C4" s="7">
        <v>151</v>
      </c>
      <c r="D4" s="8">
        <v>77</v>
      </c>
      <c r="E4" s="9">
        <v>195</v>
      </c>
      <c r="F4" s="10">
        <v>226</v>
      </c>
      <c r="G4" s="11">
        <v>242</v>
      </c>
      <c r="H4" s="12">
        <v>69</v>
      </c>
      <c r="I4" s="9">
        <v>56</v>
      </c>
      <c r="J4" s="12">
        <v>354</v>
      </c>
      <c r="K4" s="12">
        <v>241</v>
      </c>
      <c r="L4" s="19">
        <v>267</v>
      </c>
      <c r="M4" s="12">
        <v>395</v>
      </c>
      <c r="N4" s="20">
        <f t="shared" si="0"/>
        <v>2422</v>
      </c>
      <c r="O4" s="21">
        <f t="shared" si="1"/>
        <v>0.73349485160508787</v>
      </c>
    </row>
    <row r="5" spans="1:15" ht="15.75">
      <c r="A5" s="13" t="s">
        <v>176</v>
      </c>
      <c r="B5" s="14">
        <v>140</v>
      </c>
      <c r="C5" s="7">
        <v>151</v>
      </c>
      <c r="D5" s="15">
        <v>20</v>
      </c>
      <c r="E5" s="16">
        <v>190</v>
      </c>
      <c r="F5" s="7">
        <v>226</v>
      </c>
      <c r="G5" s="16">
        <v>101</v>
      </c>
      <c r="H5" s="17">
        <v>39</v>
      </c>
      <c r="I5" s="16">
        <v>68</v>
      </c>
      <c r="J5" s="17">
        <v>354</v>
      </c>
      <c r="K5" s="17">
        <v>241</v>
      </c>
      <c r="L5" s="17">
        <v>267</v>
      </c>
      <c r="M5" s="17">
        <v>304</v>
      </c>
      <c r="N5" s="20">
        <f t="shared" si="0"/>
        <v>2101</v>
      </c>
      <c r="O5" s="22">
        <f t="shared" si="1"/>
        <v>0.63628104179285283</v>
      </c>
    </row>
    <row r="6" spans="1:15" ht="15.75">
      <c r="A6" s="5" t="s">
        <v>180</v>
      </c>
      <c r="B6" s="6">
        <v>156</v>
      </c>
      <c r="C6" s="7">
        <v>149</v>
      </c>
      <c r="D6" s="8">
        <v>72</v>
      </c>
      <c r="E6" s="9">
        <v>193</v>
      </c>
      <c r="F6" s="10">
        <v>181</v>
      </c>
      <c r="G6" s="11">
        <v>112</v>
      </c>
      <c r="H6" s="12">
        <v>22</v>
      </c>
      <c r="I6" s="9">
        <v>472</v>
      </c>
      <c r="J6" s="12">
        <v>354</v>
      </c>
      <c r="K6" s="12">
        <v>241</v>
      </c>
      <c r="L6" s="19">
        <v>202</v>
      </c>
      <c r="M6" s="12">
        <v>471</v>
      </c>
      <c r="N6" s="20">
        <f t="shared" si="0"/>
        <v>2625</v>
      </c>
      <c r="O6" s="21">
        <f t="shared" si="1"/>
        <v>0.7949727437916414</v>
      </c>
    </row>
    <row r="7" spans="1:15" ht="15.75">
      <c r="A7" s="18" t="s">
        <v>177</v>
      </c>
      <c r="B7" s="14">
        <v>140</v>
      </c>
      <c r="C7" s="7">
        <v>140</v>
      </c>
      <c r="D7" s="15">
        <v>78</v>
      </c>
      <c r="E7" s="16">
        <v>227</v>
      </c>
      <c r="F7" s="7">
        <v>227</v>
      </c>
      <c r="G7" s="16">
        <v>248</v>
      </c>
      <c r="H7" s="17">
        <v>33</v>
      </c>
      <c r="I7" s="16">
        <v>314</v>
      </c>
      <c r="J7" s="17">
        <v>354</v>
      </c>
      <c r="K7" s="17">
        <v>241</v>
      </c>
      <c r="L7" s="17">
        <v>90</v>
      </c>
      <c r="M7" s="17">
        <v>267</v>
      </c>
      <c r="N7" s="20">
        <f t="shared" si="0"/>
        <v>2359</v>
      </c>
      <c r="O7" s="22">
        <f t="shared" si="1"/>
        <v>0.71441550575408841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O27"/>
  <sheetViews>
    <sheetView topLeftCell="A13" workbookViewId="0">
      <selection activeCell="O27" sqref="O27"/>
    </sheetView>
  </sheetViews>
  <sheetFormatPr defaultColWidth="9.140625" defaultRowHeight="15"/>
  <cols>
    <col min="1" max="1" width="16.28515625" customWidth="1"/>
    <col min="2" max="2" width="9" customWidth="1"/>
    <col min="3" max="3" width="8.28515625" customWidth="1"/>
    <col min="4" max="13" width="9.140625" customWidth="1"/>
    <col min="14" max="14" width="10.5703125" customWidth="1"/>
    <col min="15" max="16" width="9.140625" customWidth="1"/>
  </cols>
  <sheetData>
    <row r="1" spans="1:15" ht="31.5">
      <c r="A1" s="135" t="s">
        <v>43</v>
      </c>
      <c r="B1" s="131" t="s">
        <v>2</v>
      </c>
      <c r="C1" s="131" t="s">
        <v>3</v>
      </c>
      <c r="D1" s="131" t="s">
        <v>4</v>
      </c>
      <c r="E1" s="115" t="s">
        <v>44</v>
      </c>
      <c r="F1" s="131" t="s">
        <v>6</v>
      </c>
      <c r="G1" s="132" t="s">
        <v>7</v>
      </c>
      <c r="H1" s="132" t="s">
        <v>8</v>
      </c>
      <c r="I1" s="132" t="s">
        <v>9</v>
      </c>
      <c r="J1" s="132" t="s">
        <v>10</v>
      </c>
      <c r="K1" s="132" t="s">
        <v>11</v>
      </c>
      <c r="L1" s="132" t="s">
        <v>12</v>
      </c>
      <c r="M1" s="132" t="s">
        <v>13</v>
      </c>
      <c r="N1" s="131" t="s">
        <v>14</v>
      </c>
      <c r="O1" s="131" t="s">
        <v>15</v>
      </c>
    </row>
    <row r="2" spans="1:15" ht="25.5">
      <c r="A2" s="127" t="s">
        <v>55</v>
      </c>
      <c r="B2" s="11">
        <v>272</v>
      </c>
      <c r="C2" s="12">
        <v>91</v>
      </c>
      <c r="D2" s="112">
        <v>61</v>
      </c>
      <c r="E2" s="110">
        <v>52</v>
      </c>
      <c r="F2" s="60">
        <v>200</v>
      </c>
      <c r="G2" s="111">
        <v>37</v>
      </c>
      <c r="H2" s="113">
        <v>56</v>
      </c>
      <c r="I2" s="128">
        <v>391</v>
      </c>
      <c r="J2" s="113">
        <v>101</v>
      </c>
      <c r="K2" s="128">
        <v>22</v>
      </c>
      <c r="L2" s="113">
        <v>259</v>
      </c>
      <c r="M2" s="113">
        <v>444</v>
      </c>
      <c r="N2" s="83">
        <f t="shared" ref="N2:N27" si="0">SUM(B2:M2)</f>
        <v>1986</v>
      </c>
      <c r="O2" s="21">
        <f t="shared" ref="O2:O27" si="1">N2/3302</f>
        <v>0.6014536644457904</v>
      </c>
    </row>
    <row r="3" spans="1:15" ht="15.75">
      <c r="A3" s="109" t="s">
        <v>48</v>
      </c>
      <c r="B3" s="16">
        <v>229</v>
      </c>
      <c r="C3" s="17">
        <v>2</v>
      </c>
      <c r="D3" s="110">
        <v>32</v>
      </c>
      <c r="E3" s="110">
        <v>35</v>
      </c>
      <c r="F3" s="54">
        <v>191</v>
      </c>
      <c r="G3" s="110">
        <v>31</v>
      </c>
      <c r="H3" s="114">
        <v>19</v>
      </c>
      <c r="I3" s="130">
        <v>341</v>
      </c>
      <c r="J3" s="114">
        <v>22</v>
      </c>
      <c r="K3" s="130">
        <v>28</v>
      </c>
      <c r="L3" s="114">
        <v>165</v>
      </c>
      <c r="M3" s="114">
        <v>407</v>
      </c>
      <c r="N3" s="83">
        <f t="shared" si="0"/>
        <v>1502</v>
      </c>
      <c r="O3" s="21">
        <f t="shared" si="1"/>
        <v>0.45487583282858873</v>
      </c>
    </row>
    <row r="4" spans="1:15" ht="15.75">
      <c r="A4" s="109" t="s">
        <v>46</v>
      </c>
      <c r="B4" s="16">
        <v>226</v>
      </c>
      <c r="C4" s="17">
        <v>3</v>
      </c>
      <c r="D4" s="110">
        <v>4</v>
      </c>
      <c r="E4" s="110">
        <v>86</v>
      </c>
      <c r="F4" s="54">
        <v>23</v>
      </c>
      <c r="G4" s="110">
        <v>47</v>
      </c>
      <c r="H4" s="114">
        <v>22</v>
      </c>
      <c r="I4" s="130">
        <v>198</v>
      </c>
      <c r="J4" s="114">
        <v>288</v>
      </c>
      <c r="K4" s="130">
        <v>173</v>
      </c>
      <c r="L4" s="114">
        <v>192</v>
      </c>
      <c r="M4" s="114">
        <v>399</v>
      </c>
      <c r="N4" s="83">
        <f t="shared" si="0"/>
        <v>1661</v>
      </c>
      <c r="O4" s="21">
        <f t="shared" si="1"/>
        <v>0.50302846759539677</v>
      </c>
    </row>
    <row r="5" spans="1:15" ht="25.5">
      <c r="A5" s="109" t="s">
        <v>52</v>
      </c>
      <c r="B5" s="16">
        <v>48</v>
      </c>
      <c r="C5" s="17">
        <v>10</v>
      </c>
      <c r="D5" s="110">
        <v>1</v>
      </c>
      <c r="E5" s="110">
        <v>39</v>
      </c>
      <c r="F5" s="54">
        <v>67</v>
      </c>
      <c r="G5" s="110">
        <v>24</v>
      </c>
      <c r="H5" s="114">
        <v>17</v>
      </c>
      <c r="I5" s="130">
        <v>300</v>
      </c>
      <c r="J5" s="114">
        <v>85</v>
      </c>
      <c r="K5" s="130">
        <v>4</v>
      </c>
      <c r="L5" s="114">
        <v>79</v>
      </c>
      <c r="M5" s="114">
        <v>331</v>
      </c>
      <c r="N5" s="83">
        <f t="shared" si="0"/>
        <v>1005</v>
      </c>
      <c r="O5" s="21">
        <f t="shared" si="1"/>
        <v>0.30436099333737127</v>
      </c>
    </row>
    <row r="6" spans="1:15" ht="15.75">
      <c r="A6" s="127" t="s">
        <v>45</v>
      </c>
      <c r="B6" s="11">
        <v>53</v>
      </c>
      <c r="C6" s="12">
        <v>10</v>
      </c>
      <c r="D6" s="112">
        <v>16</v>
      </c>
      <c r="E6" s="110">
        <v>116</v>
      </c>
      <c r="F6" s="60">
        <v>10</v>
      </c>
      <c r="G6" s="111">
        <v>101</v>
      </c>
      <c r="H6" s="113">
        <v>7</v>
      </c>
      <c r="I6" s="128">
        <v>133</v>
      </c>
      <c r="J6" s="113">
        <v>3</v>
      </c>
      <c r="K6" s="128">
        <v>167</v>
      </c>
      <c r="L6" s="113">
        <v>117</v>
      </c>
      <c r="M6" s="113">
        <v>315</v>
      </c>
      <c r="N6" s="83">
        <f t="shared" si="0"/>
        <v>1048</v>
      </c>
      <c r="O6" s="21">
        <f t="shared" si="1"/>
        <v>0.31738340399757725</v>
      </c>
    </row>
    <row r="7" spans="1:15" ht="15.75">
      <c r="A7" s="127" t="s">
        <v>47</v>
      </c>
      <c r="B7" s="11">
        <v>24</v>
      </c>
      <c r="C7" s="12">
        <v>2</v>
      </c>
      <c r="D7" s="112">
        <v>54</v>
      </c>
      <c r="E7" s="110">
        <v>13</v>
      </c>
      <c r="F7" s="60">
        <v>26</v>
      </c>
      <c r="G7" s="111">
        <v>35</v>
      </c>
      <c r="H7" s="113">
        <v>42</v>
      </c>
      <c r="I7" s="128">
        <v>127</v>
      </c>
      <c r="J7" s="113">
        <v>22</v>
      </c>
      <c r="K7" s="128">
        <v>32</v>
      </c>
      <c r="L7" s="113">
        <v>36</v>
      </c>
      <c r="M7" s="113">
        <v>301</v>
      </c>
      <c r="N7" s="83">
        <f t="shared" si="0"/>
        <v>714</v>
      </c>
      <c r="O7" s="21">
        <f t="shared" si="1"/>
        <v>0.21623258631132647</v>
      </c>
    </row>
    <row r="8" spans="1:15" ht="25.5">
      <c r="A8" s="127" t="s">
        <v>63</v>
      </c>
      <c r="B8" s="11">
        <v>13</v>
      </c>
      <c r="C8" s="12">
        <v>25</v>
      </c>
      <c r="D8" s="112">
        <v>59</v>
      </c>
      <c r="E8" s="110">
        <v>99</v>
      </c>
      <c r="F8" s="60">
        <v>207</v>
      </c>
      <c r="G8" s="111">
        <v>62</v>
      </c>
      <c r="H8" s="113">
        <v>62</v>
      </c>
      <c r="I8" s="128">
        <v>27</v>
      </c>
      <c r="J8" s="113">
        <v>332</v>
      </c>
      <c r="K8" s="128">
        <v>165</v>
      </c>
      <c r="L8" s="113">
        <v>2</v>
      </c>
      <c r="M8" s="113">
        <v>82</v>
      </c>
      <c r="N8" s="83">
        <f t="shared" si="0"/>
        <v>1135</v>
      </c>
      <c r="O8" s="21">
        <f t="shared" si="1"/>
        <v>0.34373107207752879</v>
      </c>
    </row>
    <row r="9" spans="1:15" ht="15.75">
      <c r="A9" s="109" t="s">
        <v>54</v>
      </c>
      <c r="B9" s="11">
        <v>0</v>
      </c>
      <c r="C9" s="11">
        <v>0</v>
      </c>
      <c r="D9" s="110">
        <v>1</v>
      </c>
      <c r="E9" s="110">
        <v>1</v>
      </c>
      <c r="F9" s="54">
        <v>2</v>
      </c>
      <c r="G9" s="110">
        <v>0</v>
      </c>
      <c r="H9" s="114">
        <v>3</v>
      </c>
      <c r="I9" s="130">
        <v>36</v>
      </c>
      <c r="J9" s="114">
        <v>4</v>
      </c>
      <c r="K9" s="130">
        <v>2</v>
      </c>
      <c r="L9" s="114">
        <v>2</v>
      </c>
      <c r="M9" s="114">
        <v>70</v>
      </c>
      <c r="N9" s="83">
        <f t="shared" si="0"/>
        <v>121</v>
      </c>
      <c r="O9" s="21">
        <f t="shared" si="1"/>
        <v>3.6644457904300425E-2</v>
      </c>
    </row>
    <row r="10" spans="1:15" ht="15.75">
      <c r="A10" s="127" t="s">
        <v>53</v>
      </c>
      <c r="B10" s="11"/>
      <c r="C10" s="12">
        <v>11</v>
      </c>
      <c r="D10" s="112">
        <v>1</v>
      </c>
      <c r="E10" s="110">
        <v>20</v>
      </c>
      <c r="F10" s="60">
        <v>17</v>
      </c>
      <c r="G10" s="111">
        <v>15</v>
      </c>
      <c r="H10" s="113">
        <v>5</v>
      </c>
      <c r="I10" s="128">
        <v>32</v>
      </c>
      <c r="J10" s="113">
        <v>158</v>
      </c>
      <c r="K10" s="128">
        <v>2</v>
      </c>
      <c r="L10" s="113">
        <v>34</v>
      </c>
      <c r="M10" s="113">
        <v>68</v>
      </c>
      <c r="N10" s="83">
        <f t="shared" si="0"/>
        <v>363</v>
      </c>
      <c r="O10" s="21">
        <f t="shared" si="1"/>
        <v>0.10993337371290127</v>
      </c>
    </row>
    <row r="11" spans="1:15" ht="25.5">
      <c r="A11" s="127" t="s">
        <v>51</v>
      </c>
      <c r="B11" s="11">
        <v>0</v>
      </c>
      <c r="C11" s="11">
        <v>0</v>
      </c>
      <c r="D11" s="112">
        <v>1</v>
      </c>
      <c r="E11" s="110">
        <v>1</v>
      </c>
      <c r="F11" s="60">
        <v>0</v>
      </c>
      <c r="G11" s="111">
        <v>0</v>
      </c>
      <c r="H11" s="113">
        <v>0</v>
      </c>
      <c r="I11" s="128">
        <v>16</v>
      </c>
      <c r="J11" s="113">
        <v>0</v>
      </c>
      <c r="K11" s="128">
        <v>2</v>
      </c>
      <c r="L11" s="113">
        <v>1</v>
      </c>
      <c r="M11" s="113">
        <v>26</v>
      </c>
      <c r="N11" s="83">
        <f t="shared" si="0"/>
        <v>47</v>
      </c>
      <c r="O11" s="21">
        <f t="shared" si="1"/>
        <v>1.4233797698364628E-2</v>
      </c>
    </row>
    <row r="12" spans="1:15" ht="25.5">
      <c r="A12" s="127" t="s">
        <v>65</v>
      </c>
      <c r="B12" s="11">
        <v>1</v>
      </c>
      <c r="C12" s="11">
        <v>0</v>
      </c>
      <c r="D12" s="112">
        <v>0</v>
      </c>
      <c r="E12" s="110">
        <v>0</v>
      </c>
      <c r="F12" s="60">
        <v>0</v>
      </c>
      <c r="G12" s="111">
        <v>0</v>
      </c>
      <c r="H12" s="113">
        <v>0</v>
      </c>
      <c r="I12" s="128">
        <v>2</v>
      </c>
      <c r="J12" s="113">
        <v>0</v>
      </c>
      <c r="K12" s="128">
        <v>0</v>
      </c>
      <c r="L12" s="113">
        <v>1</v>
      </c>
      <c r="M12" s="113">
        <v>21</v>
      </c>
      <c r="N12" s="83">
        <f t="shared" si="0"/>
        <v>25</v>
      </c>
      <c r="O12" s="21">
        <f t="shared" si="1"/>
        <v>7.5711689884918228E-3</v>
      </c>
    </row>
    <row r="13" spans="1:15" ht="25.5">
      <c r="A13" s="127" t="s">
        <v>49</v>
      </c>
      <c r="B13" s="11">
        <v>0</v>
      </c>
      <c r="C13" s="11">
        <v>0</v>
      </c>
      <c r="D13" s="112">
        <v>0</v>
      </c>
      <c r="E13" s="110">
        <v>0</v>
      </c>
      <c r="F13" s="60">
        <v>0</v>
      </c>
      <c r="G13" s="111">
        <v>1</v>
      </c>
      <c r="H13" s="113">
        <v>0</v>
      </c>
      <c r="I13" s="128">
        <v>3</v>
      </c>
      <c r="J13" s="113">
        <v>0</v>
      </c>
      <c r="K13" s="128">
        <v>0</v>
      </c>
      <c r="L13" s="113">
        <v>1</v>
      </c>
      <c r="M13" s="113">
        <v>19</v>
      </c>
      <c r="N13" s="83">
        <f t="shared" si="0"/>
        <v>24</v>
      </c>
      <c r="O13" s="21">
        <f t="shared" si="1"/>
        <v>7.2683222289521504E-3</v>
      </c>
    </row>
    <row r="14" spans="1:15" ht="15.75">
      <c r="A14" s="109" t="s">
        <v>56</v>
      </c>
      <c r="B14" s="16">
        <v>2</v>
      </c>
      <c r="C14" s="11">
        <v>0</v>
      </c>
      <c r="D14" s="110">
        <v>1</v>
      </c>
      <c r="E14" s="110">
        <v>0</v>
      </c>
      <c r="F14" s="54">
        <v>0</v>
      </c>
      <c r="G14" s="110">
        <v>0</v>
      </c>
      <c r="H14" s="114">
        <v>0</v>
      </c>
      <c r="I14" s="130">
        <v>2</v>
      </c>
      <c r="J14" s="114">
        <v>0</v>
      </c>
      <c r="K14" s="130">
        <v>0</v>
      </c>
      <c r="L14" s="114">
        <v>9</v>
      </c>
      <c r="M14" s="114">
        <v>19</v>
      </c>
      <c r="N14" s="83">
        <f t="shared" si="0"/>
        <v>33</v>
      </c>
      <c r="O14" s="21">
        <f t="shared" si="1"/>
        <v>9.9939430648092065E-3</v>
      </c>
    </row>
    <row r="15" spans="1:15" ht="25.5">
      <c r="A15" s="109" t="s">
        <v>64</v>
      </c>
      <c r="B15" s="11">
        <v>0</v>
      </c>
      <c r="C15" s="11">
        <v>0</v>
      </c>
      <c r="D15" s="110">
        <v>0</v>
      </c>
      <c r="E15" s="110">
        <v>0</v>
      </c>
      <c r="F15" s="54">
        <v>0</v>
      </c>
      <c r="G15" s="110">
        <v>0</v>
      </c>
      <c r="H15" s="114">
        <v>0</v>
      </c>
      <c r="I15" s="130">
        <v>1</v>
      </c>
      <c r="J15" s="114">
        <v>0</v>
      </c>
      <c r="K15" s="130">
        <v>4</v>
      </c>
      <c r="L15" s="114">
        <v>0</v>
      </c>
      <c r="M15" s="114">
        <v>17</v>
      </c>
      <c r="N15" s="83">
        <f t="shared" si="0"/>
        <v>22</v>
      </c>
      <c r="O15" s="21">
        <f t="shared" si="1"/>
        <v>6.6626287098728041E-3</v>
      </c>
    </row>
    <row r="16" spans="1:15" ht="25.5">
      <c r="A16" s="109" t="s">
        <v>50</v>
      </c>
      <c r="B16" s="11">
        <v>0</v>
      </c>
      <c r="C16" s="11">
        <v>0</v>
      </c>
      <c r="D16" s="110">
        <v>1</v>
      </c>
      <c r="E16" s="110">
        <v>4</v>
      </c>
      <c r="F16" s="54">
        <v>0</v>
      </c>
      <c r="G16" s="110">
        <v>1</v>
      </c>
      <c r="H16" s="114">
        <v>0</v>
      </c>
      <c r="I16" s="130">
        <v>1</v>
      </c>
      <c r="J16" s="114">
        <v>0</v>
      </c>
      <c r="K16" s="130">
        <v>0</v>
      </c>
      <c r="L16" s="114">
        <v>5</v>
      </c>
      <c r="M16" s="114">
        <v>15</v>
      </c>
      <c r="N16" s="83">
        <f t="shared" si="0"/>
        <v>27</v>
      </c>
      <c r="O16" s="21">
        <f t="shared" si="1"/>
        <v>8.1768625075711691E-3</v>
      </c>
    </row>
    <row r="17" spans="1:15" ht="25.5">
      <c r="A17" s="109" t="s">
        <v>62</v>
      </c>
      <c r="B17" s="11">
        <v>0</v>
      </c>
      <c r="C17" s="11">
        <v>0</v>
      </c>
      <c r="D17" s="110">
        <v>0</v>
      </c>
      <c r="E17" s="110">
        <v>4</v>
      </c>
      <c r="F17" s="54">
        <v>0</v>
      </c>
      <c r="G17" s="110">
        <v>6</v>
      </c>
      <c r="H17" s="114">
        <v>1</v>
      </c>
      <c r="I17" s="130">
        <v>1</v>
      </c>
      <c r="J17" s="114">
        <v>2</v>
      </c>
      <c r="K17" s="130">
        <v>14</v>
      </c>
      <c r="L17" s="114">
        <v>6</v>
      </c>
      <c r="M17" s="114">
        <v>15</v>
      </c>
      <c r="N17" s="83">
        <f t="shared" si="0"/>
        <v>49</v>
      </c>
      <c r="O17" s="21">
        <f t="shared" si="1"/>
        <v>1.4839491217443974E-2</v>
      </c>
    </row>
    <row r="18" spans="1:15" ht="25.5">
      <c r="A18" s="109" t="s">
        <v>66</v>
      </c>
      <c r="B18" s="11">
        <v>0</v>
      </c>
      <c r="C18" s="11">
        <v>0</v>
      </c>
      <c r="D18" s="110">
        <v>0</v>
      </c>
      <c r="E18" s="110">
        <v>0</v>
      </c>
      <c r="F18" s="54">
        <v>0</v>
      </c>
      <c r="G18" s="110">
        <v>1</v>
      </c>
      <c r="H18" s="114">
        <v>0</v>
      </c>
      <c r="I18" s="130">
        <v>1</v>
      </c>
      <c r="J18" s="114">
        <v>0</v>
      </c>
      <c r="K18" s="130">
        <v>0</v>
      </c>
      <c r="L18" s="114">
        <v>23</v>
      </c>
      <c r="M18" s="114">
        <v>15</v>
      </c>
      <c r="N18" s="83">
        <f t="shared" si="0"/>
        <v>40</v>
      </c>
      <c r="O18" s="21">
        <f t="shared" si="1"/>
        <v>1.2113870381586917E-2</v>
      </c>
    </row>
    <row r="19" spans="1:15" ht="15.75">
      <c r="A19" s="127" t="s">
        <v>67</v>
      </c>
      <c r="B19" s="11">
        <v>0</v>
      </c>
      <c r="C19" s="11">
        <v>0</v>
      </c>
      <c r="D19" s="112">
        <v>0</v>
      </c>
      <c r="E19" s="110">
        <v>0</v>
      </c>
      <c r="F19" s="60">
        <v>0</v>
      </c>
      <c r="G19" s="111">
        <v>0</v>
      </c>
      <c r="H19" s="113">
        <v>0</v>
      </c>
      <c r="I19" s="128">
        <v>0</v>
      </c>
      <c r="J19" s="113">
        <v>0</v>
      </c>
      <c r="K19" s="128">
        <v>0</v>
      </c>
      <c r="L19" s="113">
        <v>13</v>
      </c>
      <c r="M19" s="113">
        <v>15</v>
      </c>
      <c r="N19" s="83">
        <f t="shared" si="0"/>
        <v>28</v>
      </c>
      <c r="O19" s="21">
        <f t="shared" si="1"/>
        <v>8.4797092671108423E-3</v>
      </c>
    </row>
    <row r="20" spans="1:15" ht="25.5">
      <c r="A20" s="109" t="s">
        <v>68</v>
      </c>
      <c r="B20" s="11">
        <v>0</v>
      </c>
      <c r="C20" s="11">
        <v>0</v>
      </c>
      <c r="D20" s="110">
        <v>0</v>
      </c>
      <c r="E20" s="110">
        <v>0</v>
      </c>
      <c r="F20" s="54">
        <v>0</v>
      </c>
      <c r="G20" s="110">
        <v>0</v>
      </c>
      <c r="H20" s="114">
        <v>0</v>
      </c>
      <c r="I20" s="130">
        <v>2</v>
      </c>
      <c r="J20" s="114">
        <v>0</v>
      </c>
      <c r="K20" s="130">
        <v>0</v>
      </c>
      <c r="L20" s="114">
        <v>3</v>
      </c>
      <c r="M20" s="114">
        <v>15</v>
      </c>
      <c r="N20" s="83">
        <f t="shared" si="0"/>
        <v>20</v>
      </c>
      <c r="O20" s="21">
        <f t="shared" si="1"/>
        <v>6.0569351907934586E-3</v>
      </c>
    </row>
    <row r="21" spans="1:15" ht="15.75">
      <c r="A21" s="127" t="s">
        <v>69</v>
      </c>
      <c r="B21" s="11">
        <v>0</v>
      </c>
      <c r="C21" s="11">
        <v>0</v>
      </c>
      <c r="D21" s="112">
        <v>0</v>
      </c>
      <c r="E21" s="110">
        <v>0</v>
      </c>
      <c r="F21" s="60">
        <v>0</v>
      </c>
      <c r="G21" s="111">
        <v>0</v>
      </c>
      <c r="H21" s="113">
        <v>0</v>
      </c>
      <c r="I21" s="128">
        <v>1</v>
      </c>
      <c r="J21" s="113">
        <v>0</v>
      </c>
      <c r="K21" s="128">
        <v>0</v>
      </c>
      <c r="L21" s="113">
        <v>0</v>
      </c>
      <c r="M21" s="113">
        <v>15</v>
      </c>
      <c r="N21" s="83">
        <f t="shared" si="0"/>
        <v>16</v>
      </c>
      <c r="O21" s="21">
        <f t="shared" si="1"/>
        <v>4.8455481526347667E-3</v>
      </c>
    </row>
    <row r="22" spans="1:15" ht="15.75">
      <c r="A22" s="109" t="s">
        <v>70</v>
      </c>
      <c r="B22" s="11">
        <v>0</v>
      </c>
      <c r="C22" s="11">
        <v>0</v>
      </c>
      <c r="D22" s="110">
        <v>0</v>
      </c>
      <c r="E22" s="110">
        <v>0</v>
      </c>
      <c r="F22" s="54">
        <v>0</v>
      </c>
      <c r="G22" s="110">
        <v>0</v>
      </c>
      <c r="H22" s="114">
        <v>0</v>
      </c>
      <c r="I22" s="130">
        <v>1</v>
      </c>
      <c r="J22" s="114">
        <v>0</v>
      </c>
      <c r="K22" s="130">
        <v>0</v>
      </c>
      <c r="L22" s="114">
        <v>12</v>
      </c>
      <c r="M22" s="114">
        <v>15</v>
      </c>
      <c r="N22" s="83">
        <f t="shared" si="0"/>
        <v>28</v>
      </c>
      <c r="O22" s="21">
        <f t="shared" si="1"/>
        <v>8.4797092671108423E-3</v>
      </c>
    </row>
    <row r="23" spans="1:15" ht="15.75">
      <c r="A23" s="127" t="s">
        <v>57</v>
      </c>
      <c r="B23" s="11">
        <v>0</v>
      </c>
      <c r="C23" s="11">
        <v>0</v>
      </c>
      <c r="D23" s="112">
        <v>0</v>
      </c>
      <c r="E23" s="110">
        <v>0</v>
      </c>
      <c r="F23" s="60">
        <v>0</v>
      </c>
      <c r="G23" s="111">
        <v>0</v>
      </c>
      <c r="H23" s="113">
        <v>0</v>
      </c>
      <c r="I23" s="128">
        <v>4</v>
      </c>
      <c r="J23" s="113">
        <v>0</v>
      </c>
      <c r="K23" s="128">
        <v>0</v>
      </c>
      <c r="L23" s="113">
        <v>4</v>
      </c>
      <c r="M23" s="113">
        <v>0</v>
      </c>
      <c r="N23" s="83">
        <f t="shared" si="0"/>
        <v>8</v>
      </c>
      <c r="O23" s="21">
        <f t="shared" si="1"/>
        <v>2.4227740763173833E-3</v>
      </c>
    </row>
    <row r="24" spans="1:15" ht="25.5">
      <c r="A24" s="109" t="s">
        <v>58</v>
      </c>
      <c r="B24" s="11">
        <v>0</v>
      </c>
      <c r="C24" s="11">
        <v>0</v>
      </c>
      <c r="D24" s="110">
        <v>2</v>
      </c>
      <c r="E24" s="110">
        <v>0</v>
      </c>
      <c r="F24" s="54">
        <v>0</v>
      </c>
      <c r="G24" s="110">
        <v>0</v>
      </c>
      <c r="H24" s="114">
        <v>0</v>
      </c>
      <c r="I24" s="130">
        <v>1</v>
      </c>
      <c r="J24" s="114">
        <v>0</v>
      </c>
      <c r="K24" s="130">
        <v>0</v>
      </c>
      <c r="L24" s="114">
        <v>20</v>
      </c>
      <c r="M24" s="114">
        <v>0</v>
      </c>
      <c r="N24" s="83">
        <f t="shared" si="0"/>
        <v>23</v>
      </c>
      <c r="O24" s="21">
        <f t="shared" si="1"/>
        <v>6.9654754694124773E-3</v>
      </c>
    </row>
    <row r="25" spans="1:15" ht="25.5">
      <c r="A25" s="127" t="s">
        <v>59</v>
      </c>
      <c r="B25" s="11">
        <v>0</v>
      </c>
      <c r="C25" s="11">
        <v>0</v>
      </c>
      <c r="D25" s="112">
        <v>0</v>
      </c>
      <c r="E25" s="110">
        <v>2</v>
      </c>
      <c r="F25" s="60">
        <v>0</v>
      </c>
      <c r="G25" s="111">
        <v>0</v>
      </c>
      <c r="H25" s="113">
        <v>0</v>
      </c>
      <c r="I25" s="128">
        <v>2</v>
      </c>
      <c r="J25" s="113">
        <v>0</v>
      </c>
      <c r="K25" s="128">
        <v>0</v>
      </c>
      <c r="L25" s="113">
        <v>2</v>
      </c>
      <c r="M25" s="113">
        <v>0</v>
      </c>
      <c r="N25" s="83">
        <f t="shared" si="0"/>
        <v>6</v>
      </c>
      <c r="O25" s="21">
        <f t="shared" si="1"/>
        <v>1.8170805572380376E-3</v>
      </c>
    </row>
    <row r="26" spans="1:15" ht="15.75">
      <c r="A26" s="109" t="s">
        <v>60</v>
      </c>
      <c r="B26" s="11">
        <v>0</v>
      </c>
      <c r="C26" s="11">
        <v>0</v>
      </c>
      <c r="D26" s="110">
        <v>0</v>
      </c>
      <c r="E26" s="110">
        <v>0</v>
      </c>
      <c r="F26" s="54">
        <v>0</v>
      </c>
      <c r="G26" s="110">
        <v>0</v>
      </c>
      <c r="H26" s="114">
        <v>2</v>
      </c>
      <c r="I26" s="130">
        <v>1</v>
      </c>
      <c r="J26" s="114">
        <v>1</v>
      </c>
      <c r="K26" s="130">
        <v>0</v>
      </c>
      <c r="L26" s="114">
        <v>2</v>
      </c>
      <c r="M26" s="114">
        <v>0</v>
      </c>
      <c r="N26" s="83">
        <f t="shared" si="0"/>
        <v>6</v>
      </c>
      <c r="O26" s="21">
        <f t="shared" si="1"/>
        <v>1.8170805572380376E-3</v>
      </c>
    </row>
    <row r="27" spans="1:15" ht="25.5">
      <c r="A27" s="127" t="s">
        <v>61</v>
      </c>
      <c r="B27" s="11">
        <v>0</v>
      </c>
      <c r="C27" s="11">
        <v>0</v>
      </c>
      <c r="D27" s="112">
        <v>0</v>
      </c>
      <c r="E27" s="110">
        <v>0</v>
      </c>
      <c r="F27" s="60">
        <v>0</v>
      </c>
      <c r="G27" s="111">
        <v>0</v>
      </c>
      <c r="H27" s="113">
        <v>0</v>
      </c>
      <c r="I27" s="128">
        <v>0</v>
      </c>
      <c r="J27" s="113">
        <v>0</v>
      </c>
      <c r="K27" s="128">
        <v>0</v>
      </c>
      <c r="L27" s="113">
        <v>1</v>
      </c>
      <c r="M27" s="113">
        <v>0</v>
      </c>
      <c r="N27" s="83">
        <f t="shared" si="0"/>
        <v>1</v>
      </c>
      <c r="O27" s="21">
        <f t="shared" si="1"/>
        <v>3.0284675953967292E-4</v>
      </c>
    </row>
  </sheetData>
  <autoFilter ref="A1:O27" xr:uid="{00000000-0001-0000-0100-000000000000}">
    <sortState xmlns:xlrd2="http://schemas.microsoft.com/office/spreadsheetml/2017/richdata2" ref="A2:O27">
      <sortCondition descending="1" ref="M1:M27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4CF1-F333-43C5-9630-C6CE6195FE9A}">
  <sheetPr>
    <tabColor rgb="FF00B050"/>
  </sheetPr>
  <dimension ref="A1:O5"/>
  <sheetViews>
    <sheetView workbookViewId="0">
      <selection activeCell="O5" sqref="O5"/>
    </sheetView>
  </sheetViews>
  <sheetFormatPr defaultRowHeight="15"/>
  <cols>
    <col min="1" max="1" width="11.42578125" customWidth="1"/>
  </cols>
  <sheetData>
    <row r="1" spans="1:15" ht="45">
      <c r="A1" s="115" t="s">
        <v>114</v>
      </c>
      <c r="B1" s="107" t="s">
        <v>2</v>
      </c>
      <c r="C1" s="107" t="s">
        <v>3</v>
      </c>
      <c r="D1" s="107" t="s">
        <v>4</v>
      </c>
      <c r="E1" s="107" t="s">
        <v>44</v>
      </c>
      <c r="F1" s="107" t="s">
        <v>6</v>
      </c>
      <c r="G1" s="108" t="s">
        <v>7</v>
      </c>
      <c r="H1" s="108" t="s">
        <v>8</v>
      </c>
      <c r="I1" s="108" t="s">
        <v>9</v>
      </c>
      <c r="J1" s="108" t="s">
        <v>10</v>
      </c>
      <c r="K1" s="108" t="s">
        <v>11</v>
      </c>
      <c r="L1" s="108" t="s">
        <v>12</v>
      </c>
      <c r="M1" s="108" t="s">
        <v>13</v>
      </c>
      <c r="N1" s="107" t="s">
        <v>14</v>
      </c>
      <c r="O1" s="107" t="s">
        <v>15</v>
      </c>
    </row>
    <row r="2" spans="1:15" ht="15.75">
      <c r="A2" s="110" t="s">
        <v>115</v>
      </c>
      <c r="B2" s="116">
        <v>4</v>
      </c>
      <c r="C2" s="17">
        <v>140</v>
      </c>
      <c r="D2" s="110">
        <v>65</v>
      </c>
      <c r="E2" s="111">
        <v>126</v>
      </c>
      <c r="F2" s="54">
        <v>177</v>
      </c>
      <c r="G2" s="112">
        <v>206</v>
      </c>
      <c r="H2" s="113">
        <v>44</v>
      </c>
      <c r="I2" s="118">
        <v>180</v>
      </c>
      <c r="J2" s="113">
        <v>336</v>
      </c>
      <c r="K2" s="118">
        <v>66</v>
      </c>
      <c r="L2" s="113">
        <v>200</v>
      </c>
      <c r="M2" s="118">
        <v>259</v>
      </c>
      <c r="N2" s="83">
        <f t="shared" ref="N2:N5" si="0">SUM(B2:M2)</f>
        <v>1803</v>
      </c>
      <c r="O2" s="21">
        <f t="shared" ref="O2:O5" si="1">N2/3302</f>
        <v>0.5460327074500303</v>
      </c>
    </row>
    <row r="3" spans="1:15" ht="30">
      <c r="A3" s="110" t="s">
        <v>116</v>
      </c>
      <c r="B3" s="14">
        <v>147</v>
      </c>
      <c r="C3" s="17">
        <v>2</v>
      </c>
      <c r="D3" s="110">
        <v>0</v>
      </c>
      <c r="E3" s="110">
        <v>21</v>
      </c>
      <c r="F3" s="54">
        <v>45</v>
      </c>
      <c r="G3" s="110">
        <v>37</v>
      </c>
      <c r="H3" s="114">
        <v>3</v>
      </c>
      <c r="I3" s="114">
        <v>105</v>
      </c>
      <c r="J3" s="114">
        <v>0</v>
      </c>
      <c r="K3" s="114">
        <v>0</v>
      </c>
      <c r="L3" s="114">
        <v>7</v>
      </c>
      <c r="M3" s="114">
        <v>89</v>
      </c>
      <c r="N3" s="83">
        <f t="shared" si="0"/>
        <v>456</v>
      </c>
      <c r="O3" s="21">
        <f t="shared" si="1"/>
        <v>0.13809812235009086</v>
      </c>
    </row>
    <row r="4" spans="1:15" ht="30">
      <c r="A4" s="110" t="s">
        <v>117</v>
      </c>
      <c r="B4" s="116">
        <v>11</v>
      </c>
      <c r="C4" s="17">
        <v>0</v>
      </c>
      <c r="D4" s="110">
        <v>0</v>
      </c>
      <c r="E4" s="111">
        <v>0</v>
      </c>
      <c r="F4" s="54">
        <v>4</v>
      </c>
      <c r="G4" s="112">
        <v>1</v>
      </c>
      <c r="H4" s="113">
        <v>1</v>
      </c>
      <c r="I4" s="118">
        <v>90</v>
      </c>
      <c r="J4" s="113">
        <v>0</v>
      </c>
      <c r="K4" s="118">
        <v>0</v>
      </c>
      <c r="L4" s="113">
        <v>0</v>
      </c>
      <c r="M4" s="118">
        <v>75</v>
      </c>
      <c r="N4" s="83">
        <f t="shared" si="0"/>
        <v>182</v>
      </c>
      <c r="O4" s="21">
        <f t="shared" si="1"/>
        <v>5.5118110236220472E-2</v>
      </c>
    </row>
    <row r="5" spans="1:15" ht="15.75">
      <c r="A5" s="110" t="s">
        <v>118</v>
      </c>
      <c r="B5" s="14">
        <v>0</v>
      </c>
      <c r="C5" s="17">
        <v>0</v>
      </c>
      <c r="D5" s="110">
        <v>0</v>
      </c>
      <c r="E5" s="110">
        <v>0</v>
      </c>
      <c r="F5" s="54">
        <v>0</v>
      </c>
      <c r="G5" s="110">
        <v>1</v>
      </c>
      <c r="H5" s="114">
        <v>0</v>
      </c>
      <c r="I5" s="114">
        <v>87</v>
      </c>
      <c r="J5" s="114">
        <v>0</v>
      </c>
      <c r="K5" s="114">
        <v>0</v>
      </c>
      <c r="L5" s="114">
        <v>0</v>
      </c>
      <c r="M5" s="114">
        <v>103</v>
      </c>
      <c r="N5" s="83">
        <f t="shared" si="0"/>
        <v>191</v>
      </c>
      <c r="O5" s="21">
        <f t="shared" si="1"/>
        <v>5.7843731072077527E-2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O30"/>
  <sheetViews>
    <sheetView tabSelected="1" workbookViewId="0">
      <selection activeCell="O8" sqref="O8"/>
    </sheetView>
  </sheetViews>
  <sheetFormatPr defaultColWidth="9.140625" defaultRowHeight="15"/>
  <cols>
    <col min="1" max="1" width="18.140625" customWidth="1"/>
    <col min="2" max="2" width="9" customWidth="1"/>
    <col min="3" max="3" width="8.28515625" customWidth="1"/>
    <col min="4" max="4" width="8.42578125" customWidth="1"/>
    <col min="5" max="5" width="6" customWidth="1"/>
    <col min="6" max="6" width="6.85546875" customWidth="1"/>
    <col min="7" max="7" width="9" customWidth="1"/>
    <col min="8" max="8" width="7" customWidth="1"/>
    <col min="9" max="10" width="8.7109375" customWidth="1"/>
    <col min="11" max="11" width="6.42578125" customWidth="1"/>
    <col min="12" max="12" width="8" customWidth="1"/>
    <col min="13" max="13" width="6.85546875" customWidth="1"/>
    <col min="14" max="14" width="12.28515625" customWidth="1"/>
    <col min="15" max="15" width="12.7109375" style="121" customWidth="1"/>
  </cols>
  <sheetData>
    <row r="1" spans="1:15" ht="31.5">
      <c r="A1" s="131" t="s">
        <v>71</v>
      </c>
      <c r="B1" s="131" t="s">
        <v>2</v>
      </c>
      <c r="C1" s="131" t="s">
        <v>3</v>
      </c>
      <c r="D1" s="131" t="s">
        <v>4</v>
      </c>
      <c r="E1" s="131" t="s">
        <v>5</v>
      </c>
      <c r="F1" s="131" t="s">
        <v>6</v>
      </c>
      <c r="G1" s="132" t="s">
        <v>7</v>
      </c>
      <c r="H1" s="132" t="s">
        <v>8</v>
      </c>
      <c r="I1" s="132" t="s">
        <v>9</v>
      </c>
      <c r="J1" s="132" t="s">
        <v>10</v>
      </c>
      <c r="K1" s="132" t="s">
        <v>11</v>
      </c>
      <c r="L1" s="132" t="s">
        <v>12</v>
      </c>
      <c r="M1" s="132" t="s">
        <v>13</v>
      </c>
      <c r="N1" s="131" t="s">
        <v>14</v>
      </c>
      <c r="O1" s="131" t="s">
        <v>15</v>
      </c>
    </row>
    <row r="2" spans="1:15" ht="15.75">
      <c r="A2" s="156" t="s">
        <v>72</v>
      </c>
      <c r="B2" s="157">
        <v>18</v>
      </c>
      <c r="C2" s="19">
        <v>26</v>
      </c>
      <c r="D2" s="11">
        <v>1</v>
      </c>
      <c r="E2" s="158">
        <v>39</v>
      </c>
      <c r="F2" s="49">
        <v>14</v>
      </c>
      <c r="G2" s="9">
        <v>4</v>
      </c>
      <c r="H2" s="12">
        <v>10</v>
      </c>
      <c r="I2" s="82">
        <v>261</v>
      </c>
      <c r="J2" s="19">
        <v>18</v>
      </c>
      <c r="K2" s="82">
        <v>6</v>
      </c>
      <c r="L2" s="12">
        <v>15</v>
      </c>
      <c r="M2" s="12">
        <v>158</v>
      </c>
      <c r="N2" s="83">
        <f>SUM(B2:M2)</f>
        <v>570</v>
      </c>
      <c r="O2" s="21">
        <f>N2/3302</f>
        <v>0.17262265293761356</v>
      </c>
    </row>
    <row r="3" spans="1:15" ht="15.75">
      <c r="A3" s="159" t="s">
        <v>73</v>
      </c>
      <c r="B3" s="160">
        <v>34</v>
      </c>
      <c r="C3" s="126">
        <v>22</v>
      </c>
      <c r="D3" s="161">
        <v>4</v>
      </c>
      <c r="E3" s="162">
        <v>97</v>
      </c>
      <c r="F3" s="163">
        <v>6</v>
      </c>
      <c r="G3" s="161">
        <v>25</v>
      </c>
      <c r="H3" s="126">
        <v>8</v>
      </c>
      <c r="I3" s="164">
        <v>138</v>
      </c>
      <c r="J3" s="126">
        <v>5</v>
      </c>
      <c r="K3" s="164">
        <v>44</v>
      </c>
      <c r="L3" s="126">
        <v>43</v>
      </c>
      <c r="M3" s="126">
        <v>171</v>
      </c>
      <c r="N3" s="133">
        <f t="shared" ref="N3:N11" si="0">SUM(B3:M3)</f>
        <v>597</v>
      </c>
      <c r="O3" s="134">
        <f t="shared" ref="O3:O11" si="1">N3/3302</f>
        <v>0.18079951544518474</v>
      </c>
    </row>
    <row r="4" spans="1:15" ht="15.75">
      <c r="A4" s="156" t="s">
        <v>74</v>
      </c>
      <c r="B4" s="157">
        <v>298</v>
      </c>
      <c r="C4" s="19">
        <v>114</v>
      </c>
      <c r="D4" s="11">
        <v>73</v>
      </c>
      <c r="E4" s="158">
        <v>89</v>
      </c>
      <c r="F4" s="49">
        <v>213</v>
      </c>
      <c r="G4" s="9">
        <v>221</v>
      </c>
      <c r="H4" s="12">
        <v>52</v>
      </c>
      <c r="I4" s="82">
        <v>86</v>
      </c>
      <c r="J4" s="19">
        <v>331</v>
      </c>
      <c r="K4" s="82">
        <v>191</v>
      </c>
      <c r="L4" s="12">
        <v>217</v>
      </c>
      <c r="M4" s="12">
        <v>256</v>
      </c>
      <c r="N4" s="83">
        <f t="shared" si="0"/>
        <v>2141</v>
      </c>
      <c r="O4" s="21">
        <f t="shared" si="1"/>
        <v>0.64839491217443979</v>
      </c>
    </row>
    <row r="5" spans="1:15" ht="15.75">
      <c r="A5" s="159" t="s">
        <v>75</v>
      </c>
      <c r="B5" s="160">
        <v>0</v>
      </c>
      <c r="C5" s="126">
        <v>0</v>
      </c>
      <c r="D5" s="161">
        <v>0</v>
      </c>
      <c r="E5" s="162">
        <v>5</v>
      </c>
      <c r="F5" s="163">
        <v>0</v>
      </c>
      <c r="G5" s="161">
        <v>0</v>
      </c>
      <c r="H5" s="126">
        <v>0</v>
      </c>
      <c r="I5" s="164">
        <v>0</v>
      </c>
      <c r="J5" s="126">
        <v>0</v>
      </c>
      <c r="K5" s="164">
        <v>0</v>
      </c>
      <c r="L5" s="164">
        <v>0</v>
      </c>
      <c r="M5" s="126">
        <v>0</v>
      </c>
      <c r="N5" s="133">
        <f t="shared" si="0"/>
        <v>5</v>
      </c>
      <c r="O5" s="134">
        <f t="shared" si="1"/>
        <v>1.5142337976983646E-3</v>
      </c>
    </row>
    <row r="6" spans="1:15" ht="15.75">
      <c r="A6" s="156" t="s">
        <v>76</v>
      </c>
      <c r="B6" s="157">
        <v>15</v>
      </c>
      <c r="C6" s="19">
        <v>35</v>
      </c>
      <c r="D6" s="11">
        <v>10</v>
      </c>
      <c r="E6" s="158">
        <v>165</v>
      </c>
      <c r="F6" s="49">
        <v>120</v>
      </c>
      <c r="G6" s="9">
        <v>46</v>
      </c>
      <c r="H6" s="12">
        <v>16</v>
      </c>
      <c r="I6" s="82">
        <v>354</v>
      </c>
      <c r="J6" s="19">
        <v>20</v>
      </c>
      <c r="K6" s="82">
        <v>4</v>
      </c>
      <c r="L6" s="12">
        <v>159</v>
      </c>
      <c r="M6" s="12">
        <v>524</v>
      </c>
      <c r="N6" s="83">
        <f t="shared" si="0"/>
        <v>1468</v>
      </c>
      <c r="O6" s="21">
        <f t="shared" si="1"/>
        <v>0.44457904300423984</v>
      </c>
    </row>
    <row r="7" spans="1:15" ht="15.75">
      <c r="A7" s="159" t="s">
        <v>77</v>
      </c>
      <c r="B7" s="160">
        <v>16</v>
      </c>
      <c r="C7" s="126">
        <v>5</v>
      </c>
      <c r="D7" s="161">
        <v>3</v>
      </c>
      <c r="E7" s="162">
        <v>33</v>
      </c>
      <c r="F7" s="163">
        <v>5</v>
      </c>
      <c r="G7" s="161">
        <v>44</v>
      </c>
      <c r="H7" s="126">
        <v>7</v>
      </c>
      <c r="I7" s="164">
        <v>257</v>
      </c>
      <c r="J7" s="126">
        <v>20</v>
      </c>
      <c r="K7" s="164">
        <v>6</v>
      </c>
      <c r="L7" s="126">
        <v>123</v>
      </c>
      <c r="M7" s="126">
        <v>454</v>
      </c>
      <c r="N7" s="133">
        <f t="shared" si="0"/>
        <v>973</v>
      </c>
      <c r="O7" s="134">
        <f t="shared" si="1"/>
        <v>0.29466989703210178</v>
      </c>
    </row>
    <row r="8" spans="1:15" ht="30">
      <c r="A8" s="156" t="s">
        <v>78</v>
      </c>
      <c r="B8" s="157">
        <v>21</v>
      </c>
      <c r="C8" s="19">
        <v>2</v>
      </c>
      <c r="D8" s="11">
        <v>0</v>
      </c>
      <c r="E8" s="158">
        <v>11</v>
      </c>
      <c r="F8" s="49">
        <v>2</v>
      </c>
      <c r="G8" s="9">
        <v>29</v>
      </c>
      <c r="H8" s="12">
        <v>7</v>
      </c>
      <c r="I8" s="82">
        <v>219</v>
      </c>
      <c r="J8" s="19">
        <v>20</v>
      </c>
      <c r="K8" s="82">
        <v>2</v>
      </c>
      <c r="L8" s="12">
        <v>13</v>
      </c>
      <c r="M8" s="12">
        <v>456</v>
      </c>
      <c r="N8" s="83">
        <f t="shared" si="0"/>
        <v>782</v>
      </c>
      <c r="O8" s="21">
        <f t="shared" si="1"/>
        <v>0.23682616596002423</v>
      </c>
    </row>
    <row r="9" spans="1:15" ht="15.75">
      <c r="A9" s="159" t="s">
        <v>79</v>
      </c>
      <c r="B9" s="160">
        <v>16</v>
      </c>
      <c r="C9" s="126">
        <v>5</v>
      </c>
      <c r="D9" s="161">
        <v>0</v>
      </c>
      <c r="E9" s="162">
        <v>10</v>
      </c>
      <c r="F9" s="163">
        <v>2</v>
      </c>
      <c r="G9" s="161">
        <v>30</v>
      </c>
      <c r="H9" s="126">
        <v>9</v>
      </c>
      <c r="I9" s="164">
        <v>220</v>
      </c>
      <c r="J9" s="126">
        <v>19</v>
      </c>
      <c r="K9" s="164">
        <v>2</v>
      </c>
      <c r="L9" s="126">
        <v>12</v>
      </c>
      <c r="M9" s="126">
        <v>452</v>
      </c>
      <c r="N9" s="133">
        <f t="shared" si="0"/>
        <v>777</v>
      </c>
      <c r="O9" s="134">
        <f t="shared" si="1"/>
        <v>0.23531193216232588</v>
      </c>
    </row>
    <row r="10" spans="1:15" ht="15.75">
      <c r="A10" s="156" t="s">
        <v>80</v>
      </c>
      <c r="B10" s="157">
        <v>320</v>
      </c>
      <c r="C10" s="19">
        <v>140</v>
      </c>
      <c r="D10" s="11">
        <v>5</v>
      </c>
      <c r="E10" s="158">
        <v>24</v>
      </c>
      <c r="F10" s="49">
        <v>0</v>
      </c>
      <c r="G10" s="9">
        <v>57</v>
      </c>
      <c r="H10" s="12">
        <v>18</v>
      </c>
      <c r="I10" s="82">
        <v>250</v>
      </c>
      <c r="J10" s="19">
        <v>326</v>
      </c>
      <c r="K10" s="82">
        <v>56</v>
      </c>
      <c r="L10" s="12">
        <v>110</v>
      </c>
      <c r="M10" s="12">
        <v>456</v>
      </c>
      <c r="N10" s="83">
        <f t="shared" si="0"/>
        <v>1762</v>
      </c>
      <c r="O10" s="21">
        <f t="shared" si="1"/>
        <v>0.53361599030890372</v>
      </c>
    </row>
    <row r="11" spans="1:15" ht="15.75">
      <c r="A11" s="159" t="s">
        <v>81</v>
      </c>
      <c r="B11" s="160">
        <v>47</v>
      </c>
      <c r="C11" s="126">
        <v>5</v>
      </c>
      <c r="D11" s="161">
        <v>0</v>
      </c>
      <c r="E11" s="162">
        <v>12</v>
      </c>
      <c r="F11" s="163">
        <v>0</v>
      </c>
      <c r="G11" s="161">
        <v>37</v>
      </c>
      <c r="H11" s="126">
        <v>7</v>
      </c>
      <c r="I11" s="164">
        <v>267</v>
      </c>
      <c r="J11" s="126">
        <v>18</v>
      </c>
      <c r="K11" s="164">
        <v>32</v>
      </c>
      <c r="L11" s="126">
        <v>11</v>
      </c>
      <c r="M11" s="126">
        <v>439</v>
      </c>
      <c r="N11" s="133">
        <f t="shared" si="0"/>
        <v>875</v>
      </c>
      <c r="O11" s="134">
        <f t="shared" si="1"/>
        <v>0.2649909145972138</v>
      </c>
    </row>
    <row r="12" spans="1:15">
      <c r="N12" s="121"/>
      <c r="O12"/>
    </row>
    <row r="13" spans="1:15">
      <c r="N13" s="121"/>
      <c r="O13"/>
    </row>
    <row r="14" spans="1:15">
      <c r="N14" s="121"/>
      <c r="O14"/>
    </row>
    <row r="15" spans="1:15">
      <c r="N15" s="121"/>
      <c r="O15"/>
    </row>
    <row r="16" spans="1:15">
      <c r="N16" s="121"/>
      <c r="O16"/>
    </row>
    <row r="17" spans="14:15">
      <c r="N17" s="121"/>
      <c r="O17"/>
    </row>
    <row r="18" spans="14:15">
      <c r="N18" s="121"/>
      <c r="O18"/>
    </row>
    <row r="19" spans="14:15">
      <c r="N19" s="121"/>
      <c r="O19"/>
    </row>
    <row r="20" spans="14:15">
      <c r="N20" s="121"/>
      <c r="O20"/>
    </row>
    <row r="21" spans="14:15">
      <c r="N21" s="121"/>
      <c r="O21"/>
    </row>
    <row r="22" spans="14:15">
      <c r="N22" s="121"/>
      <c r="O22"/>
    </row>
    <row r="23" spans="14:15">
      <c r="N23" s="121"/>
      <c r="O23"/>
    </row>
    <row r="24" spans="14:15">
      <c r="N24" s="121"/>
      <c r="O24"/>
    </row>
    <row r="25" spans="14:15">
      <c r="N25" s="121"/>
      <c r="O25"/>
    </row>
    <row r="26" spans="14:15">
      <c r="N26" s="121"/>
      <c r="O26"/>
    </row>
    <row r="27" spans="14:15">
      <c r="N27" s="121"/>
      <c r="O27"/>
    </row>
    <row r="28" spans="14:15">
      <c r="N28" s="121"/>
      <c r="O28"/>
    </row>
    <row r="29" spans="14:15">
      <c r="N29" s="121"/>
      <c r="O29"/>
    </row>
    <row r="30" spans="14:15">
      <c r="N30" s="121"/>
      <c r="O30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24"/>
  <sheetViews>
    <sheetView workbookViewId="0">
      <selection activeCell="A7" sqref="A7"/>
    </sheetView>
  </sheetViews>
  <sheetFormatPr defaultColWidth="9.140625" defaultRowHeight="15"/>
  <cols>
    <col min="1" max="1" width="18.140625" style="120" customWidth="1"/>
    <col min="2" max="2" width="18.140625" customWidth="1"/>
    <col min="3" max="3" width="9.5703125" customWidth="1"/>
    <col min="4" max="4" width="8.28515625" customWidth="1"/>
    <col min="5" max="5" width="8.42578125" customWidth="1"/>
    <col min="6" max="6" width="6" customWidth="1"/>
    <col min="7" max="7" width="6.85546875" customWidth="1"/>
    <col min="8" max="8" width="9" customWidth="1"/>
    <col min="9" max="9" width="7" customWidth="1"/>
    <col min="10" max="11" width="8.7109375" customWidth="1"/>
    <col min="12" max="12" width="6.42578125" customWidth="1"/>
    <col min="13" max="13" width="8" customWidth="1"/>
    <col min="14" max="14" width="6.85546875" customWidth="1"/>
    <col min="15" max="15" width="12.28515625" customWidth="1"/>
    <col min="16" max="16" width="12.7109375" style="121" customWidth="1"/>
  </cols>
  <sheetData>
    <row r="1" spans="1:16" s="119" customFormat="1" ht="31.5">
      <c r="A1" s="92" t="s">
        <v>0</v>
      </c>
      <c r="B1" s="93" t="s">
        <v>1</v>
      </c>
      <c r="C1" s="93" t="s">
        <v>82</v>
      </c>
      <c r="D1" s="93" t="s">
        <v>3</v>
      </c>
      <c r="E1" s="93" t="s">
        <v>4</v>
      </c>
      <c r="F1" s="93" t="s">
        <v>5</v>
      </c>
      <c r="G1" s="93" t="s">
        <v>6</v>
      </c>
      <c r="H1" s="122" t="s">
        <v>7</v>
      </c>
      <c r="I1" s="122" t="s">
        <v>8</v>
      </c>
      <c r="J1" s="122" t="s">
        <v>9</v>
      </c>
      <c r="K1" s="122" t="s">
        <v>10</v>
      </c>
      <c r="L1" s="122" t="s">
        <v>11</v>
      </c>
      <c r="M1" s="122" t="s">
        <v>12</v>
      </c>
      <c r="N1" s="122" t="s">
        <v>13</v>
      </c>
      <c r="O1" s="93" t="s">
        <v>14</v>
      </c>
      <c r="P1" s="93" t="s">
        <v>15</v>
      </c>
    </row>
    <row r="2" spans="1:16" ht="15.75">
      <c r="A2" s="148" t="s">
        <v>83</v>
      </c>
      <c r="B2" s="123" t="s">
        <v>84</v>
      </c>
      <c r="C2" s="6">
        <v>163</v>
      </c>
      <c r="D2" s="12">
        <v>145</v>
      </c>
      <c r="E2" s="112">
        <v>65</v>
      </c>
      <c r="F2" s="111">
        <v>222</v>
      </c>
      <c r="G2" s="61">
        <v>226</v>
      </c>
      <c r="H2" s="111">
        <v>248</v>
      </c>
      <c r="I2" s="118">
        <v>48</v>
      </c>
      <c r="J2" s="128">
        <v>462</v>
      </c>
      <c r="K2" s="129">
        <v>336</v>
      </c>
      <c r="L2" s="128">
        <v>166</v>
      </c>
      <c r="M2" s="113">
        <v>207</v>
      </c>
      <c r="N2" s="113">
        <v>391</v>
      </c>
      <c r="O2" s="83">
        <f>SUM(C2:N2)</f>
        <v>2679</v>
      </c>
      <c r="P2" s="21">
        <f>O2/3302</f>
        <v>0.81132646880678405</v>
      </c>
    </row>
    <row r="3" spans="1:16" ht="15.75">
      <c r="A3" s="148" t="s">
        <v>83</v>
      </c>
      <c r="B3" s="124" t="s">
        <v>85</v>
      </c>
      <c r="C3" s="14">
        <v>187</v>
      </c>
      <c r="D3" s="17">
        <v>102</v>
      </c>
      <c r="E3" s="110">
        <v>64</v>
      </c>
      <c r="F3" s="110">
        <v>87</v>
      </c>
      <c r="G3" s="54">
        <v>225</v>
      </c>
      <c r="H3" s="110">
        <v>247</v>
      </c>
      <c r="I3" s="114">
        <v>22</v>
      </c>
      <c r="J3" s="130">
        <v>46</v>
      </c>
      <c r="K3" s="130">
        <v>296</v>
      </c>
      <c r="L3" s="130">
        <v>74</v>
      </c>
      <c r="M3" s="114">
        <v>49</v>
      </c>
      <c r="N3" s="114">
        <v>280</v>
      </c>
      <c r="O3" s="83">
        <f t="shared" ref="O3:O24" si="0">SUM(C3:N3)</f>
        <v>1679</v>
      </c>
      <c r="P3" s="21">
        <f t="shared" ref="P3:P24" si="1">O3/3302</f>
        <v>0.50847970926711095</v>
      </c>
    </row>
    <row r="4" spans="1:16" ht="15.75">
      <c r="A4" s="148" t="s">
        <v>83</v>
      </c>
      <c r="B4" s="125" t="s">
        <v>86</v>
      </c>
      <c r="C4" s="6">
        <v>67</v>
      </c>
      <c r="D4" s="12">
        <v>120</v>
      </c>
      <c r="E4" s="112">
        <v>3</v>
      </c>
      <c r="F4" s="111">
        <v>108</v>
      </c>
      <c r="G4" s="61">
        <v>212</v>
      </c>
      <c r="H4" s="111">
        <v>189</v>
      </c>
      <c r="I4" s="118">
        <v>31</v>
      </c>
      <c r="J4" s="128">
        <v>131</v>
      </c>
      <c r="K4" s="129">
        <v>0</v>
      </c>
      <c r="L4" s="128">
        <v>54</v>
      </c>
      <c r="M4" s="113">
        <v>25</v>
      </c>
      <c r="N4" s="113">
        <v>288</v>
      </c>
      <c r="O4" s="83">
        <f t="shared" si="0"/>
        <v>1228</v>
      </c>
      <c r="P4" s="21">
        <f t="shared" si="1"/>
        <v>0.371895820714718</v>
      </c>
    </row>
    <row r="5" spans="1:16" ht="15.75">
      <c r="A5" s="148" t="s">
        <v>83</v>
      </c>
      <c r="B5" s="124" t="s">
        <v>87</v>
      </c>
      <c r="C5" s="14">
        <v>199</v>
      </c>
      <c r="D5" s="17">
        <v>70</v>
      </c>
      <c r="E5" s="110">
        <v>37</v>
      </c>
      <c r="F5" s="110">
        <v>98</v>
      </c>
      <c r="G5" s="54">
        <v>147</v>
      </c>
      <c r="H5" s="110">
        <v>168</v>
      </c>
      <c r="I5" s="114">
        <v>52</v>
      </c>
      <c r="J5" s="130">
        <v>333</v>
      </c>
      <c r="K5" s="130">
        <v>350</v>
      </c>
      <c r="L5" s="130">
        <v>60</v>
      </c>
      <c r="M5" s="130">
        <v>188</v>
      </c>
      <c r="N5" s="130">
        <v>208</v>
      </c>
      <c r="O5" s="83">
        <f t="shared" si="0"/>
        <v>1910</v>
      </c>
      <c r="P5" s="21">
        <f t="shared" si="1"/>
        <v>0.57843731072077498</v>
      </c>
    </row>
    <row r="6" spans="1:16" ht="15.75">
      <c r="A6" s="148" t="s">
        <v>83</v>
      </c>
      <c r="B6" s="123" t="s">
        <v>88</v>
      </c>
      <c r="C6" s="6">
        <v>0</v>
      </c>
      <c r="D6" s="12">
        <v>0</v>
      </c>
      <c r="E6" s="112">
        <v>10</v>
      </c>
      <c r="F6" s="111">
        <v>0</v>
      </c>
      <c r="G6" s="61">
        <v>2</v>
      </c>
      <c r="H6" s="111">
        <v>0</v>
      </c>
      <c r="I6" s="118">
        <v>0</v>
      </c>
      <c r="J6" s="113">
        <v>25</v>
      </c>
      <c r="K6" s="118">
        <v>0</v>
      </c>
      <c r="L6" s="113">
        <v>0</v>
      </c>
      <c r="M6" s="113">
        <v>0</v>
      </c>
      <c r="N6" s="113">
        <v>16</v>
      </c>
      <c r="O6" s="83">
        <f t="shared" si="0"/>
        <v>53</v>
      </c>
      <c r="P6" s="21">
        <f t="shared" si="1"/>
        <v>1.60508782556027E-2</v>
      </c>
    </row>
    <row r="7" spans="1:16" ht="15.75" customHeight="1">
      <c r="A7" s="149" t="s">
        <v>89</v>
      </c>
      <c r="B7" s="110" t="s">
        <v>90</v>
      </c>
      <c r="C7" s="14">
        <v>0</v>
      </c>
      <c r="D7" s="17">
        <v>9</v>
      </c>
      <c r="E7" s="110">
        <v>49</v>
      </c>
      <c r="F7" s="110">
        <v>1</v>
      </c>
      <c r="G7" s="54">
        <v>0</v>
      </c>
      <c r="H7" s="110">
        <v>1</v>
      </c>
      <c r="I7" s="114">
        <v>4</v>
      </c>
      <c r="J7" s="130">
        <v>60</v>
      </c>
      <c r="K7" s="114">
        <v>29</v>
      </c>
      <c r="L7" s="130">
        <v>0</v>
      </c>
      <c r="M7" s="114">
        <v>0</v>
      </c>
      <c r="N7" s="114">
        <v>43</v>
      </c>
      <c r="O7" s="83">
        <f t="shared" si="0"/>
        <v>196</v>
      </c>
      <c r="P7" s="21">
        <f t="shared" si="1"/>
        <v>5.9357964869775903E-2</v>
      </c>
    </row>
    <row r="8" spans="1:16" ht="30">
      <c r="A8" s="149" t="s">
        <v>89</v>
      </c>
      <c r="B8" s="112" t="s">
        <v>91</v>
      </c>
      <c r="C8" s="6">
        <v>163</v>
      </c>
      <c r="D8" s="12">
        <v>4</v>
      </c>
      <c r="E8" s="112">
        <v>16</v>
      </c>
      <c r="F8" s="111">
        <v>52</v>
      </c>
      <c r="G8" s="61">
        <v>225</v>
      </c>
      <c r="H8" s="111">
        <v>243</v>
      </c>
      <c r="I8" s="118">
        <v>28</v>
      </c>
      <c r="J8" s="128">
        <v>225</v>
      </c>
      <c r="K8" s="118">
        <v>327</v>
      </c>
      <c r="L8" s="128">
        <v>66</v>
      </c>
      <c r="M8" s="113">
        <v>231</v>
      </c>
      <c r="N8" s="113">
        <v>210</v>
      </c>
      <c r="O8" s="83">
        <f t="shared" si="0"/>
        <v>1790</v>
      </c>
      <c r="P8" s="21">
        <f t="shared" si="1"/>
        <v>0.542095699576015</v>
      </c>
    </row>
    <row r="9" spans="1:16" ht="30">
      <c r="A9" s="149" t="s">
        <v>89</v>
      </c>
      <c r="B9" s="110" t="s">
        <v>92</v>
      </c>
      <c r="C9" s="14">
        <v>0</v>
      </c>
      <c r="D9" s="17">
        <v>3</v>
      </c>
      <c r="E9" s="110">
        <v>0</v>
      </c>
      <c r="F9" s="110">
        <v>12</v>
      </c>
      <c r="G9" s="54">
        <v>0</v>
      </c>
      <c r="H9" s="110">
        <v>0</v>
      </c>
      <c r="I9" s="114">
        <v>2</v>
      </c>
      <c r="J9" s="130">
        <v>83</v>
      </c>
      <c r="K9" s="114">
        <v>0</v>
      </c>
      <c r="L9" s="130">
        <v>0</v>
      </c>
      <c r="M9" s="114">
        <v>20</v>
      </c>
      <c r="N9" s="114">
        <v>64</v>
      </c>
      <c r="O9" s="83">
        <f t="shared" si="0"/>
        <v>184</v>
      </c>
      <c r="P9" s="21">
        <f t="shared" si="1"/>
        <v>5.5723803755299797E-2</v>
      </c>
    </row>
    <row r="10" spans="1:16" ht="30">
      <c r="A10" s="149" t="s">
        <v>89</v>
      </c>
      <c r="B10" s="112" t="s">
        <v>93</v>
      </c>
      <c r="C10" s="6">
        <v>2</v>
      </c>
      <c r="D10" s="12">
        <v>129</v>
      </c>
      <c r="E10" s="112">
        <v>0</v>
      </c>
      <c r="F10" s="111">
        <v>154</v>
      </c>
      <c r="G10" s="61">
        <v>0</v>
      </c>
      <c r="H10" s="111">
        <v>0</v>
      </c>
      <c r="I10" s="118">
        <v>32</v>
      </c>
      <c r="J10" s="128">
        <v>122</v>
      </c>
      <c r="K10" s="118">
        <v>1</v>
      </c>
      <c r="L10" s="128">
        <v>6</v>
      </c>
      <c r="M10" s="113">
        <v>0</v>
      </c>
      <c r="N10" s="113">
        <v>141</v>
      </c>
      <c r="O10" s="83">
        <f t="shared" si="0"/>
        <v>587</v>
      </c>
      <c r="P10" s="21">
        <f t="shared" si="1"/>
        <v>0.17777104784978801</v>
      </c>
    </row>
    <row r="11" spans="1:16" ht="15.75" customHeight="1">
      <c r="A11" s="149" t="s">
        <v>94</v>
      </c>
      <c r="B11" s="109" t="s">
        <v>95</v>
      </c>
      <c r="C11" s="14">
        <v>32</v>
      </c>
      <c r="D11" s="126">
        <v>145</v>
      </c>
      <c r="E11" s="110">
        <v>53</v>
      </c>
      <c r="F11" s="110">
        <v>42</v>
      </c>
      <c r="G11" s="54">
        <v>226</v>
      </c>
      <c r="H11" s="110">
        <v>235</v>
      </c>
      <c r="I11" s="114">
        <v>43</v>
      </c>
      <c r="J11" s="130">
        <v>385</v>
      </c>
      <c r="K11" s="114">
        <v>319</v>
      </c>
      <c r="L11" s="130">
        <v>12</v>
      </c>
      <c r="M11" s="114">
        <v>200</v>
      </c>
      <c r="N11" s="114">
        <v>286</v>
      </c>
      <c r="O11" s="83">
        <f t="shared" si="0"/>
        <v>1978</v>
      </c>
      <c r="P11" s="21">
        <f t="shared" si="1"/>
        <v>0.59903089036947299</v>
      </c>
    </row>
    <row r="12" spans="1:16" ht="30">
      <c r="A12" s="149" t="s">
        <v>94</v>
      </c>
      <c r="B12" s="127" t="s">
        <v>96</v>
      </c>
      <c r="C12" s="6">
        <v>162</v>
      </c>
      <c r="D12" s="83">
        <v>0</v>
      </c>
      <c r="E12" s="112">
        <v>53</v>
      </c>
      <c r="F12" s="111">
        <v>222</v>
      </c>
      <c r="G12" s="61">
        <v>226</v>
      </c>
      <c r="H12" s="111">
        <v>78</v>
      </c>
      <c r="I12" s="118">
        <v>30</v>
      </c>
      <c r="J12" s="128">
        <v>438</v>
      </c>
      <c r="K12" s="118">
        <v>330</v>
      </c>
      <c r="L12" s="128">
        <v>66</v>
      </c>
      <c r="M12" s="113">
        <v>251</v>
      </c>
      <c r="N12" s="113">
        <v>449</v>
      </c>
      <c r="O12" s="83">
        <f t="shared" si="0"/>
        <v>2305</v>
      </c>
      <c r="P12" s="21">
        <f t="shared" si="1"/>
        <v>0.69806178073894598</v>
      </c>
    </row>
    <row r="13" spans="1:16" ht="30">
      <c r="A13" s="149" t="s">
        <v>94</v>
      </c>
      <c r="B13" s="109" t="s">
        <v>97</v>
      </c>
      <c r="C13" s="14">
        <v>129</v>
      </c>
      <c r="D13" s="83">
        <v>1</v>
      </c>
      <c r="E13" s="110">
        <v>3</v>
      </c>
      <c r="F13" s="110">
        <v>204</v>
      </c>
      <c r="G13" s="54">
        <v>222</v>
      </c>
      <c r="H13" s="110">
        <v>0</v>
      </c>
      <c r="I13" s="114">
        <v>8</v>
      </c>
      <c r="J13" s="130">
        <v>429</v>
      </c>
      <c r="K13" s="114">
        <v>7</v>
      </c>
      <c r="L13" s="130">
        <v>64</v>
      </c>
      <c r="M13" s="114">
        <v>232</v>
      </c>
      <c r="N13" s="114">
        <v>412</v>
      </c>
      <c r="O13" s="83">
        <f t="shared" si="0"/>
        <v>1711</v>
      </c>
      <c r="P13" s="21">
        <f t="shared" si="1"/>
        <v>0.51817080557238004</v>
      </c>
    </row>
    <row r="14" spans="1:16" ht="30">
      <c r="A14" s="149" t="s">
        <v>94</v>
      </c>
      <c r="B14" s="127" t="s">
        <v>98</v>
      </c>
      <c r="C14" s="6">
        <v>93</v>
      </c>
      <c r="D14" s="83">
        <v>0</v>
      </c>
      <c r="E14" s="112">
        <v>1</v>
      </c>
      <c r="F14" s="111">
        <v>200</v>
      </c>
      <c r="G14" s="61">
        <v>34</v>
      </c>
      <c r="H14" s="111">
        <v>0</v>
      </c>
      <c r="I14" s="118">
        <v>7</v>
      </c>
      <c r="J14" s="128">
        <v>260</v>
      </c>
      <c r="K14" s="118">
        <v>3</v>
      </c>
      <c r="L14" s="128">
        <v>66</v>
      </c>
      <c r="M14" s="113">
        <v>164</v>
      </c>
      <c r="N14" s="113">
        <v>286</v>
      </c>
      <c r="O14" s="83">
        <f t="shared" si="0"/>
        <v>1114</v>
      </c>
      <c r="P14" s="21">
        <f t="shared" si="1"/>
        <v>0.33737129012719602</v>
      </c>
    </row>
    <row r="15" spans="1:16" ht="30">
      <c r="A15" s="149" t="s">
        <v>94</v>
      </c>
      <c r="B15" s="109" t="s">
        <v>99</v>
      </c>
      <c r="C15" s="14">
        <v>92</v>
      </c>
      <c r="D15" s="83">
        <v>0</v>
      </c>
      <c r="E15" s="110">
        <v>10</v>
      </c>
      <c r="F15" s="110">
        <v>166</v>
      </c>
      <c r="G15" s="54">
        <v>46</v>
      </c>
      <c r="H15" s="110">
        <v>0</v>
      </c>
      <c r="I15" s="114">
        <v>8</v>
      </c>
      <c r="J15" s="130">
        <v>87</v>
      </c>
      <c r="K15" s="114">
        <v>3</v>
      </c>
      <c r="L15" s="130">
        <v>66</v>
      </c>
      <c r="M15" s="114">
        <v>93</v>
      </c>
      <c r="N15" s="114">
        <v>140</v>
      </c>
      <c r="O15" s="83">
        <f t="shared" si="0"/>
        <v>711</v>
      </c>
      <c r="P15" s="21">
        <f t="shared" si="1"/>
        <v>0.21532404603270699</v>
      </c>
    </row>
    <row r="16" spans="1:16" ht="30">
      <c r="A16" s="149" t="s">
        <v>94</v>
      </c>
      <c r="B16" s="127" t="s">
        <v>100</v>
      </c>
      <c r="C16" s="6">
        <v>137</v>
      </c>
      <c r="D16" s="83">
        <v>0</v>
      </c>
      <c r="E16" s="112">
        <v>2</v>
      </c>
      <c r="F16" s="111">
        <v>0</v>
      </c>
      <c r="G16" s="61">
        <v>0</v>
      </c>
      <c r="H16" s="111">
        <v>0</v>
      </c>
      <c r="I16" s="118">
        <v>7</v>
      </c>
      <c r="J16" s="128">
        <v>225</v>
      </c>
      <c r="K16" s="118">
        <v>0</v>
      </c>
      <c r="L16" s="128">
        <v>40</v>
      </c>
      <c r="M16" s="113">
        <v>93</v>
      </c>
      <c r="N16" s="113">
        <v>236</v>
      </c>
      <c r="O16" s="83">
        <f t="shared" si="0"/>
        <v>740</v>
      </c>
      <c r="P16" s="21">
        <f t="shared" si="1"/>
        <v>0.22410660205935801</v>
      </c>
    </row>
    <row r="17" spans="1:16" ht="30">
      <c r="A17" s="149" t="s">
        <v>94</v>
      </c>
      <c r="B17" s="109" t="s">
        <v>101</v>
      </c>
      <c r="C17" s="14">
        <v>33</v>
      </c>
      <c r="D17" s="83">
        <v>0</v>
      </c>
      <c r="E17" s="110">
        <v>1</v>
      </c>
      <c r="F17" s="110">
        <v>98</v>
      </c>
      <c r="G17" s="54">
        <v>60</v>
      </c>
      <c r="H17" s="110">
        <v>20</v>
      </c>
      <c r="I17" s="114">
        <v>7</v>
      </c>
      <c r="J17" s="130">
        <v>370</v>
      </c>
      <c r="K17" s="114">
        <v>5</v>
      </c>
      <c r="L17" s="130">
        <v>66</v>
      </c>
      <c r="M17" s="114">
        <v>41</v>
      </c>
      <c r="N17" s="114">
        <v>344</v>
      </c>
      <c r="O17" s="83">
        <f t="shared" si="0"/>
        <v>1045</v>
      </c>
      <c r="P17" s="21">
        <f t="shared" si="1"/>
        <v>0.316474863718958</v>
      </c>
    </row>
    <row r="18" spans="1:16" ht="15.75" customHeight="1">
      <c r="A18" s="148" t="s">
        <v>102</v>
      </c>
      <c r="B18" s="127" t="s">
        <v>103</v>
      </c>
      <c r="C18" s="6">
        <v>154</v>
      </c>
      <c r="D18" s="83">
        <v>139</v>
      </c>
      <c r="E18" s="112">
        <v>2</v>
      </c>
      <c r="F18" s="111">
        <v>26</v>
      </c>
      <c r="G18" s="61">
        <v>10</v>
      </c>
      <c r="H18" s="111">
        <v>0</v>
      </c>
      <c r="I18" s="118">
        <v>1</v>
      </c>
      <c r="J18" s="128">
        <v>40</v>
      </c>
      <c r="K18" s="118">
        <v>0</v>
      </c>
      <c r="L18" s="128">
        <v>66</v>
      </c>
      <c r="M18" s="113">
        <v>99</v>
      </c>
      <c r="N18" s="113">
        <v>33</v>
      </c>
      <c r="O18" s="83">
        <f t="shared" si="0"/>
        <v>570</v>
      </c>
      <c r="P18" s="21">
        <f t="shared" si="1"/>
        <v>0.172622652937614</v>
      </c>
    </row>
    <row r="19" spans="1:16" ht="30">
      <c r="A19" s="148" t="s">
        <v>102</v>
      </c>
      <c r="B19" s="109" t="s">
        <v>104</v>
      </c>
      <c r="C19" s="14">
        <v>10</v>
      </c>
      <c r="D19" s="83">
        <v>1</v>
      </c>
      <c r="E19" s="110">
        <v>63</v>
      </c>
      <c r="F19" s="110">
        <v>222</v>
      </c>
      <c r="G19" s="54">
        <v>226</v>
      </c>
      <c r="H19" s="110">
        <v>247</v>
      </c>
      <c r="I19" s="114">
        <v>42</v>
      </c>
      <c r="J19" s="130">
        <v>467</v>
      </c>
      <c r="K19" s="114">
        <v>331</v>
      </c>
      <c r="L19" s="130">
        <v>66</v>
      </c>
      <c r="M19" s="114">
        <v>250</v>
      </c>
      <c r="N19" s="114">
        <v>487</v>
      </c>
      <c r="O19" s="83">
        <f t="shared" si="0"/>
        <v>2412</v>
      </c>
      <c r="P19" s="21">
        <f t="shared" si="1"/>
        <v>0.73046638400969099</v>
      </c>
    </row>
    <row r="20" spans="1:16" ht="30">
      <c r="A20" s="148" t="s">
        <v>102</v>
      </c>
      <c r="B20" s="127" t="s">
        <v>105</v>
      </c>
      <c r="C20" s="6">
        <v>4</v>
      </c>
      <c r="D20" s="83">
        <v>0</v>
      </c>
      <c r="E20" s="112">
        <v>5</v>
      </c>
      <c r="F20" s="111">
        <v>210</v>
      </c>
      <c r="G20" s="61">
        <v>4</v>
      </c>
      <c r="H20" s="111">
        <v>0</v>
      </c>
      <c r="I20" s="118">
        <v>20</v>
      </c>
      <c r="J20" s="128">
        <v>3</v>
      </c>
      <c r="K20" s="118">
        <v>339</v>
      </c>
      <c r="L20" s="128">
        <v>12</v>
      </c>
      <c r="M20" s="113">
        <v>27</v>
      </c>
      <c r="N20" s="113">
        <v>69</v>
      </c>
      <c r="O20" s="83">
        <f t="shared" si="0"/>
        <v>693</v>
      </c>
      <c r="P20" s="21">
        <f t="shared" si="1"/>
        <v>0.20987280436099301</v>
      </c>
    </row>
    <row r="21" spans="1:16" ht="30">
      <c r="A21" s="148" t="s">
        <v>102</v>
      </c>
      <c r="B21" s="109" t="s">
        <v>106</v>
      </c>
      <c r="C21" s="14">
        <v>6</v>
      </c>
      <c r="D21" s="83">
        <v>0</v>
      </c>
      <c r="E21" s="110">
        <v>1</v>
      </c>
      <c r="F21" s="110">
        <v>10</v>
      </c>
      <c r="G21" s="54">
        <v>0</v>
      </c>
      <c r="H21" s="110">
        <v>0</v>
      </c>
      <c r="I21" s="114">
        <v>0</v>
      </c>
      <c r="J21" s="130">
        <v>0</v>
      </c>
      <c r="K21" s="114">
        <v>0</v>
      </c>
      <c r="L21" s="130">
        <v>0</v>
      </c>
      <c r="M21" s="114">
        <v>2</v>
      </c>
      <c r="N21" s="114">
        <v>2</v>
      </c>
      <c r="O21" s="83">
        <f t="shared" si="0"/>
        <v>21</v>
      </c>
      <c r="P21" s="21">
        <f t="shared" si="1"/>
        <v>6.35978195033313E-3</v>
      </c>
    </row>
    <row r="22" spans="1:16" ht="30">
      <c r="A22" s="148" t="s">
        <v>102</v>
      </c>
      <c r="B22" s="127" t="s">
        <v>107</v>
      </c>
      <c r="C22" s="6">
        <v>1</v>
      </c>
      <c r="D22" s="83">
        <v>0</v>
      </c>
      <c r="E22" s="112">
        <v>0</v>
      </c>
      <c r="F22" s="111">
        <v>61</v>
      </c>
      <c r="G22" s="61">
        <v>0</v>
      </c>
      <c r="H22" s="111">
        <v>0</v>
      </c>
      <c r="I22" s="118">
        <v>0</v>
      </c>
      <c r="J22" s="128">
        <v>0</v>
      </c>
      <c r="K22" s="118">
        <v>0</v>
      </c>
      <c r="L22" s="128">
        <v>2</v>
      </c>
      <c r="M22" s="113">
        <v>66</v>
      </c>
      <c r="N22" s="113">
        <v>5</v>
      </c>
      <c r="O22" s="83">
        <f t="shared" si="0"/>
        <v>135</v>
      </c>
      <c r="P22" s="21">
        <f t="shared" si="1"/>
        <v>4.0884312537855801E-2</v>
      </c>
    </row>
    <row r="23" spans="1:16" ht="30">
      <c r="A23" s="148" t="s">
        <v>102</v>
      </c>
      <c r="B23" s="109" t="s">
        <v>108</v>
      </c>
      <c r="C23" s="14">
        <v>15</v>
      </c>
      <c r="D23" s="83">
        <v>0</v>
      </c>
      <c r="E23" s="110">
        <v>36</v>
      </c>
      <c r="F23" s="110">
        <v>98</v>
      </c>
      <c r="G23" s="54">
        <v>16</v>
      </c>
      <c r="H23" s="110">
        <v>34</v>
      </c>
      <c r="I23" s="114">
        <v>4</v>
      </c>
      <c r="J23" s="130">
        <v>37</v>
      </c>
      <c r="K23" s="114">
        <v>4</v>
      </c>
      <c r="L23" s="130">
        <v>4</v>
      </c>
      <c r="M23" s="114">
        <v>72</v>
      </c>
      <c r="N23" s="114">
        <v>48</v>
      </c>
      <c r="O23" s="83">
        <f t="shared" si="0"/>
        <v>368</v>
      </c>
      <c r="P23" s="21">
        <f t="shared" si="1"/>
        <v>0.1114476075106</v>
      </c>
    </row>
    <row r="24" spans="1:16" ht="30">
      <c r="A24" s="148" t="s">
        <v>102</v>
      </c>
      <c r="B24" s="127" t="s">
        <v>109</v>
      </c>
      <c r="C24" s="83">
        <v>0</v>
      </c>
      <c r="D24" s="83">
        <v>0</v>
      </c>
      <c r="E24" s="112">
        <v>1</v>
      </c>
      <c r="F24" s="111">
        <v>2</v>
      </c>
      <c r="G24" s="61">
        <v>0</v>
      </c>
      <c r="H24" s="111">
        <v>8</v>
      </c>
      <c r="I24" s="118">
        <v>1</v>
      </c>
      <c r="J24" s="128">
        <v>0</v>
      </c>
      <c r="K24" s="118">
        <v>0</v>
      </c>
      <c r="L24" s="128">
        <v>0</v>
      </c>
      <c r="M24" s="113">
        <v>46</v>
      </c>
      <c r="N24" s="113">
        <v>1</v>
      </c>
      <c r="O24" s="83">
        <f t="shared" si="0"/>
        <v>59</v>
      </c>
      <c r="P24" s="21">
        <f t="shared" si="1"/>
        <v>1.7867958812840701E-2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A10"/>
  <sheetViews>
    <sheetView workbookViewId="0">
      <selection activeCell="C13" sqref="C13"/>
    </sheetView>
  </sheetViews>
  <sheetFormatPr defaultColWidth="9.140625" defaultRowHeight="15"/>
  <cols>
    <col min="1" max="1" width="17.42578125" customWidth="1"/>
    <col min="2" max="8" width="9.140625" customWidth="1"/>
    <col min="9" max="9" width="10" customWidth="1"/>
    <col min="10" max="13" width="9.140625" customWidth="1"/>
    <col min="14" max="14" width="11.140625" customWidth="1"/>
    <col min="15" max="15" width="11" customWidth="1"/>
    <col min="16" max="27" width="9.140625" style="106"/>
  </cols>
  <sheetData>
    <row r="1" spans="1:27" s="105" customFormat="1" ht="31.5">
      <c r="A1" s="107" t="s">
        <v>110</v>
      </c>
      <c r="B1" s="107" t="s">
        <v>2</v>
      </c>
      <c r="C1" s="107" t="s">
        <v>3</v>
      </c>
      <c r="D1" s="107" t="s">
        <v>4</v>
      </c>
      <c r="E1" s="107" t="s">
        <v>44</v>
      </c>
      <c r="F1" s="107" t="s">
        <v>6</v>
      </c>
      <c r="G1" s="108" t="s">
        <v>7</v>
      </c>
      <c r="H1" s="108" t="s">
        <v>8</v>
      </c>
      <c r="I1" s="108" t="s">
        <v>9</v>
      </c>
      <c r="J1" s="108" t="s">
        <v>10</v>
      </c>
      <c r="K1" s="108" t="s">
        <v>11</v>
      </c>
      <c r="L1" s="108" t="s">
        <v>12</v>
      </c>
      <c r="M1" s="108" t="s">
        <v>13</v>
      </c>
      <c r="N1" s="107" t="s">
        <v>14</v>
      </c>
      <c r="O1" s="107" t="s">
        <v>15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</row>
    <row r="2" spans="1:27" ht="15.75">
      <c r="A2" s="165" t="s">
        <v>111</v>
      </c>
      <c r="B2" s="166">
        <v>113</v>
      </c>
      <c r="C2" s="167">
        <v>83</v>
      </c>
      <c r="D2" s="168">
        <v>17</v>
      </c>
      <c r="E2" s="169">
        <v>195</v>
      </c>
      <c r="F2" s="168">
        <v>225</v>
      </c>
      <c r="G2" s="170">
        <v>181</v>
      </c>
      <c r="H2" s="171">
        <v>40</v>
      </c>
      <c r="I2" s="172">
        <v>401</v>
      </c>
      <c r="J2" s="171">
        <v>67</v>
      </c>
      <c r="K2" s="172">
        <v>166</v>
      </c>
      <c r="L2" s="171">
        <v>188</v>
      </c>
      <c r="M2" s="172">
        <v>397</v>
      </c>
      <c r="N2" s="173">
        <f>SUM(B2:M2)</f>
        <v>2073</v>
      </c>
      <c r="O2" s="174">
        <f>N2/3302</f>
        <v>0.627801332525742</v>
      </c>
    </row>
    <row r="3" spans="1:27" ht="25.5">
      <c r="A3" s="165" t="s">
        <v>112</v>
      </c>
      <c r="B3" s="175">
        <v>43</v>
      </c>
      <c r="C3" s="167">
        <v>8</v>
      </c>
      <c r="D3" s="168">
        <v>6</v>
      </c>
      <c r="E3" s="168">
        <v>24</v>
      </c>
      <c r="F3" s="168">
        <v>1</v>
      </c>
      <c r="G3" s="168">
        <v>1</v>
      </c>
      <c r="H3" s="176">
        <v>7</v>
      </c>
      <c r="I3" s="176">
        <v>61</v>
      </c>
      <c r="J3" s="176">
        <v>285</v>
      </c>
      <c r="K3" s="176">
        <v>14</v>
      </c>
      <c r="L3" s="176">
        <v>2</v>
      </c>
      <c r="M3" s="176">
        <v>162</v>
      </c>
      <c r="N3" s="173">
        <f t="shared" ref="N3:N4" si="0">SUM(B3:M3)</f>
        <v>614</v>
      </c>
      <c r="O3" s="174">
        <f t="shared" ref="O3:O4" si="1">N3/3302</f>
        <v>0.18594791035735916</v>
      </c>
    </row>
    <row r="4" spans="1:27" ht="15.75">
      <c r="A4" s="165" t="s">
        <v>113</v>
      </c>
      <c r="B4" s="166">
        <v>7</v>
      </c>
      <c r="C4" s="167">
        <v>2</v>
      </c>
      <c r="D4" s="168">
        <v>46</v>
      </c>
      <c r="E4" s="169">
        <v>3</v>
      </c>
      <c r="F4" s="168">
        <v>0</v>
      </c>
      <c r="G4" s="170">
        <v>66</v>
      </c>
      <c r="H4" s="171">
        <v>1</v>
      </c>
      <c r="I4" s="172">
        <v>0</v>
      </c>
      <c r="J4" s="171">
        <v>0</v>
      </c>
      <c r="K4" s="172">
        <v>0</v>
      </c>
      <c r="L4" s="171">
        <v>17</v>
      </c>
      <c r="M4" s="172">
        <v>26</v>
      </c>
      <c r="N4" s="173">
        <f t="shared" si="0"/>
        <v>168</v>
      </c>
      <c r="O4" s="174">
        <f t="shared" si="1"/>
        <v>5.0878255602665054E-2</v>
      </c>
    </row>
    <row r="5" spans="1:27" ht="15.75">
      <c r="A5" s="109"/>
      <c r="B5" s="6"/>
      <c r="C5" s="17"/>
      <c r="D5" s="110"/>
      <c r="E5" s="111"/>
      <c r="F5" s="54"/>
      <c r="G5" s="112"/>
      <c r="H5" s="113"/>
      <c r="I5" s="118"/>
      <c r="J5" s="113"/>
      <c r="K5" s="118"/>
      <c r="L5" s="113"/>
      <c r="M5" s="118"/>
      <c r="N5" s="83"/>
      <c r="O5" s="21"/>
    </row>
    <row r="6" spans="1:27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P6"/>
      <c r="Q6"/>
      <c r="R6"/>
      <c r="S6"/>
      <c r="T6"/>
      <c r="U6"/>
      <c r="V6"/>
      <c r="W6"/>
      <c r="X6"/>
      <c r="Y6"/>
      <c r="Z6"/>
      <c r="AA6"/>
    </row>
    <row r="7" spans="1:27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P7"/>
      <c r="Q7"/>
      <c r="R7"/>
      <c r="S7"/>
      <c r="T7"/>
      <c r="U7"/>
      <c r="V7"/>
      <c r="W7"/>
      <c r="X7"/>
      <c r="Y7"/>
      <c r="Z7"/>
      <c r="AA7"/>
    </row>
    <row r="8" spans="1:27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P8"/>
      <c r="Q8"/>
      <c r="R8"/>
      <c r="S8"/>
      <c r="T8"/>
      <c r="U8"/>
      <c r="V8"/>
      <c r="W8"/>
      <c r="X8"/>
      <c r="Y8"/>
      <c r="Z8"/>
      <c r="AA8"/>
    </row>
    <row r="9" spans="1:27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P9"/>
      <c r="Q9"/>
      <c r="R9"/>
      <c r="S9"/>
      <c r="T9"/>
      <c r="U9"/>
      <c r="V9"/>
      <c r="W9"/>
      <c r="X9"/>
      <c r="Y9"/>
      <c r="Z9"/>
      <c r="AA9"/>
    </row>
    <row r="10" spans="1:27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P10"/>
      <c r="Q10"/>
      <c r="R10"/>
      <c r="S10"/>
      <c r="T10"/>
      <c r="U10"/>
      <c r="V10"/>
      <c r="W10"/>
      <c r="X10"/>
      <c r="Y10"/>
      <c r="Z10"/>
      <c r="AA10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P16"/>
  <sheetViews>
    <sheetView workbookViewId="0">
      <selection activeCell="P11" sqref="P11"/>
    </sheetView>
  </sheetViews>
  <sheetFormatPr defaultColWidth="9.140625" defaultRowHeight="15"/>
  <cols>
    <col min="1" max="1" width="35.140625" style="90" bestFit="1" customWidth="1"/>
    <col min="2" max="2" width="14.85546875" style="90" customWidth="1"/>
    <col min="3" max="14" width="9.140625" style="91" customWidth="1"/>
    <col min="15" max="15" width="9.140625" customWidth="1"/>
    <col min="16" max="16" width="16" customWidth="1"/>
  </cols>
  <sheetData>
    <row r="1" spans="1:16" ht="45" customHeight="1">
      <c r="A1" s="92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95" t="s">
        <v>11</v>
      </c>
      <c r="M1" s="95" t="s">
        <v>12</v>
      </c>
      <c r="N1" s="95" t="s">
        <v>13</v>
      </c>
      <c r="O1" s="103" t="s">
        <v>14</v>
      </c>
      <c r="P1" s="104" t="s">
        <v>15</v>
      </c>
    </row>
    <row r="2" spans="1:16" ht="31.5">
      <c r="A2" s="96" t="s">
        <v>119</v>
      </c>
      <c r="B2" s="96" t="s">
        <v>120</v>
      </c>
      <c r="C2" s="97">
        <v>1</v>
      </c>
      <c r="D2" s="37">
        <v>101</v>
      </c>
      <c r="E2" s="37">
        <v>67</v>
      </c>
      <c r="F2" s="37">
        <v>117</v>
      </c>
      <c r="G2" s="37">
        <v>164</v>
      </c>
      <c r="H2" s="37">
        <v>35</v>
      </c>
      <c r="I2" s="37">
        <v>20</v>
      </c>
      <c r="J2" s="37">
        <v>46</v>
      </c>
      <c r="K2" s="37">
        <v>218</v>
      </c>
      <c r="L2" s="37">
        <v>74</v>
      </c>
      <c r="M2" s="37">
        <v>49</v>
      </c>
      <c r="N2" s="37">
        <v>280</v>
      </c>
      <c r="O2" s="83">
        <f>SUM(C2:N2)</f>
        <v>1172</v>
      </c>
      <c r="P2" s="21">
        <f>O2/3302</f>
        <v>0.35493640218049666</v>
      </c>
    </row>
    <row r="3" spans="1:16" ht="15.75">
      <c r="A3" s="96" t="s">
        <v>119</v>
      </c>
      <c r="B3" s="98" t="s">
        <v>121</v>
      </c>
      <c r="C3" s="35">
        <v>16</v>
      </c>
      <c r="D3" s="39">
        <v>29</v>
      </c>
      <c r="E3" s="39">
        <v>2</v>
      </c>
      <c r="F3" s="39">
        <v>72</v>
      </c>
      <c r="G3" s="39">
        <v>25</v>
      </c>
      <c r="H3" s="34">
        <v>208</v>
      </c>
      <c r="I3" s="34">
        <v>5</v>
      </c>
      <c r="J3" s="20">
        <v>0</v>
      </c>
      <c r="K3" s="34">
        <v>78</v>
      </c>
      <c r="L3" s="39">
        <v>0</v>
      </c>
      <c r="M3" s="20">
        <v>0</v>
      </c>
      <c r="N3" s="39">
        <v>42</v>
      </c>
      <c r="O3" s="83">
        <f t="shared" ref="O3:O16" si="0">SUM(C3:N3)</f>
        <v>477</v>
      </c>
      <c r="P3" s="21">
        <f t="shared" ref="P3:P16" si="1">O3/3302</f>
        <v>0.14445790430042399</v>
      </c>
    </row>
    <row r="4" spans="1:16" ht="15.75">
      <c r="A4" s="96" t="s">
        <v>119</v>
      </c>
      <c r="B4" s="96" t="s">
        <v>122</v>
      </c>
      <c r="C4" s="97">
        <v>167</v>
      </c>
      <c r="D4" s="37">
        <v>2</v>
      </c>
      <c r="E4" s="37">
        <v>2</v>
      </c>
      <c r="F4" s="37">
        <v>3</v>
      </c>
      <c r="G4" s="37">
        <v>36</v>
      </c>
      <c r="H4" s="37">
        <v>4</v>
      </c>
      <c r="I4" s="37">
        <v>0</v>
      </c>
      <c r="J4" s="20">
        <v>0</v>
      </c>
      <c r="K4" s="37">
        <v>0</v>
      </c>
      <c r="L4" s="37">
        <v>4</v>
      </c>
      <c r="M4" s="20">
        <v>0</v>
      </c>
      <c r="N4" s="37">
        <v>89</v>
      </c>
      <c r="O4" s="83">
        <f t="shared" si="0"/>
        <v>307</v>
      </c>
      <c r="P4" s="21">
        <f t="shared" si="1"/>
        <v>9.2973955178679582E-2</v>
      </c>
    </row>
    <row r="5" spans="1:16" ht="54" customHeight="1">
      <c r="A5" s="96" t="s">
        <v>119</v>
      </c>
      <c r="B5" s="98" t="s">
        <v>123</v>
      </c>
      <c r="C5" s="35">
        <v>8</v>
      </c>
      <c r="D5" s="39">
        <v>0</v>
      </c>
      <c r="E5" s="39">
        <v>0</v>
      </c>
      <c r="F5" s="39">
        <v>0</v>
      </c>
      <c r="G5" s="39">
        <v>0</v>
      </c>
      <c r="H5" s="34">
        <v>0</v>
      </c>
      <c r="I5" s="34">
        <v>0</v>
      </c>
      <c r="J5" s="20">
        <v>0</v>
      </c>
      <c r="K5" s="34">
        <v>0</v>
      </c>
      <c r="L5" s="39">
        <v>0</v>
      </c>
      <c r="M5" s="20">
        <v>0</v>
      </c>
      <c r="N5" s="39">
        <v>0</v>
      </c>
      <c r="O5" s="83">
        <f t="shared" si="0"/>
        <v>8</v>
      </c>
      <c r="P5" s="21">
        <f t="shared" si="1"/>
        <v>2.4227740763173833E-3</v>
      </c>
    </row>
    <row r="6" spans="1:16" ht="15.75">
      <c r="A6" s="150" t="s">
        <v>124</v>
      </c>
      <c r="B6" s="99" t="s">
        <v>125</v>
      </c>
      <c r="C6" s="29">
        <v>35</v>
      </c>
      <c r="D6" s="74">
        <v>102</v>
      </c>
      <c r="E6" s="100">
        <v>64</v>
      </c>
      <c r="F6" s="100">
        <v>190</v>
      </c>
      <c r="G6" s="74">
        <v>195</v>
      </c>
      <c r="H6" s="74">
        <v>242</v>
      </c>
      <c r="I6" s="74">
        <v>25</v>
      </c>
      <c r="J6" s="20">
        <v>46</v>
      </c>
      <c r="K6" s="74">
        <v>241</v>
      </c>
      <c r="L6" s="74">
        <v>74</v>
      </c>
      <c r="M6" s="20">
        <v>44</v>
      </c>
      <c r="N6" s="74">
        <v>347</v>
      </c>
      <c r="O6" s="83">
        <f t="shared" si="0"/>
        <v>1605</v>
      </c>
      <c r="P6" s="21">
        <f t="shared" si="1"/>
        <v>0.48606904906117504</v>
      </c>
    </row>
    <row r="7" spans="1:16" ht="36.75" customHeight="1">
      <c r="A7" s="150" t="s">
        <v>124</v>
      </c>
      <c r="B7" s="101" t="s">
        <v>181</v>
      </c>
      <c r="C7" s="35">
        <v>148</v>
      </c>
      <c r="D7" s="75">
        <v>3</v>
      </c>
      <c r="E7" s="102">
        <v>10</v>
      </c>
      <c r="F7" s="102">
        <v>22</v>
      </c>
      <c r="G7" s="75">
        <v>12</v>
      </c>
      <c r="H7" s="73">
        <v>5</v>
      </c>
      <c r="I7" s="73">
        <v>0</v>
      </c>
      <c r="J7" s="20">
        <v>0</v>
      </c>
      <c r="K7" s="73">
        <v>55</v>
      </c>
      <c r="L7" s="75">
        <v>0</v>
      </c>
      <c r="M7" s="20">
        <v>5</v>
      </c>
      <c r="N7" s="75">
        <v>82</v>
      </c>
      <c r="O7" s="83">
        <f t="shared" si="0"/>
        <v>342</v>
      </c>
      <c r="P7" s="21">
        <f t="shared" si="1"/>
        <v>0.10357359176256814</v>
      </c>
    </row>
    <row r="8" spans="1:16" ht="33" customHeight="1">
      <c r="A8" s="150" t="s">
        <v>124</v>
      </c>
      <c r="B8" s="99" t="s">
        <v>126</v>
      </c>
      <c r="C8" s="29">
        <v>1</v>
      </c>
      <c r="D8" s="74">
        <v>41</v>
      </c>
      <c r="E8" s="100">
        <v>0</v>
      </c>
      <c r="F8" s="100">
        <v>0</v>
      </c>
      <c r="G8" s="74">
        <v>18</v>
      </c>
      <c r="H8" s="74">
        <v>0</v>
      </c>
      <c r="I8" s="74">
        <v>0</v>
      </c>
      <c r="J8" s="20">
        <v>0</v>
      </c>
      <c r="K8" s="74">
        <v>0</v>
      </c>
      <c r="L8" s="74">
        <v>0</v>
      </c>
      <c r="M8" s="20">
        <v>0</v>
      </c>
      <c r="N8" s="74">
        <v>19</v>
      </c>
      <c r="O8" s="83">
        <f t="shared" si="0"/>
        <v>79</v>
      </c>
      <c r="P8" s="21">
        <f t="shared" si="1"/>
        <v>2.3924894003634161E-2</v>
      </c>
    </row>
    <row r="9" spans="1:16" ht="31.5">
      <c r="A9" s="151" t="s">
        <v>127</v>
      </c>
      <c r="B9" s="98" t="s">
        <v>120</v>
      </c>
      <c r="C9" s="97">
        <v>5</v>
      </c>
      <c r="D9" s="39">
        <v>5</v>
      </c>
      <c r="E9" s="39">
        <v>3</v>
      </c>
      <c r="F9" s="39">
        <v>3</v>
      </c>
      <c r="G9" s="39">
        <v>212</v>
      </c>
      <c r="H9" s="34">
        <v>138</v>
      </c>
      <c r="I9" s="34">
        <v>25</v>
      </c>
      <c r="J9" s="34">
        <v>39</v>
      </c>
      <c r="K9" s="34">
        <v>0</v>
      </c>
      <c r="L9" s="75">
        <v>54</v>
      </c>
      <c r="M9" s="20">
        <v>25</v>
      </c>
      <c r="N9" s="39">
        <v>288</v>
      </c>
      <c r="O9" s="83">
        <f t="shared" si="0"/>
        <v>797</v>
      </c>
      <c r="P9" s="21">
        <f t="shared" si="1"/>
        <v>0.24136886735311933</v>
      </c>
    </row>
    <row r="10" spans="1:16" ht="54" customHeight="1">
      <c r="A10" s="151" t="s">
        <v>127</v>
      </c>
      <c r="B10" s="96" t="s">
        <v>121</v>
      </c>
      <c r="C10" s="35">
        <v>10</v>
      </c>
      <c r="D10" s="37">
        <v>10</v>
      </c>
      <c r="E10" s="37">
        <v>0</v>
      </c>
      <c r="F10" s="37">
        <v>5</v>
      </c>
      <c r="G10" s="37">
        <v>0</v>
      </c>
      <c r="H10" s="37">
        <v>49</v>
      </c>
      <c r="I10" s="37">
        <v>4</v>
      </c>
      <c r="J10" s="37">
        <v>90</v>
      </c>
      <c r="K10" s="37">
        <v>0</v>
      </c>
      <c r="L10" s="74">
        <v>0</v>
      </c>
      <c r="M10" s="20">
        <v>0</v>
      </c>
      <c r="N10" s="37">
        <v>15</v>
      </c>
      <c r="O10" s="83">
        <f t="shared" si="0"/>
        <v>183</v>
      </c>
      <c r="P10" s="21">
        <f t="shared" si="1"/>
        <v>5.5420956995760148E-2</v>
      </c>
    </row>
    <row r="11" spans="1:16" ht="15.75">
      <c r="A11" s="151" t="s">
        <v>127</v>
      </c>
      <c r="B11" s="98" t="s">
        <v>122</v>
      </c>
      <c r="C11" s="97">
        <v>12</v>
      </c>
      <c r="D11" s="39">
        <v>12</v>
      </c>
      <c r="E11" s="39">
        <v>0</v>
      </c>
      <c r="F11" s="39">
        <v>0</v>
      </c>
      <c r="G11" s="39">
        <v>0</v>
      </c>
      <c r="H11" s="34">
        <v>2</v>
      </c>
      <c r="I11" s="34">
        <v>2</v>
      </c>
      <c r="J11" s="34">
        <v>2</v>
      </c>
      <c r="K11" s="34">
        <v>0</v>
      </c>
      <c r="L11" s="75">
        <v>0</v>
      </c>
      <c r="M11" s="20">
        <v>0</v>
      </c>
      <c r="N11" s="39">
        <v>4</v>
      </c>
      <c r="O11" s="83">
        <f t="shared" si="0"/>
        <v>34</v>
      </c>
      <c r="P11" s="21">
        <f t="shared" si="1"/>
        <v>1.029678982434888E-2</v>
      </c>
    </row>
    <row r="12" spans="1:16" ht="48.75" customHeight="1">
      <c r="A12" s="151" t="s">
        <v>127</v>
      </c>
      <c r="B12" s="96" t="s">
        <v>123</v>
      </c>
      <c r="C12" s="35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20">
        <v>0</v>
      </c>
      <c r="N12" s="37">
        <v>0</v>
      </c>
      <c r="O12" s="83">
        <f t="shared" si="0"/>
        <v>0</v>
      </c>
      <c r="P12" s="21">
        <f t="shared" si="1"/>
        <v>0</v>
      </c>
    </row>
    <row r="13" spans="1:16" ht="31.5">
      <c r="A13" s="150" t="s">
        <v>128</v>
      </c>
      <c r="B13" s="98" t="s">
        <v>120</v>
      </c>
      <c r="C13" s="35">
        <v>2</v>
      </c>
      <c r="D13" s="75">
        <v>120</v>
      </c>
      <c r="E13" s="102">
        <v>6</v>
      </c>
      <c r="F13" s="33">
        <v>6</v>
      </c>
      <c r="G13" s="39">
        <v>78</v>
      </c>
      <c r="H13" s="34">
        <v>3</v>
      </c>
      <c r="I13" s="34">
        <v>13</v>
      </c>
      <c r="J13" s="34">
        <v>276</v>
      </c>
      <c r="K13" s="34">
        <v>5</v>
      </c>
      <c r="L13" s="75">
        <v>10</v>
      </c>
      <c r="M13" s="20">
        <v>39</v>
      </c>
      <c r="N13" s="39">
        <v>208</v>
      </c>
      <c r="O13" s="83">
        <f t="shared" si="0"/>
        <v>766</v>
      </c>
      <c r="P13" s="21">
        <f t="shared" si="1"/>
        <v>0.23198061780738946</v>
      </c>
    </row>
    <row r="14" spans="1:16" ht="15.75">
      <c r="A14" s="150" t="s">
        <v>128</v>
      </c>
      <c r="B14" s="96" t="s">
        <v>121</v>
      </c>
      <c r="C14" s="35">
        <v>2</v>
      </c>
      <c r="D14" s="74">
        <v>6</v>
      </c>
      <c r="E14" s="100">
        <v>0</v>
      </c>
      <c r="F14" s="32">
        <v>0</v>
      </c>
      <c r="G14" s="37">
        <v>0</v>
      </c>
      <c r="H14" s="37">
        <v>17</v>
      </c>
      <c r="I14" s="37">
        <v>1</v>
      </c>
      <c r="J14" s="37">
        <v>71</v>
      </c>
      <c r="K14" s="37">
        <v>0</v>
      </c>
      <c r="L14" s="74">
        <v>0</v>
      </c>
      <c r="M14" s="20">
        <v>0</v>
      </c>
      <c r="N14" s="37">
        <v>60</v>
      </c>
      <c r="O14" s="83">
        <f t="shared" si="0"/>
        <v>157</v>
      </c>
      <c r="P14" s="21">
        <f t="shared" si="1"/>
        <v>4.7546941247728652E-2</v>
      </c>
    </row>
    <row r="15" spans="1:16" ht="15.75">
      <c r="A15" s="150" t="s">
        <v>128</v>
      </c>
      <c r="B15" s="98" t="s">
        <v>122</v>
      </c>
      <c r="C15" s="35">
        <v>30</v>
      </c>
      <c r="D15" s="75">
        <v>0</v>
      </c>
      <c r="E15" s="102">
        <v>0</v>
      </c>
      <c r="F15" s="33">
        <v>0</v>
      </c>
      <c r="G15" s="39">
        <v>0</v>
      </c>
      <c r="H15" s="34">
        <v>0</v>
      </c>
      <c r="I15" s="34">
        <v>0</v>
      </c>
      <c r="J15" s="34">
        <v>3</v>
      </c>
      <c r="K15" s="34">
        <v>0</v>
      </c>
      <c r="L15" s="75">
        <v>0</v>
      </c>
      <c r="M15" s="20">
        <v>0</v>
      </c>
      <c r="N15" s="39">
        <v>11</v>
      </c>
      <c r="O15" s="83">
        <f t="shared" si="0"/>
        <v>44</v>
      </c>
      <c r="P15" s="21">
        <f t="shared" si="1"/>
        <v>1.3325257419745608E-2</v>
      </c>
    </row>
    <row r="16" spans="1:16" ht="31.5">
      <c r="A16" s="150" t="s">
        <v>128</v>
      </c>
      <c r="B16" s="96" t="s">
        <v>123</v>
      </c>
      <c r="C16" s="35">
        <v>36</v>
      </c>
      <c r="D16" s="74">
        <v>0</v>
      </c>
      <c r="E16" s="100">
        <v>0</v>
      </c>
      <c r="F16" s="32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74">
        <v>0</v>
      </c>
      <c r="M16" s="20">
        <v>0</v>
      </c>
      <c r="N16" s="37">
        <v>0</v>
      </c>
      <c r="O16" s="83">
        <f t="shared" si="0"/>
        <v>36</v>
      </c>
      <c r="P16" s="21">
        <f t="shared" si="1"/>
        <v>1.0902483343428226E-2</v>
      </c>
    </row>
  </sheetData>
  <autoFilter ref="A1:P16" xr:uid="{00000000-0001-0000-0500-000000000000}"/>
  <pageMargins left="0.75" right="0.75" top="1" bottom="1" header="0.5" footer="0.5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13"/>
  <sheetViews>
    <sheetView workbookViewId="0">
      <selection activeCell="A3" sqref="A3"/>
    </sheetView>
  </sheetViews>
  <sheetFormatPr defaultColWidth="9.140625" defaultRowHeight="15"/>
  <cols>
    <col min="1" max="1" width="23.5703125" customWidth="1"/>
    <col min="2" max="13" width="9.140625" customWidth="1"/>
    <col min="14" max="14" width="10.28515625" bestFit="1" customWidth="1"/>
    <col min="15" max="15" width="11.7109375" customWidth="1"/>
  </cols>
  <sheetData>
    <row r="1" spans="1:15" ht="33.950000000000003" customHeight="1">
      <c r="A1" s="152" t="s">
        <v>129</v>
      </c>
      <c r="B1" s="76" t="s">
        <v>2</v>
      </c>
      <c r="C1" s="76" t="s">
        <v>3</v>
      </c>
      <c r="D1" s="76" t="s">
        <v>4</v>
      </c>
      <c r="E1" s="76" t="s">
        <v>5</v>
      </c>
      <c r="F1" s="76" t="s">
        <v>6</v>
      </c>
      <c r="G1" s="77" t="s">
        <v>7</v>
      </c>
      <c r="H1" s="77" t="s">
        <v>8</v>
      </c>
      <c r="I1" s="77" t="s">
        <v>9</v>
      </c>
      <c r="J1" s="77" t="s">
        <v>10</v>
      </c>
      <c r="K1" s="77" t="s">
        <v>11</v>
      </c>
      <c r="L1" s="77" t="s">
        <v>12</v>
      </c>
      <c r="M1" s="77" t="s">
        <v>13</v>
      </c>
      <c r="N1" s="76" t="s">
        <v>14</v>
      </c>
      <c r="O1" s="80" t="s">
        <v>15</v>
      </c>
    </row>
    <row r="2" spans="1:15" ht="15.75">
      <c r="A2" s="15" t="s">
        <v>130</v>
      </c>
      <c r="B2" s="78">
        <v>24</v>
      </c>
      <c r="C2" s="7">
        <v>78</v>
      </c>
      <c r="D2" s="11">
        <v>42</v>
      </c>
      <c r="E2" s="9">
        <v>82</v>
      </c>
      <c r="F2" s="10">
        <v>202</v>
      </c>
      <c r="G2" s="9">
        <v>32</v>
      </c>
      <c r="H2" s="19">
        <v>67</v>
      </c>
      <c r="I2" s="81">
        <v>448</v>
      </c>
      <c r="J2" s="19">
        <v>349</v>
      </c>
      <c r="K2" s="81">
        <v>204</v>
      </c>
      <c r="L2" s="82">
        <v>161</v>
      </c>
      <c r="M2" s="12">
        <v>307</v>
      </c>
      <c r="N2" s="83">
        <f t="shared" ref="N2:N7" si="0">SUM(B2:M2)</f>
        <v>1996</v>
      </c>
      <c r="O2" s="21">
        <f t="shared" ref="O2:O7" si="1">N2/3302</f>
        <v>0.60448213204118695</v>
      </c>
    </row>
    <row r="3" spans="1:15" ht="15.75">
      <c r="A3" s="15" t="s">
        <v>131</v>
      </c>
      <c r="B3" s="52">
        <v>326</v>
      </c>
      <c r="C3" s="7">
        <v>73</v>
      </c>
      <c r="D3" s="16">
        <v>36</v>
      </c>
      <c r="E3" s="16">
        <v>148</v>
      </c>
      <c r="F3" s="7">
        <v>31</v>
      </c>
      <c r="G3" s="16">
        <v>218</v>
      </c>
      <c r="H3" s="17">
        <v>3</v>
      </c>
      <c r="I3" s="84">
        <v>37</v>
      </c>
      <c r="J3" s="17">
        <v>5</v>
      </c>
      <c r="K3" s="84">
        <v>37</v>
      </c>
      <c r="L3" s="84">
        <v>114</v>
      </c>
      <c r="M3" s="17">
        <v>278</v>
      </c>
      <c r="N3" s="83">
        <f t="shared" si="0"/>
        <v>1306</v>
      </c>
      <c r="O3" s="21">
        <f t="shared" si="1"/>
        <v>0.395517867958813</v>
      </c>
    </row>
    <row r="4" spans="1:15" ht="15.75">
      <c r="A4" s="79" t="s">
        <v>111</v>
      </c>
      <c r="B4" s="78">
        <v>176</v>
      </c>
      <c r="C4" s="7">
        <v>84</v>
      </c>
      <c r="D4" s="11">
        <v>17</v>
      </c>
      <c r="E4" s="9">
        <v>185</v>
      </c>
      <c r="F4" s="10">
        <v>223</v>
      </c>
      <c r="G4" s="9">
        <v>160</v>
      </c>
      <c r="H4" s="19">
        <v>45</v>
      </c>
      <c r="I4" s="81">
        <v>448</v>
      </c>
      <c r="J4" s="19">
        <v>22</v>
      </c>
      <c r="K4" s="81">
        <v>200</v>
      </c>
      <c r="L4" s="82">
        <v>160</v>
      </c>
      <c r="M4" s="85">
        <v>394</v>
      </c>
      <c r="N4" s="83">
        <f t="shared" si="0"/>
        <v>2114</v>
      </c>
      <c r="O4" s="21">
        <f t="shared" si="1"/>
        <v>0.64021804966686902</v>
      </c>
    </row>
    <row r="5" spans="1:15" ht="15.75">
      <c r="A5" s="79" t="s">
        <v>112</v>
      </c>
      <c r="B5" s="52">
        <v>162</v>
      </c>
      <c r="C5" s="7">
        <v>20</v>
      </c>
      <c r="D5" s="16">
        <v>7</v>
      </c>
      <c r="E5" s="16">
        <v>16</v>
      </c>
      <c r="F5" s="7">
        <v>3</v>
      </c>
      <c r="G5" s="16">
        <v>88</v>
      </c>
      <c r="H5" s="17">
        <v>25</v>
      </c>
      <c r="I5" s="84">
        <v>37</v>
      </c>
      <c r="J5" s="17">
        <v>331</v>
      </c>
      <c r="K5" s="84">
        <v>41</v>
      </c>
      <c r="L5" s="84">
        <v>115</v>
      </c>
      <c r="M5" s="17">
        <v>120</v>
      </c>
      <c r="N5" s="83">
        <f t="shared" si="0"/>
        <v>965</v>
      </c>
      <c r="O5" s="21">
        <f t="shared" si="1"/>
        <v>0.29224712295578398</v>
      </c>
    </row>
    <row r="6" spans="1:15" ht="15.75">
      <c r="A6" s="79" t="s">
        <v>132</v>
      </c>
      <c r="B6" s="78">
        <v>0</v>
      </c>
      <c r="C6" s="7">
        <v>0</v>
      </c>
      <c r="D6" s="11">
        <v>0</v>
      </c>
      <c r="E6" s="9">
        <v>0</v>
      </c>
      <c r="F6" s="10">
        <v>0</v>
      </c>
      <c r="G6" s="9">
        <v>0</v>
      </c>
      <c r="H6" s="19">
        <v>0</v>
      </c>
      <c r="I6" s="81">
        <v>0</v>
      </c>
      <c r="J6" s="19">
        <v>0</v>
      </c>
      <c r="K6" s="81">
        <v>0</v>
      </c>
      <c r="L6" s="82">
        <v>0</v>
      </c>
      <c r="M6" s="85">
        <v>0</v>
      </c>
      <c r="N6" s="83">
        <f t="shared" si="0"/>
        <v>0</v>
      </c>
      <c r="O6" s="21">
        <f t="shared" si="1"/>
        <v>0</v>
      </c>
    </row>
    <row r="7" spans="1:15" ht="15.75">
      <c r="A7" s="79" t="s">
        <v>133</v>
      </c>
      <c r="B7" s="52">
        <v>12</v>
      </c>
      <c r="C7" s="7">
        <v>18</v>
      </c>
      <c r="D7" s="16">
        <v>54</v>
      </c>
      <c r="E7" s="16">
        <v>2</v>
      </c>
      <c r="F7" s="7">
        <v>0</v>
      </c>
      <c r="G7" s="16">
        <v>2</v>
      </c>
      <c r="H7" s="17">
        <v>0</v>
      </c>
      <c r="I7" s="84">
        <v>0</v>
      </c>
      <c r="J7" s="17">
        <v>1</v>
      </c>
      <c r="K7" s="84">
        <v>0</v>
      </c>
      <c r="L7" s="84">
        <v>0</v>
      </c>
      <c r="M7" s="17">
        <v>71</v>
      </c>
      <c r="N7" s="83">
        <f t="shared" si="0"/>
        <v>160</v>
      </c>
      <c r="O7" s="21">
        <f t="shared" si="1"/>
        <v>4.8455481526347703E-2</v>
      </c>
    </row>
    <row r="10" spans="1:15">
      <c r="I10" s="86"/>
      <c r="J10" s="87"/>
    </row>
    <row r="11" spans="1:15">
      <c r="I11" s="88"/>
      <c r="J11" s="87"/>
    </row>
    <row r="12" spans="1:15">
      <c r="I12" s="89"/>
      <c r="J12" s="87"/>
    </row>
    <row r="13" spans="1:15">
      <c r="I13" s="88"/>
      <c r="J13" s="87"/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workbookViewId="0">
      <selection activeCell="C12" sqref="C12"/>
    </sheetView>
  </sheetViews>
  <sheetFormatPr defaultColWidth="9.140625" defaultRowHeight="15"/>
  <cols>
    <col min="1" max="1" width="17.7109375" style="41" customWidth="1"/>
    <col min="2" max="2" width="26.5703125" style="42" customWidth="1"/>
    <col min="3" max="14" width="9.140625" style="23" customWidth="1"/>
    <col min="15" max="15" width="9.42578125" style="23" customWidth="1"/>
    <col min="16" max="16" width="14.7109375" style="23" customWidth="1"/>
    <col min="17" max="16384" width="9.140625" style="23"/>
  </cols>
  <sheetData>
    <row r="1" spans="1:16" ht="15.75">
      <c r="A1" s="43" t="s">
        <v>0</v>
      </c>
      <c r="B1" s="4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4" t="s">
        <v>14</v>
      </c>
      <c r="P1" s="24" t="s">
        <v>15</v>
      </c>
    </row>
    <row r="2" spans="1:16" ht="15.75" customHeight="1">
      <c r="A2" s="151" t="s">
        <v>134</v>
      </c>
      <c r="B2" s="46" t="s">
        <v>135</v>
      </c>
      <c r="C2" s="47">
        <v>165</v>
      </c>
      <c r="D2" s="47">
        <v>90</v>
      </c>
      <c r="E2" s="48">
        <v>62</v>
      </c>
      <c r="F2" s="7">
        <v>48</v>
      </c>
      <c r="G2" s="49">
        <v>212</v>
      </c>
      <c r="H2" s="50">
        <v>15</v>
      </c>
      <c r="I2" s="66">
        <v>20</v>
      </c>
      <c r="J2" s="67">
        <v>115</v>
      </c>
      <c r="K2" s="67">
        <v>165</v>
      </c>
      <c r="L2" s="50">
        <v>215</v>
      </c>
      <c r="M2" s="67">
        <v>97</v>
      </c>
      <c r="N2" s="10">
        <v>80</v>
      </c>
      <c r="O2" s="50">
        <f>SUM(C2:M2)</f>
        <v>1204</v>
      </c>
      <c r="P2" s="21">
        <f>O2/3302</f>
        <v>0.3646274984857662</v>
      </c>
    </row>
    <row r="3" spans="1:16" ht="31.5">
      <c r="A3" s="151" t="s">
        <v>134</v>
      </c>
      <c r="B3" s="51" t="s">
        <v>136</v>
      </c>
      <c r="C3" s="52">
        <v>1</v>
      </c>
      <c r="D3" s="52">
        <v>2</v>
      </c>
      <c r="E3" s="53">
        <v>2</v>
      </c>
      <c r="F3" s="54">
        <v>2</v>
      </c>
      <c r="G3" s="7">
        <v>0</v>
      </c>
      <c r="H3" s="50">
        <v>0</v>
      </c>
      <c r="I3" s="68">
        <v>0</v>
      </c>
      <c r="J3" s="68">
        <v>5</v>
      </c>
      <c r="K3" s="68">
        <v>29</v>
      </c>
      <c r="L3" s="50">
        <v>0</v>
      </c>
      <c r="M3" s="69"/>
      <c r="N3" s="7">
        <v>0</v>
      </c>
      <c r="O3" s="50">
        <f>SUM(C3:M3)</f>
        <v>41</v>
      </c>
      <c r="P3" s="21">
        <f t="shared" ref="P3:P32" si="0">O3/3302</f>
        <v>1.241671714112659E-2</v>
      </c>
    </row>
    <row r="4" spans="1:16" ht="31.5">
      <c r="A4" s="151" t="s">
        <v>134</v>
      </c>
      <c r="B4" s="55" t="s">
        <v>137</v>
      </c>
      <c r="C4" s="47">
        <v>184</v>
      </c>
      <c r="D4" s="47">
        <v>0</v>
      </c>
      <c r="E4" s="48">
        <v>10</v>
      </c>
      <c r="F4" s="54">
        <v>100</v>
      </c>
      <c r="G4" s="49">
        <v>115</v>
      </c>
      <c r="H4" s="50">
        <v>15</v>
      </c>
      <c r="I4" s="68">
        <v>0</v>
      </c>
      <c r="J4" s="67">
        <v>10</v>
      </c>
      <c r="K4" s="67">
        <v>150</v>
      </c>
      <c r="L4" s="50">
        <v>60</v>
      </c>
      <c r="M4" s="70">
        <v>3</v>
      </c>
      <c r="N4" s="10">
        <v>33</v>
      </c>
      <c r="O4" s="50">
        <f t="shared" ref="O4:O32" si="1">SUM(C4:M4)</f>
        <v>647</v>
      </c>
      <c r="P4" s="21">
        <f t="shared" si="0"/>
        <v>0.19594185342216799</v>
      </c>
    </row>
    <row r="5" spans="1:16" ht="31.5">
      <c r="A5" s="151" t="s">
        <v>134</v>
      </c>
      <c r="B5" s="56" t="s">
        <v>138</v>
      </c>
      <c r="C5" s="52">
        <v>180</v>
      </c>
      <c r="D5" s="52">
        <v>98</v>
      </c>
      <c r="E5" s="53">
        <v>7</v>
      </c>
      <c r="F5" s="54">
        <v>7</v>
      </c>
      <c r="G5" s="7">
        <v>20</v>
      </c>
      <c r="H5" s="50">
        <v>62</v>
      </c>
      <c r="I5" s="68">
        <v>0</v>
      </c>
      <c r="J5" s="68">
        <v>14</v>
      </c>
      <c r="K5" s="68">
        <v>55</v>
      </c>
      <c r="L5" s="50">
        <v>59</v>
      </c>
      <c r="M5" s="69">
        <v>42</v>
      </c>
      <c r="N5" s="7">
        <v>35</v>
      </c>
      <c r="O5" s="50">
        <f t="shared" si="1"/>
        <v>544</v>
      </c>
      <c r="P5" s="21">
        <f t="shared" si="0"/>
        <v>0.16474863718958199</v>
      </c>
    </row>
    <row r="6" spans="1:16" ht="31.5">
      <c r="A6" s="151" t="s">
        <v>134</v>
      </c>
      <c r="B6" s="55" t="s">
        <v>139</v>
      </c>
      <c r="C6" s="52">
        <v>0</v>
      </c>
      <c r="D6" s="52">
        <v>0</v>
      </c>
      <c r="E6" s="48">
        <v>61</v>
      </c>
      <c r="F6" s="54">
        <v>2</v>
      </c>
      <c r="G6" s="7">
        <v>0</v>
      </c>
      <c r="H6" s="50">
        <v>3</v>
      </c>
      <c r="I6" s="68">
        <v>0</v>
      </c>
      <c r="J6" s="67">
        <v>10</v>
      </c>
      <c r="K6" s="50">
        <v>4</v>
      </c>
      <c r="L6" s="50">
        <v>20</v>
      </c>
      <c r="M6" s="70">
        <v>4</v>
      </c>
      <c r="N6" s="10">
        <v>0</v>
      </c>
      <c r="O6" s="50">
        <f t="shared" si="1"/>
        <v>104</v>
      </c>
      <c r="P6" s="21">
        <f t="shared" si="0"/>
        <v>3.1496062992125998E-2</v>
      </c>
    </row>
    <row r="7" spans="1:16" ht="31.5">
      <c r="A7" s="151" t="s">
        <v>134</v>
      </c>
      <c r="B7" s="57" t="s">
        <v>140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0">
        <v>3</v>
      </c>
      <c r="L7" s="50">
        <v>0</v>
      </c>
      <c r="M7" s="69">
        <v>0</v>
      </c>
      <c r="N7" s="7">
        <v>0</v>
      </c>
      <c r="O7" s="50">
        <f t="shared" si="1"/>
        <v>3</v>
      </c>
      <c r="P7" s="21">
        <f t="shared" si="0"/>
        <v>9.0854027861901902E-4</v>
      </c>
    </row>
    <row r="8" spans="1:16" ht="31.5">
      <c r="A8" s="151" t="s">
        <v>134</v>
      </c>
      <c r="B8" s="57" t="s">
        <v>141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0">
        <v>0</v>
      </c>
      <c r="L8" s="50">
        <v>0</v>
      </c>
      <c r="M8" s="69">
        <v>47</v>
      </c>
      <c r="N8" s="69">
        <v>7</v>
      </c>
      <c r="O8" s="50">
        <f t="shared" si="1"/>
        <v>47</v>
      </c>
      <c r="P8" s="21">
        <f t="shared" si="0"/>
        <v>1.42337976983646E-2</v>
      </c>
    </row>
    <row r="9" spans="1:16" ht="31.5">
      <c r="A9" s="151" t="s">
        <v>134</v>
      </c>
      <c r="B9" s="57" t="s">
        <v>142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0">
        <v>0</v>
      </c>
      <c r="L9" s="50">
        <v>0</v>
      </c>
      <c r="M9" s="69">
        <v>1</v>
      </c>
      <c r="N9" s="69">
        <v>0</v>
      </c>
      <c r="O9" s="50">
        <f t="shared" si="1"/>
        <v>1</v>
      </c>
      <c r="P9" s="21">
        <f t="shared" si="0"/>
        <v>3.0284675953967303E-4</v>
      </c>
    </row>
    <row r="10" spans="1:16" ht="31.5">
      <c r="A10" s="151" t="s">
        <v>134</v>
      </c>
      <c r="B10" s="58" t="s">
        <v>143</v>
      </c>
      <c r="C10" s="50">
        <v>0</v>
      </c>
      <c r="D10" s="50">
        <v>0</v>
      </c>
      <c r="E10" s="7">
        <v>1</v>
      </c>
      <c r="F10" s="54">
        <v>0</v>
      </c>
      <c r="G10" s="7">
        <v>0</v>
      </c>
      <c r="H10" s="50">
        <v>0</v>
      </c>
      <c r="I10" s="66">
        <v>10</v>
      </c>
      <c r="J10" s="50">
        <v>0</v>
      </c>
      <c r="K10" s="50">
        <v>0</v>
      </c>
      <c r="L10" s="50">
        <v>0</v>
      </c>
      <c r="M10" s="71">
        <v>0</v>
      </c>
      <c r="N10" s="68">
        <v>0</v>
      </c>
      <c r="O10" s="50">
        <f t="shared" si="1"/>
        <v>11</v>
      </c>
      <c r="P10" s="21">
        <f t="shared" si="0"/>
        <v>3.3313143549363999E-3</v>
      </c>
    </row>
    <row r="11" spans="1:16" ht="31.5">
      <c r="A11" s="151" t="s">
        <v>134</v>
      </c>
      <c r="B11" s="58" t="s">
        <v>144</v>
      </c>
      <c r="C11" s="50">
        <v>0</v>
      </c>
      <c r="D11" s="50">
        <v>0</v>
      </c>
      <c r="E11" s="7">
        <v>4</v>
      </c>
      <c r="F11" s="54">
        <v>0</v>
      </c>
      <c r="G11" s="7">
        <v>0</v>
      </c>
      <c r="H11" s="50">
        <v>0</v>
      </c>
      <c r="I11" s="68">
        <v>12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f t="shared" si="1"/>
        <v>16</v>
      </c>
      <c r="P11" s="21">
        <f t="shared" si="0"/>
        <v>4.8455481526347701E-3</v>
      </c>
    </row>
    <row r="12" spans="1:16" ht="15" customHeight="1">
      <c r="A12" s="151" t="s">
        <v>134</v>
      </c>
      <c r="B12" s="58" t="s">
        <v>145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9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f t="shared" si="1"/>
        <v>9</v>
      </c>
      <c r="P12" s="21">
        <f t="shared" si="0"/>
        <v>2.72562083585706E-3</v>
      </c>
    </row>
    <row r="13" spans="1:16" ht="31.5">
      <c r="A13" s="151" t="s">
        <v>134</v>
      </c>
      <c r="B13" s="55" t="s">
        <v>146</v>
      </c>
      <c r="C13" s="47">
        <v>0</v>
      </c>
      <c r="D13" s="47">
        <v>0</v>
      </c>
      <c r="E13" s="53">
        <v>1</v>
      </c>
      <c r="F13" s="54">
        <v>0</v>
      </c>
      <c r="G13" s="7">
        <v>0</v>
      </c>
      <c r="H13" s="50">
        <v>0</v>
      </c>
      <c r="I13" s="66">
        <v>8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f t="shared" si="1"/>
        <v>9</v>
      </c>
      <c r="P13" s="21">
        <f t="shared" si="0"/>
        <v>2.72562083585706E-3</v>
      </c>
    </row>
    <row r="14" spans="1:16" ht="31.5">
      <c r="A14" s="151" t="s">
        <v>134</v>
      </c>
      <c r="B14" s="56" t="s">
        <v>147</v>
      </c>
      <c r="C14" s="52">
        <v>0</v>
      </c>
      <c r="D14" s="52">
        <v>0</v>
      </c>
      <c r="E14" s="48">
        <v>0</v>
      </c>
      <c r="F14" s="50">
        <v>10</v>
      </c>
      <c r="G14" s="50">
        <v>0</v>
      </c>
      <c r="H14" s="50">
        <v>2</v>
      </c>
      <c r="I14" s="68">
        <v>0</v>
      </c>
      <c r="J14" s="50">
        <v>3</v>
      </c>
      <c r="K14" s="50">
        <v>0</v>
      </c>
      <c r="L14" s="50">
        <v>0</v>
      </c>
      <c r="M14" s="50">
        <v>0</v>
      </c>
      <c r="N14" s="50">
        <v>0</v>
      </c>
      <c r="O14" s="50">
        <f t="shared" si="1"/>
        <v>15</v>
      </c>
      <c r="P14" s="21">
        <f t="shared" si="0"/>
        <v>4.54270139309509E-3</v>
      </c>
    </row>
    <row r="15" spans="1:16" ht="15.75" customHeight="1">
      <c r="A15" s="151" t="s">
        <v>148</v>
      </c>
      <c r="B15" s="59" t="s">
        <v>149</v>
      </c>
      <c r="C15" s="47">
        <v>249</v>
      </c>
      <c r="D15" s="48">
        <v>18</v>
      </c>
      <c r="E15" s="53">
        <v>2</v>
      </c>
      <c r="F15" s="60">
        <v>3</v>
      </c>
      <c r="G15" s="61">
        <v>15</v>
      </c>
      <c r="H15" s="61">
        <v>20</v>
      </c>
      <c r="I15" s="72">
        <v>0</v>
      </c>
      <c r="J15" s="73">
        <v>52</v>
      </c>
      <c r="K15" s="73">
        <v>1</v>
      </c>
      <c r="L15" s="73">
        <v>0</v>
      </c>
      <c r="M15" s="72">
        <v>1</v>
      </c>
      <c r="N15" s="72">
        <v>154</v>
      </c>
      <c r="O15" s="50">
        <f t="shared" si="1"/>
        <v>361</v>
      </c>
      <c r="P15" s="21">
        <f t="shared" si="0"/>
        <v>0.109327680193822</v>
      </c>
    </row>
    <row r="16" spans="1:16" ht="31.5">
      <c r="A16" s="151" t="s">
        <v>148</v>
      </c>
      <c r="B16" s="62" t="s">
        <v>150</v>
      </c>
      <c r="C16" s="52">
        <v>4</v>
      </c>
      <c r="D16" s="53">
        <v>110</v>
      </c>
      <c r="E16" s="53">
        <v>49</v>
      </c>
      <c r="F16" s="54">
        <v>93</v>
      </c>
      <c r="G16" s="54">
        <v>0</v>
      </c>
      <c r="H16" s="54">
        <v>212</v>
      </c>
      <c r="I16" s="69">
        <v>45</v>
      </c>
      <c r="J16" s="74">
        <v>132</v>
      </c>
      <c r="K16" s="74">
        <v>344</v>
      </c>
      <c r="L16" s="74">
        <v>30</v>
      </c>
      <c r="M16" s="69">
        <v>102</v>
      </c>
      <c r="N16" s="69">
        <v>136</v>
      </c>
      <c r="O16" s="50">
        <f t="shared" si="1"/>
        <v>1121</v>
      </c>
      <c r="P16" s="21">
        <f t="shared" si="0"/>
        <v>0.33949121744397298</v>
      </c>
    </row>
    <row r="17" spans="1:16" ht="31.5">
      <c r="A17" s="151" t="s">
        <v>148</v>
      </c>
      <c r="B17" s="59" t="s">
        <v>151</v>
      </c>
      <c r="C17" s="47">
        <v>3</v>
      </c>
      <c r="D17" s="48">
        <v>3</v>
      </c>
      <c r="E17" s="53">
        <v>0</v>
      </c>
      <c r="F17" s="60">
        <v>2</v>
      </c>
      <c r="G17" s="61">
        <v>209</v>
      </c>
      <c r="H17" s="61">
        <v>0</v>
      </c>
      <c r="I17" s="72">
        <v>0</v>
      </c>
      <c r="J17" s="73">
        <v>257</v>
      </c>
      <c r="K17" s="73">
        <v>7</v>
      </c>
      <c r="L17" s="73">
        <v>0</v>
      </c>
      <c r="M17" s="72">
        <v>2</v>
      </c>
      <c r="N17" s="72">
        <v>159</v>
      </c>
      <c r="O17" s="50">
        <f t="shared" si="1"/>
        <v>483</v>
      </c>
      <c r="P17" s="21">
        <f t="shared" si="0"/>
        <v>0.14627498485766199</v>
      </c>
    </row>
    <row r="18" spans="1:16" ht="31.5">
      <c r="A18" s="151" t="s">
        <v>148</v>
      </c>
      <c r="B18" s="62" t="s">
        <v>152</v>
      </c>
      <c r="C18" s="52">
        <v>2</v>
      </c>
      <c r="D18" s="53">
        <v>4</v>
      </c>
      <c r="E18" s="53">
        <v>1</v>
      </c>
      <c r="F18" s="54">
        <v>77</v>
      </c>
      <c r="G18" s="54">
        <v>1</v>
      </c>
      <c r="H18" s="54">
        <v>1</v>
      </c>
      <c r="I18" s="69">
        <v>6</v>
      </c>
      <c r="J18" s="74">
        <v>89</v>
      </c>
      <c r="K18" s="74">
        <v>2</v>
      </c>
      <c r="L18" s="74">
        <v>24</v>
      </c>
      <c r="M18" s="69">
        <v>12</v>
      </c>
      <c r="N18" s="69">
        <v>54</v>
      </c>
      <c r="O18" s="50">
        <f t="shared" si="1"/>
        <v>219</v>
      </c>
      <c r="P18" s="21">
        <f t="shared" si="0"/>
        <v>6.6323440339188397E-2</v>
      </c>
    </row>
    <row r="19" spans="1:16" ht="31.5">
      <c r="A19" s="151" t="s">
        <v>148</v>
      </c>
      <c r="B19" s="59" t="s">
        <v>133</v>
      </c>
      <c r="C19" s="47">
        <v>0</v>
      </c>
      <c r="D19" s="48">
        <v>0</v>
      </c>
      <c r="E19" s="53">
        <v>0</v>
      </c>
      <c r="F19" s="60">
        <v>0</v>
      </c>
      <c r="G19" s="61">
        <v>0</v>
      </c>
      <c r="H19" s="61">
        <v>0</v>
      </c>
      <c r="I19" s="72">
        <v>0</v>
      </c>
      <c r="J19" s="73">
        <v>0</v>
      </c>
      <c r="K19" s="73">
        <v>0</v>
      </c>
      <c r="L19" s="73">
        <v>0</v>
      </c>
      <c r="M19" s="72">
        <v>0</v>
      </c>
      <c r="N19" s="72">
        <v>52</v>
      </c>
      <c r="O19" s="50">
        <f t="shared" si="1"/>
        <v>0</v>
      </c>
      <c r="P19" s="21">
        <f t="shared" si="0"/>
        <v>0</v>
      </c>
    </row>
    <row r="20" spans="1:16" ht="15.75" customHeight="1">
      <c r="A20" s="153" t="s">
        <v>153</v>
      </c>
      <c r="B20" s="63" t="s">
        <v>154</v>
      </c>
      <c r="C20" s="52">
        <v>8</v>
      </c>
      <c r="D20" s="54">
        <v>78</v>
      </c>
      <c r="E20" s="54">
        <v>60</v>
      </c>
      <c r="F20" s="54">
        <v>79</v>
      </c>
      <c r="G20" s="54">
        <v>225</v>
      </c>
      <c r="H20" s="54">
        <v>15</v>
      </c>
      <c r="I20" s="69">
        <v>51</v>
      </c>
      <c r="J20" s="69">
        <v>164</v>
      </c>
      <c r="K20" s="69">
        <v>331</v>
      </c>
      <c r="L20" s="69">
        <v>30</v>
      </c>
      <c r="M20" s="69">
        <v>106</v>
      </c>
      <c r="N20" s="69">
        <v>229</v>
      </c>
      <c r="O20" s="50">
        <f t="shared" si="1"/>
        <v>1147</v>
      </c>
      <c r="P20" s="21">
        <f t="shared" si="0"/>
        <v>0.34736523319200502</v>
      </c>
    </row>
    <row r="21" spans="1:16" ht="47.25">
      <c r="A21" s="153" t="s">
        <v>153</v>
      </c>
      <c r="B21" s="45" t="s">
        <v>155</v>
      </c>
      <c r="C21" s="47">
        <v>6</v>
      </c>
      <c r="D21" s="60">
        <v>10</v>
      </c>
      <c r="E21" s="54">
        <v>7</v>
      </c>
      <c r="F21" s="60">
        <v>96</v>
      </c>
      <c r="G21" s="61">
        <v>0</v>
      </c>
      <c r="H21" s="61">
        <v>196</v>
      </c>
      <c r="I21" s="72">
        <v>5</v>
      </c>
      <c r="J21" s="70">
        <v>0</v>
      </c>
      <c r="K21" s="70">
        <v>18</v>
      </c>
      <c r="L21" s="70">
        <v>26</v>
      </c>
      <c r="M21" s="72">
        <v>18</v>
      </c>
      <c r="N21" s="72">
        <v>53</v>
      </c>
      <c r="O21" s="50">
        <f t="shared" si="1"/>
        <v>382</v>
      </c>
      <c r="P21" s="21">
        <f t="shared" si="0"/>
        <v>0.115687462144155</v>
      </c>
    </row>
    <row r="22" spans="1:16" ht="47.25">
      <c r="A22" s="153" t="s">
        <v>153</v>
      </c>
      <c r="B22" s="63" t="s">
        <v>156</v>
      </c>
      <c r="C22" s="52">
        <v>0</v>
      </c>
      <c r="D22" s="54">
        <v>1</v>
      </c>
      <c r="E22" s="54">
        <v>2</v>
      </c>
      <c r="F22" s="54">
        <v>11</v>
      </c>
      <c r="G22" s="54">
        <v>0</v>
      </c>
      <c r="H22" s="54">
        <v>15</v>
      </c>
      <c r="I22" s="69">
        <v>4</v>
      </c>
      <c r="J22" s="69">
        <v>0</v>
      </c>
      <c r="K22" s="69">
        <v>5</v>
      </c>
      <c r="L22" s="69">
        <v>4</v>
      </c>
      <c r="M22" s="69">
        <v>0</v>
      </c>
      <c r="N22" s="69">
        <v>7</v>
      </c>
      <c r="O22" s="50">
        <f t="shared" si="1"/>
        <v>42</v>
      </c>
      <c r="P22" s="21">
        <f t="shared" si="0"/>
        <v>1.27195639006663E-2</v>
      </c>
    </row>
    <row r="23" spans="1:16" ht="47.25">
      <c r="A23" s="153" t="s">
        <v>153</v>
      </c>
      <c r="B23" s="45" t="s">
        <v>157</v>
      </c>
      <c r="C23" s="47">
        <v>0</v>
      </c>
      <c r="D23" s="60">
        <v>2</v>
      </c>
      <c r="E23" s="54">
        <v>1</v>
      </c>
      <c r="F23" s="60">
        <v>5</v>
      </c>
      <c r="G23" s="61">
        <v>0</v>
      </c>
      <c r="H23" s="61">
        <v>0</v>
      </c>
      <c r="I23" s="72">
        <v>0</v>
      </c>
      <c r="J23" s="70">
        <v>0</v>
      </c>
      <c r="K23" s="70">
        <v>0</v>
      </c>
      <c r="L23" s="70">
        <v>0</v>
      </c>
      <c r="M23" s="72">
        <v>0</v>
      </c>
      <c r="N23" s="72">
        <v>8</v>
      </c>
      <c r="O23" s="50">
        <f t="shared" si="1"/>
        <v>8</v>
      </c>
      <c r="P23" s="21">
        <f t="shared" si="0"/>
        <v>2.4227740763173799E-3</v>
      </c>
    </row>
    <row r="24" spans="1:16" ht="15.75" customHeight="1">
      <c r="A24" s="153" t="s">
        <v>158</v>
      </c>
      <c r="B24" s="64" t="s">
        <v>159</v>
      </c>
      <c r="C24" s="52">
        <v>1</v>
      </c>
      <c r="D24" s="54">
        <v>1</v>
      </c>
      <c r="E24" s="54">
        <v>3</v>
      </c>
      <c r="F24" s="54">
        <v>3</v>
      </c>
      <c r="G24" s="54">
        <v>1</v>
      </c>
      <c r="H24" s="54">
        <v>1</v>
      </c>
      <c r="I24" s="69">
        <v>1</v>
      </c>
      <c r="J24" s="69">
        <v>1</v>
      </c>
      <c r="K24" s="69">
        <v>2</v>
      </c>
      <c r="L24" s="69">
        <v>0</v>
      </c>
      <c r="M24" s="69">
        <v>3</v>
      </c>
      <c r="N24" s="69">
        <v>3</v>
      </c>
      <c r="O24" s="50">
        <f t="shared" si="1"/>
        <v>17</v>
      </c>
      <c r="P24" s="21">
        <f t="shared" si="0"/>
        <v>5.1483949121744399E-3</v>
      </c>
    </row>
    <row r="25" spans="1:16" ht="31.5">
      <c r="A25" s="153" t="s">
        <v>158</v>
      </c>
      <c r="B25" s="65" t="s">
        <v>160</v>
      </c>
      <c r="C25" s="47">
        <v>4</v>
      </c>
      <c r="D25" s="60">
        <v>1</v>
      </c>
      <c r="E25" s="54">
        <v>1</v>
      </c>
      <c r="F25" s="60">
        <v>0</v>
      </c>
      <c r="G25" s="61">
        <v>0</v>
      </c>
      <c r="H25" s="61">
        <v>0</v>
      </c>
      <c r="I25" s="72">
        <v>0</v>
      </c>
      <c r="J25" s="70">
        <v>0</v>
      </c>
      <c r="K25" s="70">
        <v>0</v>
      </c>
      <c r="L25" s="70">
        <v>0</v>
      </c>
      <c r="M25" s="72">
        <v>2</v>
      </c>
      <c r="N25" s="72">
        <v>0</v>
      </c>
      <c r="O25" s="50">
        <f t="shared" si="1"/>
        <v>8</v>
      </c>
      <c r="P25" s="21">
        <f t="shared" si="0"/>
        <v>2.4227740763173799E-3</v>
      </c>
    </row>
    <row r="26" spans="1:16" ht="31.5">
      <c r="A26" s="153" t="s">
        <v>158</v>
      </c>
      <c r="B26" s="64" t="s">
        <v>161</v>
      </c>
      <c r="C26" s="52">
        <v>2</v>
      </c>
      <c r="D26" s="54">
        <v>1</v>
      </c>
      <c r="E26" s="54">
        <v>0</v>
      </c>
      <c r="F26" s="54">
        <v>0</v>
      </c>
      <c r="G26" s="54">
        <v>0</v>
      </c>
      <c r="H26" s="54">
        <v>0</v>
      </c>
      <c r="I26" s="69">
        <v>0</v>
      </c>
      <c r="J26" s="69">
        <v>0</v>
      </c>
      <c r="K26" s="69">
        <v>0</v>
      </c>
      <c r="L26" s="69">
        <v>0</v>
      </c>
      <c r="M26" s="69">
        <v>2</v>
      </c>
      <c r="N26" s="69">
        <v>0</v>
      </c>
      <c r="O26" s="50">
        <f t="shared" si="1"/>
        <v>5</v>
      </c>
      <c r="P26" s="21">
        <f t="shared" si="0"/>
        <v>1.5142337976983601E-3</v>
      </c>
    </row>
    <row r="27" spans="1:16" ht="31.5">
      <c r="A27" s="153" t="s">
        <v>158</v>
      </c>
      <c r="B27" s="65" t="s">
        <v>162</v>
      </c>
      <c r="C27" s="47">
        <v>2</v>
      </c>
      <c r="D27" s="60">
        <v>1</v>
      </c>
      <c r="E27" s="54">
        <v>4</v>
      </c>
      <c r="F27" s="60">
        <v>3</v>
      </c>
      <c r="G27" s="61">
        <v>1</v>
      </c>
      <c r="H27" s="61">
        <v>1</v>
      </c>
      <c r="I27" s="72">
        <v>1</v>
      </c>
      <c r="J27" s="70">
        <v>1</v>
      </c>
      <c r="K27" s="70">
        <v>2</v>
      </c>
      <c r="L27" s="70">
        <v>0</v>
      </c>
      <c r="M27" s="72">
        <v>3</v>
      </c>
      <c r="N27" s="72">
        <v>3</v>
      </c>
      <c r="O27" s="50">
        <f t="shared" si="1"/>
        <v>19</v>
      </c>
      <c r="P27" s="21">
        <f t="shared" si="0"/>
        <v>5.7540884312537897E-3</v>
      </c>
    </row>
    <row r="28" spans="1:16" ht="15.75" customHeight="1">
      <c r="A28" s="153" t="s">
        <v>163</v>
      </c>
      <c r="B28" s="64" t="s">
        <v>164</v>
      </c>
      <c r="C28" s="52">
        <v>1</v>
      </c>
      <c r="D28" s="54">
        <v>17</v>
      </c>
      <c r="E28" s="54">
        <v>4</v>
      </c>
      <c r="F28" s="54">
        <v>201</v>
      </c>
      <c r="G28" s="54">
        <v>225</v>
      </c>
      <c r="H28" s="54">
        <v>240</v>
      </c>
      <c r="I28" s="69">
        <v>44</v>
      </c>
      <c r="J28" s="74">
        <v>397</v>
      </c>
      <c r="K28" s="74">
        <v>299</v>
      </c>
      <c r="L28" s="74">
        <v>64</v>
      </c>
      <c r="M28" s="74">
        <v>80</v>
      </c>
      <c r="N28" s="74">
        <v>331</v>
      </c>
      <c r="O28" s="50">
        <f t="shared" si="1"/>
        <v>1572</v>
      </c>
      <c r="P28" s="21">
        <f t="shared" si="0"/>
        <v>0.47607510599636599</v>
      </c>
    </row>
    <row r="29" spans="1:16" ht="31.5">
      <c r="A29" s="153" t="s">
        <v>163</v>
      </c>
      <c r="B29" s="65" t="s">
        <v>165</v>
      </c>
      <c r="C29" s="47">
        <v>349</v>
      </c>
      <c r="D29" s="60">
        <v>134</v>
      </c>
      <c r="E29" s="54">
        <v>74</v>
      </c>
      <c r="F29" s="60">
        <v>29</v>
      </c>
      <c r="G29" s="61">
        <v>1</v>
      </c>
      <c r="H29" s="61">
        <v>10</v>
      </c>
      <c r="I29" s="72">
        <v>26</v>
      </c>
      <c r="J29" s="73">
        <v>88</v>
      </c>
      <c r="K29" s="73">
        <v>55</v>
      </c>
      <c r="L29" s="73">
        <v>177</v>
      </c>
      <c r="M29" s="75">
        <v>195</v>
      </c>
      <c r="N29" s="75">
        <v>254</v>
      </c>
      <c r="O29" s="50">
        <f t="shared" si="1"/>
        <v>1138</v>
      </c>
      <c r="P29" s="21">
        <f t="shared" si="0"/>
        <v>0.34463961235614798</v>
      </c>
    </row>
    <row r="30" spans="1:16" ht="15.75">
      <c r="A30" s="150" t="s">
        <v>183</v>
      </c>
      <c r="B30" s="56" t="s">
        <v>166</v>
      </c>
      <c r="C30" s="52">
        <v>349</v>
      </c>
      <c r="D30" s="54">
        <v>136</v>
      </c>
      <c r="E30" s="54">
        <v>77</v>
      </c>
      <c r="F30" s="54">
        <v>228</v>
      </c>
      <c r="G30" s="54">
        <v>225</v>
      </c>
      <c r="H30" s="54">
        <v>242</v>
      </c>
      <c r="I30" s="69">
        <v>69</v>
      </c>
      <c r="J30" s="74">
        <v>473</v>
      </c>
      <c r="K30" s="74">
        <v>353</v>
      </c>
      <c r="L30" s="74">
        <v>240</v>
      </c>
      <c r="M30" s="74">
        <v>249</v>
      </c>
      <c r="N30" s="74">
        <v>563</v>
      </c>
      <c r="O30" s="50">
        <f t="shared" si="1"/>
        <v>2641</v>
      </c>
      <c r="P30" s="21">
        <f t="shared" si="0"/>
        <v>0.79981829194427601</v>
      </c>
    </row>
    <row r="31" spans="1:16" ht="15.75">
      <c r="A31" s="150" t="s">
        <v>183</v>
      </c>
      <c r="B31" s="55" t="s">
        <v>167</v>
      </c>
      <c r="C31" s="49">
        <v>1</v>
      </c>
      <c r="D31" s="60">
        <v>9</v>
      </c>
      <c r="E31" s="54">
        <v>1</v>
      </c>
      <c r="F31" s="60">
        <v>2</v>
      </c>
      <c r="G31" s="61">
        <v>1</v>
      </c>
      <c r="H31" s="61">
        <v>8</v>
      </c>
      <c r="I31" s="72">
        <v>1</v>
      </c>
      <c r="J31" s="73">
        <v>12</v>
      </c>
      <c r="K31" s="73">
        <v>1</v>
      </c>
      <c r="L31" s="73">
        <v>1</v>
      </c>
      <c r="M31" s="75">
        <v>26</v>
      </c>
      <c r="N31" s="75">
        <v>22</v>
      </c>
      <c r="O31" s="50">
        <f t="shared" si="1"/>
        <v>63</v>
      </c>
      <c r="P31" s="21">
        <f t="shared" si="0"/>
        <v>1.90793458509994E-2</v>
      </c>
    </row>
    <row r="32" spans="1:16" ht="31.5">
      <c r="A32" s="63" t="s">
        <v>168</v>
      </c>
      <c r="B32" s="64" t="s">
        <v>169</v>
      </c>
      <c r="C32" s="7">
        <v>348</v>
      </c>
      <c r="D32" s="54">
        <v>134</v>
      </c>
      <c r="E32" s="54">
        <v>77</v>
      </c>
      <c r="F32" s="54">
        <v>205</v>
      </c>
      <c r="G32" s="54">
        <v>225</v>
      </c>
      <c r="H32" s="54">
        <v>241</v>
      </c>
      <c r="I32" s="69">
        <v>65</v>
      </c>
      <c r="J32" s="74">
        <v>465</v>
      </c>
      <c r="K32" s="74">
        <v>353</v>
      </c>
      <c r="L32" s="74">
        <v>241</v>
      </c>
      <c r="M32" s="74">
        <v>136</v>
      </c>
      <c r="N32" s="74">
        <v>554</v>
      </c>
      <c r="O32" s="50">
        <f t="shared" si="1"/>
        <v>2490</v>
      </c>
      <c r="P32" s="21">
        <f t="shared" si="0"/>
        <v>0.754088431253786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Demography</vt:lpstr>
      <vt:lpstr>Benefits Govt Scheme</vt:lpstr>
      <vt:lpstr>Agri Annual Income</vt:lpstr>
      <vt:lpstr>Housing and Facilities</vt:lpstr>
      <vt:lpstr>Occupation and Crop Pattern</vt:lpstr>
      <vt:lpstr>Irrigation</vt:lpstr>
      <vt:lpstr>Other income and Migration</vt:lpstr>
      <vt:lpstr>Drinking water Status</vt:lpstr>
      <vt:lpstr>health status &amp; expenses</vt:lpstr>
      <vt:lpstr>Education &amp; Expenses</vt:lpstr>
      <vt:lpstr>Need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Nethra Krishnan</cp:lastModifiedBy>
  <dcterms:created xsi:type="dcterms:W3CDTF">2024-08-30T21:15:00Z</dcterms:created>
  <dcterms:modified xsi:type="dcterms:W3CDTF">2025-06-18T12:15:45Z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5F01DBEF4F1F43E8968200C6E8CCF1E9_12</vt:lpwstr>
  </property>
</Properties>
</file>